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vlasenko\OneDrive - Hewlett Packard Enterprise\Documents\05.PYTHON\Projects\san_report_automation\"/>
    </mc:Choice>
  </mc:AlternateContent>
  <bookViews>
    <workbookView xWindow="0" yWindow="0" windowWidth="2160" windowHeight="0" tabRatio="500" firstSheet="3" activeTab="10"/>
  </bookViews>
  <sheets>
    <sheet name="contents" sheetId="45" r:id="rId1"/>
    <sheet name="switch_models" sheetId="1" r:id="rId2"/>
    <sheet name="san_graph" sheetId="49" r:id="rId3"/>
    <sheet name="sfp_models" sheetId="22" r:id="rId4"/>
    <sheet name="oui" sheetId="21" r:id="rId5"/>
    <sheet name="chassis" sheetId="35" r:id="rId6"/>
    <sheet name="switch" sheetId="37" r:id="rId7"/>
    <sheet name="maps" sheetId="36" r:id="rId8"/>
    <sheet name="log" sheetId="27" r:id="rId9"/>
    <sheet name="raslog_split" sheetId="28" r:id="rId10"/>
    <sheet name="portcmd" sheetId="39" r:id="rId11"/>
    <sheet name="portinfo" sheetId="12" r:id="rId12"/>
    <sheet name="ns_fdmi" sheetId="41" r:id="rId13"/>
    <sheet name="ns_split" sheetId="24" r:id="rId14"/>
    <sheet name="isl" sheetId="15" r:id="rId15"/>
    <sheet name="fcr" sheetId="16" r:id="rId16"/>
    <sheet name="sensor" sheetId="25" r:id="rId17"/>
    <sheet name="fabric" sheetId="38" r:id="rId18"/>
    <sheet name="zoning" sheetId="17" r:id="rId19"/>
    <sheet name="common_regex" sheetId="26" r:id="rId20"/>
    <sheet name="blades" sheetId="23" r:id="rId21"/>
    <sheet name="synergy" sheetId="48" r:id="rId22"/>
    <sheet name="3par" sheetId="29" r:id="rId23"/>
    <sheet name="raslog_details" sheetId="31" r:id="rId24"/>
    <sheet name="raslog_id_details" sheetId="32" r:id="rId25"/>
    <sheet name="report_columns_links" sheetId="47" r:id="rId26"/>
    <sheet name="customer_report" sheetId="18" r:id="rId27"/>
    <sheet name="Sheet1" sheetId="46" r:id="rId28"/>
    <sheet name="notes" sheetId="6" r:id="rId29"/>
    <sheet name="Sheet2" sheetId="19" r:id="rId30"/>
  </sheets>
  <definedNames>
    <definedName name="_xlnm._FilterDatabase" localSheetId="13" hidden="1">ns_split!$A$3:$K$125</definedName>
    <definedName name="_xlnm._FilterDatabase" localSheetId="4" hidden="1">oui!$A$3:$N$415</definedName>
    <definedName name="_xlnm._FilterDatabase" localSheetId="24" hidden="1">raslog_id_details!$A$3:$E$59</definedName>
    <definedName name="_xlnm._FilterDatabase" localSheetId="2" hidden="1">san_graph!$A$3:$N$17</definedName>
    <definedName name="_xlnm._FilterDatabase" localSheetId="3" hidden="1">sfp_models!$A$3:$G$21</definedName>
    <definedName name="_xlnm._FilterDatabase" localSheetId="1" hidden="1">switch_models!$A$3:$K$92</definedName>
  </definedNames>
  <calcPr calcId="152511"/>
  <extLst>
    <ext uri="smNativeData">
      <pm:revision xmlns:pm="smNativeData" day="1564686220" val="966" rev="124" rev64="64" revOS="3" revMin="124" revMax="0"/>
      <pm:docPrefs xmlns:pm="smNativeData" id="1564686220" fixedDigits="0" showNotice="1" showFrameBounds="1" autoChart="1" recalcOnPrint="1" recalcOnCopy="1" finalRounding="1" compatTextArt="1" tab="567" useDefinedPrintRange="1" printArea="currentSheet"/>
      <pm:compatibility xmlns:pm="smNativeData" id="1564686220" overlapCells="1"/>
      <pm:defCurrency xmlns:pm="smNativeData" id="1564686220"/>
    </ext>
  </extLst>
</workbook>
</file>

<file path=xl/calcChain.xml><?xml version="1.0" encoding="utf-8"?>
<calcChain xmlns="http://schemas.openxmlformats.org/spreadsheetml/2006/main">
  <c r="C83" i="47" l="1"/>
  <c r="C82" i="47"/>
  <c r="C81" i="47"/>
  <c r="C80" i="47"/>
  <c r="C79" i="47"/>
  <c r="C78" i="47"/>
  <c r="C77" i="47"/>
  <c r="C76" i="47"/>
  <c r="C75" i="47"/>
  <c r="C74" i="47"/>
  <c r="C73" i="47"/>
  <c r="C72" i="47"/>
  <c r="C71" i="47"/>
  <c r="C70" i="47"/>
  <c r="C69" i="47"/>
  <c r="C68" i="47"/>
  <c r="C67" i="47"/>
  <c r="C66" i="47"/>
  <c r="C65" i="47"/>
  <c r="C64" i="47"/>
  <c r="C63" i="47"/>
  <c r="C62" i="47"/>
  <c r="C61" i="47"/>
  <c r="C60" i="47"/>
  <c r="C59" i="47"/>
  <c r="C58" i="47"/>
  <c r="C57" i="47"/>
  <c r="C56" i="47"/>
  <c r="C55" i="47"/>
  <c r="C54" i="47"/>
  <c r="C53" i="47"/>
  <c r="C52" i="47"/>
  <c r="C51" i="47"/>
  <c r="C50" i="47"/>
  <c r="C49" i="47"/>
  <c r="C48" i="47"/>
  <c r="C47" i="47"/>
  <c r="C46" i="47"/>
  <c r="C45" i="47"/>
  <c r="C44" i="47"/>
  <c r="C43" i="47"/>
  <c r="C42" i="47"/>
  <c r="C41" i="47"/>
  <c r="C40" i="47"/>
  <c r="C39" i="47"/>
  <c r="C38" i="47"/>
  <c r="C37" i="47"/>
  <c r="C36" i="47"/>
  <c r="C35" i="47"/>
  <c r="C34" i="47"/>
  <c r="C33" i="47"/>
  <c r="C32" i="47"/>
  <c r="C31" i="47"/>
  <c r="C30" i="47"/>
  <c r="C29" i="47"/>
  <c r="C28" i="47"/>
  <c r="C27" i="47"/>
  <c r="C26" i="47"/>
  <c r="C25" i="47"/>
  <c r="C24" i="47"/>
  <c r="C23" i="47"/>
  <c r="C22" i="47"/>
  <c r="C21" i="47"/>
  <c r="C20" i="47"/>
  <c r="C19" i="47"/>
  <c r="C18" i="47"/>
  <c r="C17" i="47"/>
  <c r="C16" i="47"/>
  <c r="C15" i="47"/>
  <c r="C14" i="47"/>
  <c r="C13" i="47"/>
  <c r="C12" i="47"/>
  <c r="C11" i="47"/>
  <c r="C10" i="47"/>
  <c r="C9" i="47"/>
  <c r="C8" i="47"/>
  <c r="C7" i="47"/>
  <c r="C6" i="47"/>
  <c r="C5" i="47"/>
  <c r="C3" i="47"/>
  <c r="C4" i="47"/>
  <c r="D34" i="47"/>
  <c r="D42" i="47"/>
  <c r="D50" i="47"/>
  <c r="D58" i="47"/>
  <c r="D66" i="47"/>
  <c r="D74" i="47"/>
  <c r="D82" i="47"/>
  <c r="G28" i="47"/>
  <c r="E28" i="47" s="1"/>
  <c r="D28" i="47" s="1"/>
  <c r="G27" i="47"/>
  <c r="E27" i="47" s="1"/>
  <c r="D27" i="47" s="1"/>
  <c r="G26" i="47"/>
  <c r="E26" i="47" s="1"/>
  <c r="D26" i="47" s="1"/>
  <c r="G25" i="47"/>
  <c r="E25" i="47" s="1"/>
  <c r="D25" i="47" s="1"/>
  <c r="G24" i="47"/>
  <c r="E24" i="47" s="1"/>
  <c r="D24" i="47" s="1"/>
  <c r="G23" i="47"/>
  <c r="E23" i="47" s="1"/>
  <c r="D23" i="47" s="1"/>
  <c r="G22" i="47"/>
  <c r="E22" i="47" s="1"/>
  <c r="D22" i="47" s="1"/>
  <c r="G21" i="47"/>
  <c r="E21" i="47" s="1"/>
  <c r="D21" i="47" s="1"/>
  <c r="G20" i="47"/>
  <c r="E20" i="47" s="1"/>
  <c r="D20" i="47" s="1"/>
  <c r="G19" i="47"/>
  <c r="E19" i="47" s="1"/>
  <c r="D19" i="47" s="1"/>
  <c r="G18" i="47"/>
  <c r="E18" i="47" s="1"/>
  <c r="D18" i="47" s="1"/>
  <c r="G17" i="47"/>
  <c r="E17" i="47" s="1"/>
  <c r="D17" i="47" s="1"/>
  <c r="G16" i="47"/>
  <c r="E16" i="47" s="1"/>
  <c r="D16" i="47" s="1"/>
  <c r="G15" i="47"/>
  <c r="E15" i="47" s="1"/>
  <c r="D15" i="47" s="1"/>
  <c r="G14" i="47"/>
  <c r="E14" i="47" s="1"/>
  <c r="D14" i="47" s="1"/>
  <c r="G13" i="47"/>
  <c r="E13" i="47" s="1"/>
  <c r="D13" i="47" s="1"/>
  <c r="G12" i="47"/>
  <c r="E12" i="47" s="1"/>
  <c r="D12" i="47" s="1"/>
  <c r="G11" i="47"/>
  <c r="E11" i="47" s="1"/>
  <c r="D11" i="47" s="1"/>
  <c r="G10" i="47"/>
  <c r="E10" i="47" s="1"/>
  <c r="D10" i="47" s="1"/>
  <c r="G9" i="47"/>
  <c r="E9" i="47" s="1"/>
  <c r="D9" i="47" s="1"/>
  <c r="G8" i="47"/>
  <c r="E8" i="47" s="1"/>
  <c r="D8" i="47" s="1"/>
  <c r="G7" i="47"/>
  <c r="E7" i="47" s="1"/>
  <c r="D7" i="47" s="1"/>
  <c r="G6" i="47"/>
  <c r="E6" i="47" s="1"/>
  <c r="D6" i="47" s="1"/>
  <c r="G5" i="47"/>
  <c r="E5" i="47" s="1"/>
  <c r="D5" i="47" s="1"/>
  <c r="G4" i="47"/>
  <c r="E4" i="47" s="1"/>
  <c r="D4" i="47" s="1"/>
  <c r="G3" i="47"/>
  <c r="E3" i="47" s="1"/>
  <c r="D3" i="47" s="1"/>
  <c r="E30" i="47"/>
  <c r="D30" i="47" s="1"/>
  <c r="E31" i="47"/>
  <c r="D31" i="47" s="1"/>
  <c r="E32" i="47"/>
  <c r="D32" i="47" s="1"/>
  <c r="E33" i="47"/>
  <c r="D33" i="47" s="1"/>
  <c r="E34" i="47"/>
  <c r="E35" i="47"/>
  <c r="D35" i="47" s="1"/>
  <c r="E36" i="47"/>
  <c r="D36" i="47" s="1"/>
  <c r="E37" i="47"/>
  <c r="D37" i="47" s="1"/>
  <c r="E38" i="47"/>
  <c r="D38" i="47" s="1"/>
  <c r="E39" i="47"/>
  <c r="D39" i="47" s="1"/>
  <c r="E40" i="47"/>
  <c r="D40" i="47" s="1"/>
  <c r="E41" i="47"/>
  <c r="D41" i="47" s="1"/>
  <c r="E42" i="47"/>
  <c r="E43" i="47"/>
  <c r="D43" i="47" s="1"/>
  <c r="E44" i="47"/>
  <c r="D44" i="47" s="1"/>
  <c r="E45" i="47"/>
  <c r="D45" i="47" s="1"/>
  <c r="E46" i="47"/>
  <c r="D46" i="47" s="1"/>
  <c r="E47" i="47"/>
  <c r="D47" i="47" s="1"/>
  <c r="E48" i="47"/>
  <c r="D48" i="47" s="1"/>
  <c r="E49" i="47"/>
  <c r="D49" i="47" s="1"/>
  <c r="E50" i="47"/>
  <c r="E51" i="47"/>
  <c r="D51" i="47" s="1"/>
  <c r="E52" i="47"/>
  <c r="D52" i="47" s="1"/>
  <c r="E53" i="47"/>
  <c r="D53" i="47" s="1"/>
  <c r="E54" i="47"/>
  <c r="D54" i="47" s="1"/>
  <c r="E55" i="47"/>
  <c r="D55" i="47" s="1"/>
  <c r="E56" i="47"/>
  <c r="D56" i="47" s="1"/>
  <c r="E57" i="47"/>
  <c r="D57" i="47" s="1"/>
  <c r="E58" i="47"/>
  <c r="E59" i="47"/>
  <c r="D59" i="47" s="1"/>
  <c r="E60" i="47"/>
  <c r="D60" i="47" s="1"/>
  <c r="E61" i="47"/>
  <c r="D61" i="47" s="1"/>
  <c r="E62" i="47"/>
  <c r="D62" i="47" s="1"/>
  <c r="E63" i="47"/>
  <c r="D63" i="47" s="1"/>
  <c r="E64" i="47"/>
  <c r="D64" i="47" s="1"/>
  <c r="E65" i="47"/>
  <c r="D65" i="47" s="1"/>
  <c r="E66" i="47"/>
  <c r="E67" i="47"/>
  <c r="D67" i="47" s="1"/>
  <c r="E68" i="47"/>
  <c r="D68" i="47" s="1"/>
  <c r="E69" i="47"/>
  <c r="D69" i="47" s="1"/>
  <c r="E70" i="47"/>
  <c r="D70" i="47" s="1"/>
  <c r="E71" i="47"/>
  <c r="D71" i="47" s="1"/>
  <c r="E72" i="47"/>
  <c r="D72" i="47" s="1"/>
  <c r="E73" i="47"/>
  <c r="D73" i="47" s="1"/>
  <c r="E74" i="47"/>
  <c r="E75" i="47"/>
  <c r="D75" i="47" s="1"/>
  <c r="E76" i="47"/>
  <c r="D76" i="47" s="1"/>
  <c r="E77" i="47"/>
  <c r="D77" i="47" s="1"/>
  <c r="E78" i="47"/>
  <c r="D78" i="47" s="1"/>
  <c r="E79" i="47"/>
  <c r="D79" i="47" s="1"/>
  <c r="E80" i="47"/>
  <c r="D80" i="47" s="1"/>
  <c r="E81" i="47"/>
  <c r="D81" i="47" s="1"/>
  <c r="E82" i="47"/>
  <c r="E83" i="47"/>
  <c r="D83" i="47" s="1"/>
  <c r="E29" i="47"/>
  <c r="D29" i="47" s="1"/>
</calcChain>
</file>

<file path=xl/sharedStrings.xml><?xml version="1.0" encoding="utf-8"?>
<sst xmlns="http://schemas.openxmlformats.org/spreadsheetml/2006/main" count="10362" uniqueCount="4363">
  <si>
    <t>switchType</t>
  </si>
  <si>
    <t>Generation</t>
  </si>
  <si>
    <t>Description</t>
  </si>
  <si>
    <t>Brocade 1000 Switches</t>
  </si>
  <si>
    <t>x</t>
  </si>
  <si>
    <t>Brocade 2800 Switch</t>
  </si>
  <si>
    <t>Brocade 2100, 2400 Switches</t>
  </si>
  <si>
    <t>Brocade 20x0, 2010, 2040, 2050 Switches</t>
  </si>
  <si>
    <t>Brocade 22x0, 2210, 2240, 2250 Switches</t>
  </si>
  <si>
    <t>Brocade 2000 Switch</t>
  </si>
  <si>
    <t>Brocade 3800 Switch</t>
  </si>
  <si>
    <t>Brocade 12000 Director</t>
  </si>
  <si>
    <t>Brocade 3900 Switch</t>
  </si>
  <si>
    <t>Brocade 3200 Switch</t>
  </si>
  <si>
    <t>Brocade 3800VL</t>
  </si>
  <si>
    <t>Brocade 3000 Switch</t>
  </si>
  <si>
    <t>Brocade 24000 Director</t>
  </si>
  <si>
    <t>Brocade 3016 Switch</t>
  </si>
  <si>
    <t>Brocade 3850 Switch</t>
  </si>
  <si>
    <t>Brocade 3250 Switch</t>
  </si>
  <si>
    <t>Brocade 4012 Embedded Switch</t>
  </si>
  <si>
    <t>Brocade 4100 Switch</t>
  </si>
  <si>
    <t>Brocade 3014 Switch</t>
  </si>
  <si>
    <t>Brocade 200E Switch</t>
  </si>
  <si>
    <t>Brocade 4020 Embedded Switch</t>
  </si>
  <si>
    <t>Brocade 7420 SAN Router</t>
  </si>
  <si>
    <t>Fibre Channel Routing (FCR) Front Domain</t>
  </si>
  <si>
    <t>Fibre Channel Routing, (FCR) Xlate Domain</t>
  </si>
  <si>
    <t>Brocade 48000 Director</t>
  </si>
  <si>
    <t>HP StorageWorks 4/256 SAN Director B-Series Family</t>
  </si>
  <si>
    <t>Brocade 4024 Embedded Switch</t>
  </si>
  <si>
    <t>Brocade 4900 Switch</t>
  </si>
  <si>
    <t>Brocade 4016 Embedded Switch</t>
  </si>
  <si>
    <t>Brocade 7500 Switch</t>
  </si>
  <si>
    <t>HP StorageWorks 400 Multi Protocol Router</t>
  </si>
  <si>
    <t>Multi Protocol Router</t>
  </si>
  <si>
    <t>Brocade 4018 Embedded Switch</t>
  </si>
  <si>
    <t>Brocade 7600 Switch</t>
  </si>
  <si>
    <t>Brocade 5000 Switch</t>
  </si>
  <si>
    <t>Brocade 4424 Embedded Switch</t>
  </si>
  <si>
    <t>Brocade DCX Backbone</t>
  </si>
  <si>
    <t>HP StorageWorks DC SAN Backbone Director</t>
  </si>
  <si>
    <t>Brocade 5300 Switch</t>
  </si>
  <si>
    <t>HP StorageWorks 8/80 SAN Switch</t>
  </si>
  <si>
    <t>Brocade 5100 Switch</t>
  </si>
  <si>
    <t>HP StorageWorks 8/40 SAN Switch</t>
  </si>
  <si>
    <t>Brocade Encryption Switch</t>
  </si>
  <si>
    <t>Brocade 5410 Blade</t>
  </si>
  <si>
    <t>Brocade 5410 Embedded Switch</t>
  </si>
  <si>
    <t>HP EVA 4400 embedded SAN switch</t>
  </si>
  <si>
    <t>Brocade 300 Switch</t>
  </si>
  <si>
    <t>Brocade 8Gb SAN module for HP c-Class BladeSystem</t>
  </si>
  <si>
    <t>Brocade 5470 Embedded Switch</t>
  </si>
  <si>
    <t>Brocade M5424 Embedded Switch</t>
  </si>
  <si>
    <t>Brocade 8000 Switch</t>
  </si>
  <si>
    <t>HPE 2408 FCoE Converged Network Switch</t>
  </si>
  <si>
    <t>Fibre Channel over Ethernet switch</t>
  </si>
  <si>
    <t>Brocade DCX-4S Backbone</t>
  </si>
  <si>
    <t>HP StorageWorks DC04 SAN Director</t>
  </si>
  <si>
    <t>Brocade 7800 Extension Switch</t>
  </si>
  <si>
    <t>HPE 1606 Extension SAN Switch</t>
  </si>
  <si>
    <t>Brocade 5450 Embedded Switch</t>
  </si>
  <si>
    <t>Brocade 5460 Embedded Switch</t>
  </si>
  <si>
    <t>Brocade 8470 Embedded Switch</t>
  </si>
  <si>
    <t>Brocade VA-40FC Switch</t>
  </si>
  <si>
    <t>Brocade VDX 6720-24 Data Center Switch</t>
  </si>
  <si>
    <t>Brocade VDX 6730-32 Data Center Switch</t>
  </si>
  <si>
    <t>Brocade VDX 6720-60 Data Center Switch</t>
  </si>
  <si>
    <t>Brocade VDX 6730-76 Data Center Switch</t>
  </si>
  <si>
    <t>Dell M8428-k FCoE Embedded Switch</t>
  </si>
  <si>
    <t>Brocade 6510 Switch</t>
  </si>
  <si>
    <t>HPE SN6000B Fibre Channel Switch</t>
  </si>
  <si>
    <t>Brocade VDX 6710 Data Center Switch</t>
  </si>
  <si>
    <t>Brocade 6547 Embedded Switch</t>
  </si>
  <si>
    <t>Brocade 6505 Switch</t>
  </si>
  <si>
    <t>HPE SN3000B Fibre Channel Switch</t>
  </si>
  <si>
    <t>Brocade DCX 8510-8 Backbone</t>
  </si>
  <si>
    <t>HPE SN8000B 8-Slot SAN Backbone Director Switch</t>
  </si>
  <si>
    <t>Brocade DCX 8510-4 Backbone</t>
  </si>
  <si>
    <t>HPE SN8000B 4-Slot SAN Backbone Director Switch</t>
  </si>
  <si>
    <t>16 Gb 28-port Blade Server SAN I/O Module</t>
  </si>
  <si>
    <t>Brocade M6505</t>
  </si>
  <si>
    <t>16 Gbit 24-port Blade Server SAN I/O Module</t>
  </si>
  <si>
    <t>Brocade 6520 Switch</t>
  </si>
  <si>
    <t>HPE SN6500B Fibre Channel Switch</t>
  </si>
  <si>
    <t>Brocade 7840</t>
  </si>
  <si>
    <t>HPE SN4000B SAN Extension Switch</t>
  </si>
  <si>
    <t>16 Gb 24-FC ports, 16 10GbE ports, 2 40GbE ports extension switch</t>
  </si>
  <si>
    <t>Brocade G620</t>
  </si>
  <si>
    <t>Brocade X6-8 Director</t>
  </si>
  <si>
    <t>Brocade X6-4 Director</t>
  </si>
  <si>
    <t>Brocade G610</t>
  </si>
  <si>
    <t>date</t>
  </si>
  <si>
    <t>FOS version</t>
  </si>
  <si>
    <t>Number of LS</t>
  </si>
  <si>
    <t>chassis.licenseID</t>
  </si>
  <si>
    <t>FabricID</t>
  </si>
  <si>
    <t>maps.migrated</t>
  </si>
  <si>
    <t>maps.netmon.enabled</t>
  </si>
  <si>
    <t>snmp.snmpv3TrapTarget.0.trapTargetAddr</t>
  </si>
  <si>
    <t>snmp.snmpv3TrapTarget.1.trapTargetAddr</t>
  </si>
  <si>
    <t>snmp.snmpv3TrapTarget.2.trapTargetAddr</t>
  </si>
  <si>
    <t>snmp.snmpv3TrapTarget.3.trapTargetAddr</t>
  </si>
  <si>
    <t>snmp.snmpv3TrapTarget.4.trapTargetAddr</t>
  </si>
  <si>
    <t>snmp.snmpv3TrapTarget.5.trapTargetAddr</t>
  </si>
  <si>
    <t>ssn</t>
  </si>
  <si>
    <t>syslog.address.1</t>
  </si>
  <si>
    <t>syslog.address.2</t>
  </si>
  <si>
    <t>system.cpuLoad</t>
  </si>
  <si>
    <t>system.i2cTurboCnfg</t>
  </si>
  <si>
    <t>ts.tzh</t>
  </si>
  <si>
    <t>ts.tzm</t>
  </si>
  <si>
    <t>system.intPortCrdRecov</t>
  </si>
  <si>
    <t>bottleneck.BECreditLossFaultingBlade</t>
  </si>
  <si>
    <t>fcRoute.backboneFabricId</t>
  </si>
  <si>
    <t>uptime</t>
  </si>
  <si>
    <t>params</t>
  </si>
  <si>
    <t>fabricshow</t>
  </si>
  <si>
    <t>switchName</t>
  </si>
  <si>
    <t>AMS/MAPS Data Switch</t>
  </si>
  <si>
    <t>Distance</t>
  </si>
  <si>
    <t>configname</t>
  </si>
  <si>
    <t>stat_wtx</t>
  </si>
  <si>
    <t>Vendor Name</t>
  </si>
  <si>
    <t>MAPS Global Monitoring Configuration</t>
  </si>
  <si>
    <t>portSpeed</t>
  </si>
  <si>
    <t>stat_wrx</t>
  </si>
  <si>
    <t>Vendor PN</t>
  </si>
  <si>
    <t>CPU Usage</t>
  </si>
  <si>
    <t>FEC</t>
  </si>
  <si>
    <t>stat_ftx</t>
  </si>
  <si>
    <t>Serial No</t>
  </si>
  <si>
    <t>slot</t>
  </si>
  <si>
    <t>Memory Usage</t>
  </si>
  <si>
    <t>Credit Recovery</t>
  </si>
  <si>
    <t>stat_frx</t>
  </si>
  <si>
    <t>Wavelength, nm</t>
  </si>
  <si>
    <t>port</t>
  </si>
  <si>
    <t>WWNp</t>
  </si>
  <si>
    <t>Fabric ID</t>
  </si>
  <si>
    <t>Flash Usage</t>
  </si>
  <si>
    <t>Aoq</t>
  </si>
  <si>
    <t>Type</t>
  </si>
  <si>
    <t>stat_c2_frx</t>
  </si>
  <si>
    <t>Transceiver</t>
  </si>
  <si>
    <t>Octet Speed Combo</t>
  </si>
  <si>
    <t>Supported Speed</t>
  </si>
  <si>
    <t>switchDomain</t>
  </si>
  <si>
    <t>F_Trunk</t>
  </si>
  <si>
    <t>address</t>
  </si>
  <si>
    <t>State</t>
  </si>
  <si>
    <t>stat_c3_frx</t>
  </si>
  <si>
    <t>RX Power, dBm</t>
  </si>
  <si>
    <t>Speed</t>
  </si>
  <si>
    <t>Port Speed</t>
  </si>
  <si>
    <t>switchWwn</t>
  </si>
  <si>
    <t>FC Fastwrite</t>
  </si>
  <si>
    <t>media</t>
  </si>
  <si>
    <t>stat_lc_rx</t>
  </si>
  <si>
    <t>TX Power, dBm</t>
  </si>
  <si>
    <t>AL_PA Offset 13</t>
  </si>
  <si>
    <t>Host Name</t>
  </si>
  <si>
    <t>switchMode</t>
  </si>
  <si>
    <t>Interrupts</t>
  </si>
  <si>
    <t>speed</t>
  </si>
  <si>
    <t>stat_mc_rx</t>
  </si>
  <si>
    <t>RX Power, uW</t>
  </si>
  <si>
    <t>Trunk Port</t>
  </si>
  <si>
    <t>Node Name</t>
  </si>
  <si>
    <t>switchState</t>
  </si>
  <si>
    <t>Link_failure</t>
  </si>
  <si>
    <t>state</t>
  </si>
  <si>
    <t>stat_mc_to</t>
  </si>
  <si>
    <t>TX Power, uW</t>
  </si>
  <si>
    <t>Long Distance</t>
  </si>
  <si>
    <t>Port Name</t>
  </si>
  <si>
    <t>switchRole</t>
  </si>
  <si>
    <t>Loss_of_sync</t>
  </si>
  <si>
    <t>proto</t>
  </si>
  <si>
    <t>stat_mc_tx</t>
  </si>
  <si>
    <t>Current, mAmps</t>
  </si>
  <si>
    <t>VC Link Init</t>
  </si>
  <si>
    <t>Port Type</t>
  </si>
  <si>
    <t>Loss_of_sig</t>
  </si>
  <si>
    <t>tim_rdy_pri</t>
  </si>
  <si>
    <t>Voltage, mVolts</t>
  </si>
  <si>
    <t>Locked L_Port</t>
  </si>
  <si>
    <t>Port Identifier</t>
  </si>
  <si>
    <t>boot.ipa</t>
  </si>
  <si>
    <t>Protocol_err</t>
  </si>
  <si>
    <t>tim_txcrd_z</t>
  </si>
  <si>
    <t>Temperature, Centigrade</t>
  </si>
  <si>
    <t>Locked G_Port</t>
  </si>
  <si>
    <t>Manufacturer</t>
  </si>
  <si>
    <t>fabric.ididmode</t>
  </si>
  <si>
    <t>Timed_out</t>
  </si>
  <si>
    <t>Length 9u, km</t>
  </si>
  <si>
    <t>Disabled E_Port</t>
  </si>
  <si>
    <t>Serial Number</t>
  </si>
  <si>
    <t>Invalid_word</t>
  </si>
  <si>
    <t>Length 9u, 100 meters</t>
  </si>
  <si>
    <t>Locked E_Port</t>
  </si>
  <si>
    <t>Model</t>
  </si>
  <si>
    <t>Tx_unavail</t>
  </si>
  <si>
    <t>Length 50u (OM2), 10 meters</t>
  </si>
  <si>
    <t>ISL R_RDY Mode</t>
  </si>
  <si>
    <t>Model Description</t>
  </si>
  <si>
    <t>Invalid_crc</t>
  </si>
  <si>
    <t>Length 50u (OM3), 10 meters</t>
  </si>
  <si>
    <t>RSCN Suppressed</t>
  </si>
  <si>
    <t>Driver Version</t>
  </si>
  <si>
    <t>Delim_err</t>
  </si>
  <si>
    <t>Length 50u, 10 meters</t>
  </si>
  <si>
    <t>Persistent Disable</t>
  </si>
  <si>
    <t>Option ROM Version</t>
  </si>
  <si>
    <t>Address_err</t>
  </si>
  <si>
    <t>Length 62.5u, 10 meters</t>
  </si>
  <si>
    <t>LOS TOV mode</t>
  </si>
  <si>
    <t>Firmware Version</t>
  </si>
  <si>
    <t>Lr_in</t>
  </si>
  <si>
    <t>Pwr On Time, years</t>
  </si>
  <si>
    <t>NPIV capability</t>
  </si>
  <si>
    <t>OS Name and Version</t>
  </si>
  <si>
    <t>Lr_out</t>
  </si>
  <si>
    <t>Pwr On Time, hours</t>
  </si>
  <si>
    <t>NPIV PP Limit</t>
  </si>
  <si>
    <t>route.delayReroute</t>
  </si>
  <si>
    <t>Ols_in</t>
  </si>
  <si>
    <t>NPIV FLOGI Logout</t>
  </si>
  <si>
    <t>route.stickyRoutes</t>
  </si>
  <si>
    <t>Ols_out</t>
  </si>
  <si>
    <t>QOS Port</t>
  </si>
  <si>
    <t>route.lossless</t>
  </si>
  <si>
    <t>Frjt</t>
  </si>
  <si>
    <t>EX Port</t>
  </si>
  <si>
    <t>fabric.principalSwSelMode</t>
  </si>
  <si>
    <t>Fbsy</t>
  </si>
  <si>
    <t>Mirror Port</t>
  </si>
  <si>
    <t>fabric.ops.mode.pidFormat</t>
  </si>
  <si>
    <t>Rate Limit</t>
  </si>
  <si>
    <t>switch.edgeHoldTime</t>
  </si>
  <si>
    <t>switch.login.enforce_login</t>
  </si>
  <si>
    <t>Fport Buffers</t>
  </si>
  <si>
    <t>ts.clockServerList</t>
  </si>
  <si>
    <t>Eport Credits</t>
  </si>
  <si>
    <t>fabric.ops.mode.longDistance</t>
  </si>
  <si>
    <t>Port Auto Disable</t>
  </si>
  <si>
    <t>bottleneck.enabled</t>
  </si>
  <si>
    <t>CSCTL mode</t>
  </si>
  <si>
    <t>maps.enabled</t>
  </si>
  <si>
    <t>D-Port mode</t>
  </si>
  <si>
    <t>D-Port over DWDM</t>
  </si>
  <si>
    <t>Compression</t>
  </si>
  <si>
    <t>Encryption</t>
  </si>
  <si>
    <t>10G/16G FEC</t>
  </si>
  <si>
    <t>16G FEC via TTS</t>
  </si>
  <si>
    <t>Fault Delay</t>
  </si>
  <si>
    <t>SIM Port</t>
  </si>
  <si>
    <t>8G Non-DFE</t>
  </si>
  <si>
    <t>TDZ mode</t>
  </si>
  <si>
    <t>Fill Word(On Active)</t>
  </si>
  <si>
    <t>Fill Word(Current)</t>
  </si>
  <si>
    <t>SwitchName</t>
  </si>
  <si>
    <t>Locked N_Port</t>
  </si>
  <si>
    <t>LOS TOV enable</t>
  </si>
  <si>
    <t>fec_cor_detected</t>
  </si>
  <si>
    <t>fec_uncor_detected</t>
  </si>
  <si>
    <t>FEC via TTS</t>
  </si>
  <si>
    <t>er_enc_in</t>
  </si>
  <si>
    <t>er_crc</t>
  </si>
  <si>
    <t>er_trunc</t>
  </si>
  <si>
    <t>er_toolong</t>
  </si>
  <si>
    <t>er_bad_eof</t>
  </si>
  <si>
    <t>er_enc_out</t>
  </si>
  <si>
    <t>er_bad_os</t>
  </si>
  <si>
    <t>er_pcs_blk</t>
  </si>
  <si>
    <t>er_rx_c3_timeout</t>
  </si>
  <si>
    <t>er_tx_c3_timeout</t>
  </si>
  <si>
    <t>er_unroutable</t>
  </si>
  <si>
    <t>er_unreachable</t>
  </si>
  <si>
    <t>er_other_discard</t>
  </si>
  <si>
    <t>er_type1_miss</t>
  </si>
  <si>
    <t>er_type2_miss</t>
  </si>
  <si>
    <t>er_type6_miss</t>
  </si>
  <si>
    <t>er_zone_miss</t>
  </si>
  <si>
    <t>er_lun_zone_miss</t>
  </si>
  <si>
    <t>er_crc_good_eof</t>
  </si>
  <si>
    <t>er_inv_arb</t>
  </si>
  <si>
    <t>er_single_credit_loss</t>
  </si>
  <si>
    <t>er_multi_credit_loss</t>
  </si>
  <si>
    <t>other_credit_loss</t>
  </si>
  <si>
    <t>phy_stats_clear_ts</t>
  </si>
  <si>
    <t>FOS_version</t>
  </si>
  <si>
    <t>Number_of_LS</t>
  </si>
  <si>
    <t>ts.tz</t>
  </si>
  <si>
    <t>snmp_server</t>
  </si>
  <si>
    <t>syslog_server</t>
  </si>
  <si>
    <t>timezone_h:m</t>
  </si>
  <si>
    <t>chassis_wwn</t>
  </si>
  <si>
    <t>config_collection_date</t>
  </si>
  <si>
    <t>timezone</t>
  </si>
  <si>
    <t>boot.mac</t>
  </si>
  <si>
    <t>boot.gateway.ipa</t>
  </si>
  <si>
    <t>fabric.domain</t>
  </si>
  <si>
    <t>fabric.ops.BBCredit</t>
  </si>
  <si>
    <t>fabric.ops.E_D_TOV</t>
  </si>
  <si>
    <t>fabric.ops.R_A_TOV</t>
  </si>
  <si>
    <t>fabric.ops.bladeFault_on_hwErrlevel</t>
  </si>
  <si>
    <t>fabric.ops.dataFieldSize</t>
  </si>
  <si>
    <t>fabric.ops.max_hops</t>
  </si>
  <si>
    <t>fabric.ops.mode.fcpProbeDisable</t>
  </si>
  <si>
    <t>fabric.ops.mode.isolate</t>
  </si>
  <si>
    <t>fabric.ops.mode.noClassF</t>
  </si>
  <si>
    <t>fabric.ops.mode.tachyonCompat</t>
  </si>
  <si>
    <t>fabric.ops.mode.unicastOnly</t>
  </si>
  <si>
    <t>fabric.ops.mode.useCsCtl</t>
  </si>
  <si>
    <t>fabric.ops.vc.class.2</t>
  </si>
  <si>
    <t>fabric.ops.vc.class.3</t>
  </si>
  <si>
    <t>fabric.ops.vc.config</t>
  </si>
  <si>
    <t>fabric.ops.vc.linkCtrl</t>
  </si>
  <si>
    <t>fabric.ops.vc.multicast</t>
  </si>
  <si>
    <t>fabric.ops.wan_tov</t>
  </si>
  <si>
    <t>rte.external_policy</t>
  </si>
  <si>
    <t>zoning.targetPeerZoning</t>
  </si>
  <si>
    <t>defzone</t>
  </si>
  <si>
    <t>maps.activePolicy</t>
  </si>
  <si>
    <t>ams_maps_log</t>
  </si>
  <si>
    <t>maps.actions</t>
  </si>
  <si>
    <t>switch_index</t>
  </si>
  <si>
    <t>enabled_zoning_config</t>
  </si>
  <si>
    <t>enable</t>
  </si>
  <si>
    <t>cpu_average_load</t>
  </si>
  <si>
    <t>uptime_days</t>
  </si>
  <si>
    <t>flash_usage</t>
  </si>
  <si>
    <t>memory_usage</t>
  </si>
  <si>
    <t>comp_values</t>
  </si>
  <si>
    <t>lines example</t>
  </si>
  <si>
    <t>Number of LS = 4, system.i2cTurboCnfg:1</t>
  </si>
  <si>
    <t>snmp.snmpv3TrapTarget.0.trapTargetAddr:10.99.245.222</t>
  </si>
  <si>
    <t>syslog.address.1:10.99.116.66</t>
  </si>
  <si>
    <t>ts.tzh:3</t>
  </si>
  <si>
    <t>09:46:50 up 75 days, 22:29, 1 user, load average: 7.38, 3.83, 2.00</t>
  </si>
  <si>
    <t>/dev/root  394440    207140    166940  55% /</t>
  </si>
  <si>
    <t>MemTotal: 504348 kB</t>
  </si>
  <si>
    <t>params_add</t>
  </si>
  <si>
    <t>columns</t>
  </si>
  <si>
    <t>re_names</t>
  </si>
  <si>
    <t>chassis_param</t>
  </si>
  <si>
    <t>snmp_target</t>
  </si>
  <si>
    <t>syslog</t>
  </si>
  <si>
    <t>uptime_cpu</t>
  </si>
  <si>
    <t>memory</t>
  </si>
  <si>
    <t>flash</t>
  </si>
  <si>
    <t>^(syslog.address.\d):([\d.]+)$</t>
  </si>
  <si>
    <t>^(ts.tz[hm]):(\d+)$</t>
  </si>
  <si>
    <t>^(\w+):\s+(\d+)\s+kB$</t>
  </si>
  <si>
    <t>^/dev/root\s+\d+\s+\d+\s+\d+\s+(\d+)%\s+/$</t>
  </si>
  <si>
    <t>params_required_to_extract</t>
  </si>
  <si>
    <t>just for informarion</t>
  </si>
  <si>
    <t>parameters list checked with re</t>
  </si>
  <si>
    <t>not imported</t>
  </si>
  <si>
    <t>import</t>
  </si>
  <si>
    <t>names for compile and match vars</t>
  </si>
  <si>
    <t>name can be changed but not order</t>
  </si>
  <si>
    <t>but not order</t>
  </si>
  <si>
    <t>from dictionary with all values</t>
  </si>
  <si>
    <t>params names used to form list with req values</t>
  </si>
  <si>
    <t>blue params name can't be chaged</t>
  </si>
  <si>
    <t>new params names could be added</t>
  </si>
  <si>
    <t>additional params to add in dictionary</t>
  </si>
  <si>
    <t>with all values. Added manualy (like configname)</t>
  </si>
  <si>
    <t>or added as combination of ble params like syslog</t>
  </si>
  <si>
    <t>param column</t>
  </si>
  <si>
    <t>to save in excel file</t>
  </si>
  <si>
    <t xml:space="preserve">red params names can be changed but only with </t>
  </si>
  <si>
    <t>with param add column</t>
  </si>
  <si>
    <t>column names for dataframe</t>
  </si>
  <si>
    <t>column names can be changed</t>
  </si>
  <si>
    <t>but order has to be same as in param</t>
  </si>
  <si>
    <t>regular expression can be changed</t>
  </si>
  <si>
    <t xml:space="preserve">red params names can be changed but only </t>
  </si>
  <si>
    <t>SwitchName = swDC_62r</t>
  </si>
  <si>
    <t>switchName: swDC_141def</t>
  </si>
  <si>
    <t>switchType: 120.0</t>
  </si>
  <si>
    <t>switchState: Offline  (Persistent)</t>
  </si>
  <si>
    <t>switchMode: Native</t>
  </si>
  <si>
    <t>switchRole: Disabled</t>
  </si>
  <si>
    <t>switchDomain: 1 (unconfirmed)</t>
  </si>
  <si>
    <t>switchId: fffc01</t>
  </si>
  <si>
    <t>switchWwn: 10:00:00:27:f8:7b:18:00</t>
  </si>
  <si>
    <t>zoning:  OFF</t>
  </si>
  <si>
    <t>switchBeacon: OFF</t>
  </si>
  <si>
    <t>FC Router: OFF</t>
  </si>
  <si>
    <t>HIF Mode: OFF</t>
  </si>
  <si>
    <t>Allow XISL Use: OFF</t>
  </si>
  <si>
    <t>FC Router BB Fabric ID: 1</t>
  </si>
  <si>
    <t>Address Mode: 0</t>
  </si>
  <si>
    <t>Fabric Name: 110</t>
  </si>
  <si>
    <t>switchId</t>
  </si>
  <si>
    <t>zoning</t>
  </si>
  <si>
    <t>switchBeacon</t>
  </si>
  <si>
    <t>FC Router</t>
  </si>
  <si>
    <t>FC Router BB Fabric ID</t>
  </si>
  <si>
    <t>Address Mode</t>
  </si>
  <si>
    <t>Fabric Name</t>
  </si>
  <si>
    <t>HIF Mode</t>
  </si>
  <si>
    <t>Allow XISL Use</t>
  </si>
  <si>
    <t>FC_Router</t>
  </si>
  <si>
    <t>FC_Router_BB_Fabric_ID</t>
  </si>
  <si>
    <t>Address_Mode</t>
  </si>
  <si>
    <t>Fabric_Name</t>
  </si>
  <si>
    <t>HIF_Mode</t>
  </si>
  <si>
    <t>Allow_XISL_Use</t>
  </si>
  <si>
    <t>^([\w .-]+): *([\w ()-:]+)$</t>
  </si>
  <si>
    <t>Fabric_ID</t>
  </si>
  <si>
    <t>ls_attr</t>
  </si>
  <si>
    <t>LS Attributes: [FID: 128, Base Switch: No, Default Switch: Yes, Ficon Switch: No, Address Mode 0]</t>
  </si>
  <si>
    <t>Base Switch</t>
  </si>
  <si>
    <t>Default Switch</t>
  </si>
  <si>
    <t>Base_Switch</t>
  </si>
  <si>
    <t>Default_Switch</t>
  </si>
  <si>
    <t>^(DHCP): *(On|Off)$</t>
  </si>
  <si>
    <t>dhcp</t>
  </si>
  <si>
    <t>DHCP: On</t>
  </si>
  <si>
    <t>DHCP</t>
  </si>
  <si>
    <t>0</t>
  </si>
  <si>
    <t>^\s+(\d{1,4})\s+([\d-]{0,2})\s+(\d{1,3})\s+([\da-f-]+)\s+(cu|id|--)\s+([-UANG\d]+)\s+(\w+)\s+(\w+) *([LS VGDFENX]+-Port)? *([\d\w]{2}:[\d\w]{2}:[\d\w]{2}:[\d\w]{2}:[\d\w]{2}:[\d\w]{2}:[\d\w]{2}:[\d\w]{2})* (0x[\da-f]{6})* *([\d \w+(),"=-]*)</t>
  </si>
  <si>
    <t xml:space="preserve"> 341   10   37   70aa80   id    N8    Online      FC  F-Port  22:22:00:02:ac:00:6f:76</t>
  </si>
  <si>
    <t>port_type</t>
  </si>
  <si>
    <t>connected_port_wwn</t>
  </si>
  <si>
    <t>ag_fcid</t>
  </si>
  <si>
    <t>connection_details</t>
  </si>
  <si>
    <t>port_index</t>
  </si>
  <si>
    <t>switchshow_portinfo</t>
  </si>
  <si>
    <t>switchshow_portinfo_columns</t>
  </si>
  <si>
    <t>line_start_stop</t>
  </si>
  <si>
    <t>[Configuration upload Information]</t>
  </si>
  <si>
    <t>[Chassis Configuration End]</t>
  </si>
  <si>
    <t>[Switch Configuration Begin : 0]</t>
  </si>
  <si>
    <t>[Switch Configuration End : 0]</t>
  </si>
  <si>
    <t>/fabos/bin/switchshow :</t>
  </si>
  <si>
    <t>real 0m0.154s</t>
  </si>
  <si>
    <t>CHASSISCMD /fabos/cliexec/uptime:</t>
  </si>
  <si>
    <t>real 0m0.031s</t>
  </si>
  <si>
    <t>CHASSISCMD /bin/cat /proc/meminfo:</t>
  </si>
  <si>
    <t>real 0m0.002s</t>
  </si>
  <si>
    <t>CHASSISCMD /fabos/link_bin/ipaddrshow:</t>
  </si>
  <si>
    <t>real 0m0.031s | ** SS CMD END **</t>
  </si>
  <si>
    <t>CHASSISCMD /bin/df:</t>
  </si>
  <si>
    <t>ams_maps_config</t>
  </si>
  <si>
    <t>Mail Recipient</t>
  </si>
  <si>
    <t>Configured Notifications</t>
  </si>
  <si>
    <t>DB start time</t>
  </si>
  <si>
    <t>Active policy</t>
  </si>
  <si>
    <t>Fenced Ports</t>
  </si>
  <si>
    <t>Decommissioned Ports</t>
  </si>
  <si>
    <t>Quarantined Ports</t>
  </si>
  <si>
    <t>Top Zoned PIDs &lt;pid(it-flows)&gt;</t>
  </si>
  <si>
    <t>Current Switch Policy Status</t>
  </si>
  <si>
    <t>Port Health</t>
  </si>
  <si>
    <t>BE Port Health</t>
  </si>
  <si>
    <t>GE Port Health</t>
  </si>
  <si>
    <t>Fru Health</t>
  </si>
  <si>
    <t>Security Violations</t>
  </si>
  <si>
    <t>Fabric State Changes</t>
  </si>
  <si>
    <t>Switch Resource</t>
  </si>
  <si>
    <t>Traffic Performance</t>
  </si>
  <si>
    <t>FCIP Health</t>
  </si>
  <si>
    <t>Fabric Performance Impact</t>
  </si>
  <si>
    <t>NM Data</t>
  </si>
  <si>
    <t>AMS/MAPS Data Switch 0</t>
  </si>
  <si>
    <t>^([\w]+ [\w ]+)\|[\w ]+\|([\w ]+)\|$</t>
  </si>
  <si>
    <t>Configured_Notifications</t>
  </si>
  <si>
    <t>Mail_Recipient</t>
  </si>
  <si>
    <t>DB_start_time</t>
  </si>
  <si>
    <t>Active_policy</t>
  </si>
  <si>
    <t>Fenced_Ports</t>
  </si>
  <si>
    <t>Decommissioned_Ports</t>
  </si>
  <si>
    <t>Quarantined_Ports</t>
  </si>
  <si>
    <t>Current_Switch_Policy_Status</t>
  </si>
  <si>
    <t>Port_Health</t>
  </si>
  <si>
    <t>BE_Port_Health</t>
  </si>
  <si>
    <t>GE_Port_Health</t>
  </si>
  <si>
    <t>Fru_Health</t>
  </si>
  <si>
    <t>Security_Violations</t>
  </si>
  <si>
    <t>Fabric_State_Changes</t>
  </si>
  <si>
    <t>Switch_Resource</t>
  </si>
  <si>
    <t>Traffic_Performance</t>
  </si>
  <si>
    <t>FCIP_Health</t>
  </si>
  <si>
    <t>Fabric_Performance_Impact</t>
  </si>
  <si>
    <t>CPU_Usage</t>
  </si>
  <si>
    <t>Memory_Usage</t>
  </si>
  <si>
    <t>Flash_Usage</t>
  </si>
  <si>
    <t>Top_Zoned_PIDs</t>
  </si>
  <si>
    <t>^Fabric vision license not present.</t>
  </si>
  <si>
    <t>no_lic</t>
  </si>
  <si>
    <t>chassis_name</t>
  </si>
  <si>
    <t>^LS Attributes: \[[\w]+: \d+, +(Base Switch): +([\w]+), (Default Switch): +([\w]+),( (Ficon Switch): +([\w]+),)? (Address Mode) (\d)\]$</t>
  </si>
  <si>
    <t>licenses</t>
  </si>
  <si>
    <t>CHASSISCMD /fabos/cliexec/licenseshow:</t>
  </si>
  <si>
    <t>** SS CMD END **, real 0m0.007s</t>
  </si>
  <si>
    <t>Extended Fabric license</t>
  </si>
  <si>
    <t>Configured Notifications: SW_CRITICAL,SW_MARGINAL</t>
  </si>
  <si>
    <t>Fabric vision license not present.</t>
  </si>
  <si>
    <t>Port Health |No Errors|No Errors|</t>
  </si>
  <si>
    <t>CPU Usage   : 17.0%</t>
  </si>
  <si>
    <t>ls_mode</t>
  </si>
  <si>
    <t>LS_mode</t>
  </si>
  <si>
    <t>module used in</t>
  </si>
  <si>
    <t>switch_params</t>
  </si>
  <si>
    <t>Switch ID</t>
  </si>
  <si>
    <t>Worldwide Name</t>
  </si>
  <si>
    <t>Enet IP Addr</t>
  </si>
  <si>
    <t>FC IP Addr</t>
  </si>
  <si>
    <t>Name</t>
  </si>
  <si>
    <t>SWITCHCMD /fabos/cliexec/fabricshow :</t>
  </si>
  <si>
    <t>real 0m0.345s</t>
  </si>
  <si>
    <t>113: fffc71 10:00:50:eb:1a:93:b8:f9 10.99.251.71    0.0.0.0         "swDC_71"</t>
  </si>
  <si>
    <t>^ *(\d+): +(\w{6}) +([\w:]+) +([\d.]+) +([\d.]+) +&gt;?"([\w-]+)" *$</t>
  </si>
  <si>
    <t>switch_name</t>
  </si>
  <si>
    <t>Switch_ID</t>
  </si>
  <si>
    <t>Worldwide_Name</t>
  </si>
  <si>
    <t>Enet_IP_Addr</t>
  </si>
  <si>
    <t>FC_IP_Addr</t>
  </si>
  <si>
    <t>Domain_ID</t>
  </si>
  <si>
    <t>principal_switch_index</t>
  </si>
  <si>
    <t>^ *Info: *[0-9.]+, *"([\w-]+)"$</t>
  </si>
  <si>
    <t>^FC Router WWN: *([\w:]+), *Dom ID: *(\d+), *$</t>
  </si>
  <si>
    <t>FC Router WWN: 10:00:00:27:f8:7b:6e:02, Dom ID:  11,</t>
  </si>
  <si>
    <t>Info: 10.99.250.61, "swDC_61r"</t>
  </si>
  <si>
    <t>18 111 10.99.250.61     10:00:00:27:f8:7b:6e:01   "swDC_61"</t>
  </si>
  <si>
    <t>fc_router</t>
  </si>
  <si>
    <t>fcr_info</t>
  </si>
  <si>
    <t>fcr_exports</t>
  </si>
  <si>
    <t xml:space="preserve"> EX_Port</t>
  </si>
  <si>
    <t>FID</t>
  </si>
  <si>
    <t>Neighbor Switch enet IP</t>
  </si>
  <si>
    <t>Neighbor Switch WWN</t>
  </si>
  <si>
    <t>Neighbor Switch name</t>
  </si>
  <si>
    <t>FC Router WWN</t>
  </si>
  <si>
    <t>FC Router name</t>
  </si>
  <si>
    <t>^ *(\d+) *(\d+) *([\d.]+) *([\w:]+) *"([\w-]+)"/*$</t>
  </si>
  <si>
    <t>FCRouter_name</t>
  </si>
  <si>
    <t>EX_port_FID</t>
  </si>
  <si>
    <t>EX_port_switch_IP</t>
  </si>
  <si>
    <t>FCRouter_WWN</t>
  </si>
  <si>
    <t>FCRouter_DID</t>
  </si>
  <si>
    <t>FCRouter_EX_port</t>
  </si>
  <si>
    <t>FC Router DID</t>
  </si>
  <si>
    <t>portState</t>
  </si>
  <si>
    <t>portId</t>
  </si>
  <si>
    <t>portWwn</t>
  </si>
  <si>
    <t>portFcPortCmdShow --slot 10 37 3</t>
  </si>
  <si>
    <t>Credit_Recovery</t>
  </si>
  <si>
    <t>FC_Fastwrite</t>
  </si>
  <si>
    <t>slot_port_number</t>
  </si>
  <si>
    <t>^portshow +(\d{1,4})$</t>
  </si>
  <si>
    <t>portshow 2</t>
  </si>
  <si>
    <t>^ +[fed]{2} +([\da-f]{6}) +([a-f\d:]+) +[\w= ]+$</t>
  </si>
  <si>
    <t>connected_wwns</t>
  </si>
  <si>
    <t>port_ids</t>
  </si>
  <si>
    <t>^\b(\w+(?&lt;!vc)\b) +([\d-]+)</t>
  </si>
  <si>
    <t>portstats</t>
  </si>
  <si>
    <t>portstats_vc</t>
  </si>
  <si>
    <t>^(\w+)\s{1,2}(\d{1,2})-\s?(\d{1,2}):\s+(\d+)\s+(\d+)\s+(\d+)\s+(\d+)</t>
  </si>
  <si>
    <t>tim_txcrd_z_vc_0</t>
  </si>
  <si>
    <t>tim_txcrd_z_vc_1</t>
  </si>
  <si>
    <t>tim_txcrd_z_vc_2</t>
  </si>
  <si>
    <t>tim_txcrd_z_vc_3</t>
  </si>
  <si>
    <t>tim_txcrd_z_vc_4</t>
  </si>
  <si>
    <t>tim_txcrd_z_vc_5</t>
  </si>
  <si>
    <t>tim_txcrd_z_vc_6</t>
  </si>
  <si>
    <t>tim_txcrd_z_vc_7</t>
  </si>
  <si>
    <t>tim_txcrd_z_vc_8</t>
  </si>
  <si>
    <t>tim_txcrd_z_vc_9</t>
  </si>
  <si>
    <t>tim_txcrd_z_vc_10</t>
  </si>
  <si>
    <t>tim_txcrd_z_vc_11</t>
  </si>
  <si>
    <t>tim_txcrd_z_vc_12</t>
  </si>
  <si>
    <t>tim_txcrd_z_vc_13</t>
  </si>
  <si>
    <t>tim_txcrd_z_vc_14</t>
  </si>
  <si>
    <t>tim_txcrd_z_vc_15</t>
  </si>
  <si>
    <t>tim_latency_vc_0</t>
  </si>
  <si>
    <t>tim_latency_vc_1</t>
  </si>
  <si>
    <t>tim_latency_vc_2</t>
  </si>
  <si>
    <t>tim_latency_vc_3</t>
  </si>
  <si>
    <t>tim_latency_vc_4</t>
  </si>
  <si>
    <t>tim_latency_vc_5</t>
  </si>
  <si>
    <t>tim_latency_vc_6</t>
  </si>
  <si>
    <t>tim_latency_vc_7</t>
  </si>
  <si>
    <t>tim_latency_vc_8</t>
  </si>
  <si>
    <t>tim_latency_vc_9</t>
  </si>
  <si>
    <t>tim_latency_vc_10</t>
  </si>
  <si>
    <t>tim_latency_vc_11</t>
  </si>
  <si>
    <t>tim_latency_vc_12</t>
  </si>
  <si>
    <t>tim_latency_vc_13</t>
  </si>
  <si>
    <t>tim_latency_vc_14</t>
  </si>
  <si>
    <t>tim_latency_vc_15</t>
  </si>
  <si>
    <t>Section: SSHOW_PORT</t>
  </si>
  <si>
    <t xml:space="preserve"> ... rebuilt finished </t>
  </si>
  <si>
    <t>portshow 20</t>
  </si>
  <si>
    <t>portloginshow 21</t>
  </si>
  <si>
    <t>stat_wtx 14375003157</t>
  </si>
  <si>
    <t>tim_txcrd_z_vc  0- 3:  0 0  0 0</t>
  </si>
  <si>
    <t>portregshow 21</t>
  </si>
  <si>
    <t>portstatsshow 21</t>
  </si>
  <si>
    <t>SWITCHCMD /fabos/cliexec/sfpshow -all</t>
  </si>
  <si>
    <t>Baud Rate</t>
  </si>
  <si>
    <t>Baud Rate, 100 megabaud</t>
  </si>
  <si>
    <t>power</t>
  </si>
  <si>
    <t>RX Power:    -2.7    dBm (542.3uW)</t>
  </si>
  <si>
    <t>Vendor PN:   QK724A</t>
  </si>
  <si>
    <t>^(Transceiver):\s+\w+\s+([\w, ]+)</t>
  </si>
  <si>
    <t>Transceiver: 700c406000000000 4,8,16_Gbps M5,M6 sw Inter,Short_dist</t>
  </si>
  <si>
    <t>^(Slot *(\d+)/)?Port *(\d+):$</t>
  </si>
  <si>
    <t>Slot num, port num</t>
  </si>
  <si>
    <t>Slot  9/Port  9:</t>
  </si>
  <si>
    <t>slot_port</t>
  </si>
  <si>
    <t>transceiver</t>
  </si>
  <si>
    <t>no_sfp</t>
  </si>
  <si>
    <t>No SFP installed in port 1169</t>
  </si>
  <si>
    <t>sfp_info</t>
  </si>
  <si>
    <t>Wavelength</t>
  </si>
  <si>
    <t>RX Power_dBm</t>
  </si>
  <si>
    <t>TX Power_dBm</t>
  </si>
  <si>
    <t>RX Power_uW</t>
  </si>
  <si>
    <t>TX Power_uW</t>
  </si>
  <si>
    <t>Current</t>
  </si>
  <si>
    <t>Voltage</t>
  </si>
  <si>
    <t>Temperature</t>
  </si>
  <si>
    <t>Length 9u</t>
  </si>
  <si>
    <t>Length 9</t>
  </si>
  <si>
    <t>Length 50u (OM2)</t>
  </si>
  <si>
    <t>Length 50u (OM3)</t>
  </si>
  <si>
    <t>Length 50u</t>
  </si>
  <si>
    <t>Length 62.5u</t>
  </si>
  <si>
    <t>Pwr On Time_years</t>
  </si>
  <si>
    <t>Pwr On Time_hours</t>
  </si>
  <si>
    <t>^([\w .()-]+): *([\w:.-]+)</t>
  </si>
  <si>
    <t>^([\w ]+): +(Not Available)$</t>
  </si>
  <si>
    <t>Temperature :   Not Available</t>
  </si>
  <si>
    <t>Vendor_Name</t>
  </si>
  <si>
    <t>Vendor_PN</t>
  </si>
  <si>
    <t>Serial_No</t>
  </si>
  <si>
    <t>Wavelength_nm</t>
  </si>
  <si>
    <t>RX_Power_dBm</t>
  </si>
  <si>
    <t>TX_Power_dBm</t>
  </si>
  <si>
    <t>RX_Power_uW</t>
  </si>
  <si>
    <t>TX_Power_uW</t>
  </si>
  <si>
    <t>Current_mAmps</t>
  </si>
  <si>
    <t>Voltage_mVolts</t>
  </si>
  <si>
    <t>Temperature_Centigrade</t>
  </si>
  <si>
    <t>Baud_Rate_100_megabaud</t>
  </si>
  <si>
    <t>Length_9u_km</t>
  </si>
  <si>
    <t>Length_9u_100_meters</t>
  </si>
  <si>
    <t>Length_50u_(OM2)_10_meters</t>
  </si>
  <si>
    <t>Length_50u_(OM3)_10_meters</t>
  </si>
  <si>
    <t>Length_50u_10_meters</t>
  </si>
  <si>
    <t>Length_62.5u_10_meters</t>
  </si>
  <si>
    <t>Pwr_On_Time_years</t>
  </si>
  <si>
    <t>Pwr_On_Time_hours</t>
  </si>
  <si>
    <t>^Port \d+ does not use an SFP or is disabled!$|No SFP installed in port$</t>
  </si>
  <si>
    <t>lat_tot_pkt_vc_0</t>
  </si>
  <si>
    <t>lat_tot_pkt_vc_1</t>
  </si>
  <si>
    <t>lat_tot_pkt_vc_2</t>
  </si>
  <si>
    <t>lat_tot_pkt_vc_3</t>
  </si>
  <si>
    <t>lat_tot_pkt_vc_4</t>
  </si>
  <si>
    <t>lat_tot_pkt_vc_5</t>
  </si>
  <si>
    <t>lat_tot_pkt_vc_6</t>
  </si>
  <si>
    <t>lat_tot_pkt_vc_7</t>
  </si>
  <si>
    <t>lat_tot_pkt_vc_8</t>
  </si>
  <si>
    <t>lat_tot_pkt_vc_9</t>
  </si>
  <si>
    <t>lat_tot_pkt_vc_10</t>
  </si>
  <si>
    <t>lat_tot_pkt_vc_11</t>
  </si>
  <si>
    <t>lat_tot_pkt_vc_12</t>
  </si>
  <si>
    <t>lat_tot_pkt_vc_13</t>
  </si>
  <si>
    <t>lat_tot_pkt_vc_14</t>
  </si>
  <si>
    <t>lat_tot_pkt_vc_15</t>
  </si>
  <si>
    <t>lat_hi_time_vc_0</t>
  </si>
  <si>
    <t>lat_hi_time_vc_1</t>
  </si>
  <si>
    <t>lat_hi_time_vc_2</t>
  </si>
  <si>
    <t>lat_hi_time_vc_3</t>
  </si>
  <si>
    <t>lat_hi_time_vc_4</t>
  </si>
  <si>
    <t>lat_hi_time_vc_5</t>
  </si>
  <si>
    <t>lat_hi_time_vc_6</t>
  </si>
  <si>
    <t>lat_hi_time_vc_7</t>
  </si>
  <si>
    <t>lat_hi_time_vc_8</t>
  </si>
  <si>
    <t>lat_hi_time_vc_9</t>
  </si>
  <si>
    <t>lat_hi_time_vc_10</t>
  </si>
  <si>
    <t>lat_hi_time_vc_11</t>
  </si>
  <si>
    <t>lat_hi_time_vc_12</t>
  </si>
  <si>
    <t>lat_hi_time_vc_13</t>
  </si>
  <si>
    <t>lat_hi_time_vc_14</t>
  </si>
  <si>
    <t>lat_hi_time_vc_15</t>
  </si>
  <si>
    <t>lat_lo_time_vc_0</t>
  </si>
  <si>
    <t>lat_lo_time_vc_1</t>
  </si>
  <si>
    <t>lat_lo_time_vc_2</t>
  </si>
  <si>
    <t>lat_lo_time_vc_3</t>
  </si>
  <si>
    <t>lat_lo_time_vc_4</t>
  </si>
  <si>
    <t>lat_lo_time_vc_5</t>
  </si>
  <si>
    <t>lat_lo_time_vc_6</t>
  </si>
  <si>
    <t>lat_lo_time_vc_7</t>
  </si>
  <si>
    <t>lat_lo_time_vc_8</t>
  </si>
  <si>
    <t>lat_lo_time_vc_9</t>
  </si>
  <si>
    <t>lat_lo_time_vc_10</t>
  </si>
  <si>
    <t>lat_lo_time_vc_11</t>
  </si>
  <si>
    <t>lat_lo_time_vc_12</t>
  </si>
  <si>
    <t>lat_lo_time_vc_13</t>
  </si>
  <si>
    <t>lat_lo_time_vc_14</t>
  </si>
  <si>
    <t>lat_lo_time_vc_15</t>
  </si>
  <si>
    <t>max_latency_vc_0</t>
  </si>
  <si>
    <t>max_latency_vc_1</t>
  </si>
  <si>
    <t>max_latency_vc_2</t>
  </si>
  <si>
    <t>max_latency_vc_3</t>
  </si>
  <si>
    <t>max_latency_vc_4</t>
  </si>
  <si>
    <t>max_latency_vc_5</t>
  </si>
  <si>
    <t>max_latency_vc_6</t>
  </si>
  <si>
    <t>max_latency_vc_7</t>
  </si>
  <si>
    <t>max_latency_vc_8</t>
  </si>
  <si>
    <t>max_latency_vc_9</t>
  </si>
  <si>
    <t>max_latency_vc_10</t>
  </si>
  <si>
    <t>max_latency_vc_11</t>
  </si>
  <si>
    <t>max_latency_vc_12</t>
  </si>
  <si>
    <t>max_latency_vc_13</t>
  </si>
  <si>
    <t>max_latency_vc_14</t>
  </si>
  <si>
    <t>max_latency_vc_15</t>
  </si>
  <si>
    <t>^Ports of Slot ?(\d+)\s+([\w ]+)</t>
  </si>
  <si>
    <t>^([D-]*\w+/? ?\w*[- (]?\w* ?\w*\)?)\s{4,}([\w .-]+)</t>
  </si>
  <si>
    <t>SWITCHCMD /fabos/cliexec/portcfgshow :</t>
  </si>
  <si>
    <t>Ports of Slot 2          18  19    30  31</t>
  </si>
  <si>
    <t>Speed                    AN  AN    AN  AN</t>
  </si>
  <si>
    <t>slot_port_line</t>
  </si>
  <si>
    <t>portcfg</t>
  </si>
  <si>
    <t>portcfg_columns</t>
  </si>
  <si>
    <t>portcfg_params</t>
  </si>
  <si>
    <t>Octet_Speed_Combo</t>
  </si>
  <si>
    <t>AL_PA_Offset_13</t>
  </si>
  <si>
    <t>Trunk_Port</t>
  </si>
  <si>
    <t>Long_Distance</t>
  </si>
  <si>
    <t>VC_Link_Init</t>
  </si>
  <si>
    <t>Locked_L_Port</t>
  </si>
  <si>
    <t>Locked_G_Port</t>
  </si>
  <si>
    <t>Disabled_E_Port</t>
  </si>
  <si>
    <t>Locked_E_Port</t>
  </si>
  <si>
    <t>ISL_R_RDY_Mode</t>
  </si>
  <si>
    <t>RSCN_Suppressed</t>
  </si>
  <si>
    <t>Persistent_Disable</t>
  </si>
  <si>
    <t>LOS_TOV_mode</t>
  </si>
  <si>
    <t>NPIV_capability</t>
  </si>
  <si>
    <t>NPIV_PP_Limit</t>
  </si>
  <si>
    <t>NPIV_FLOGI_Logout</t>
  </si>
  <si>
    <t>QOS_Port</t>
  </si>
  <si>
    <t>EX_Port</t>
  </si>
  <si>
    <t>Mirror_Port</t>
  </si>
  <si>
    <t>Rate_Limit</t>
  </si>
  <si>
    <t>Fport_Buffers</t>
  </si>
  <si>
    <t>Eport_Credits</t>
  </si>
  <si>
    <t>Port_Auto_Disable</t>
  </si>
  <si>
    <t>CSCTL_mode</t>
  </si>
  <si>
    <t>D-Port_mode</t>
  </si>
  <si>
    <t>D-Port_over_DWDM</t>
  </si>
  <si>
    <t>10G/16G_FEC</t>
  </si>
  <si>
    <t>16G_FEC_via_TTS</t>
  </si>
  <si>
    <t>Fault_Delay</t>
  </si>
  <si>
    <t>SIM_Port</t>
  </si>
  <si>
    <t>8G_Non-DFE</t>
  </si>
  <si>
    <t>TDZ_mode</t>
  </si>
  <si>
    <t>Fill_Word(On_Active)</t>
  </si>
  <si>
    <t>Fill_Word(Current)</t>
  </si>
  <si>
    <t>Locked_N_Port</t>
  </si>
  <si>
    <t>LOS_TOV_enable</t>
  </si>
  <si>
    <t>FEC_via_TTS</t>
  </si>
  <si>
    <t>porttrunkarea_columns</t>
  </si>
  <si>
    <t>Master_port</t>
  </si>
  <si>
    <t>SWITCHCMD /fabos/link_sbin/porttrunkarea --show enabled :</t>
  </si>
  <si>
    <t>Trunk_Area_Index</t>
  </si>
  <si>
    <t>Default_Area_Index</t>
  </si>
  <si>
    <t>Master_slot</t>
  </si>
  <si>
    <t>porttrunkarea</t>
  </si>
  <si>
    <t xml:space="preserve">  1    24   F-port Master    1/24  136 136</t>
  </si>
  <si>
    <t>SWITCHCMD /fabos/cliexec/fdmishow :</t>
  </si>
  <si>
    <t xml:space="preserve">  25:00:50:eb:1a:bc:59:36</t>
  </si>
  <si>
    <t>^ {2}([\w]{2}:[\w]{2}:[\w]{2}:[\w]{2}:[\w]{2}:[\w]{2}:[\w]{2}:[\w]{2})$</t>
  </si>
  <si>
    <t>Serial Number: MY58340DPC</t>
  </si>
  <si>
    <t>Port State</t>
  </si>
  <si>
    <t>Discovered Ports</t>
  </si>
  <si>
    <t>Supported_Speed</t>
  </si>
  <si>
    <t>Port_Speed</t>
  </si>
  <si>
    <t>Host_Name</t>
  </si>
  <si>
    <t>Port_Type</t>
  </si>
  <si>
    <t>Port_State</t>
  </si>
  <si>
    <t>Discovered_Ports</t>
  </si>
  <si>
    <t>Port_Identifier</t>
  </si>
  <si>
    <t>fdmi_port</t>
  </si>
  <si>
    <t>local_database</t>
  </si>
  <si>
    <t>^ {2}([0-9a-f]{2}:){7}[0-9a-f]{2}$|Local Port database contains( no entry.)?:?$</t>
  </si>
  <si>
    <t>^(SWITCHCMD /fabos/cliexec/)?fdmishow *:$</t>
  </si>
  <si>
    <t>^Local Port database contains( no entry.)?:?$</t>
  </si>
  <si>
    <t>Local Port database contains:</t>
  </si>
  <si>
    <t>switchcmd_fdmishow</t>
  </si>
  <si>
    <t>^(SWITCHCMD /fabos/cliexec/)?nsshow *(-r)? *:$</t>
  </si>
  <si>
    <t>switchcmd_nsshow</t>
  </si>
  <si>
    <t>SWITCHCMD /fabos/cliexec/nsshow -r :</t>
  </si>
  <si>
    <t>nsshow_params</t>
  </si>
  <si>
    <t>nsshow_columns</t>
  </si>
  <si>
    <t>Pid</t>
  </si>
  <si>
    <t>COS</t>
  </si>
  <si>
    <t>PortName</t>
  </si>
  <si>
    <t>NodeName</t>
  </si>
  <si>
    <t>SCR</t>
  </si>
  <si>
    <t>Fabric Port Name</t>
  </si>
  <si>
    <t>Permanent Port Name</t>
  </si>
  <si>
    <t>Port Index</t>
  </si>
  <si>
    <t>Share Area</t>
  </si>
  <si>
    <t>Redirect</t>
  </si>
  <si>
    <t>Partial</t>
  </si>
  <si>
    <t>LSAN</t>
  </si>
  <si>
    <t>Device link speed</t>
  </si>
  <si>
    <t>Connected through AG</t>
  </si>
  <si>
    <t>FC4s</t>
  </si>
  <si>
    <t>NodeSymb</t>
  </si>
  <si>
    <t>Fabric_Port_Name</t>
  </si>
  <si>
    <t>Permanent_Port_Name</t>
  </si>
  <si>
    <t>Share_Area</t>
  </si>
  <si>
    <t>Device_link_speed</t>
  </si>
  <si>
    <t>Connected_through_AG</t>
  </si>
  <si>
    <t>N    130500;      3;50:01:43:80:23:1c:99:86;50:01:43:80:23:1c:99:87; 0x00000003</t>
  </si>
  <si>
    <t>port_pid</t>
  </si>
  <si>
    <t>^(real [\w.]+)|(\*\* SS CMD END \*\*)$</t>
  </si>
  <si>
    <t>switchcmd_end</t>
  </si>
  <si>
    <t>real 0m3.176s</t>
  </si>
  <si>
    <t>nsshow_port</t>
  </si>
  <si>
    <t>nsshow_params_add</t>
  </si>
  <si>
    <t>Share Area: No</t>
  </si>
  <si>
    <t>switchcmd_nscamshow</t>
  </si>
  <si>
    <t>SWITCHCMD /fabos/cliexec/nscamshow -t :</t>
  </si>
  <si>
    <t>^(SWITCHCMD /fabos/cliexec/)?nscamshow *(-t)? *:$</t>
  </si>
  <si>
    <t>PortSymb</t>
  </si>
  <si>
    <t>Device type</t>
  </si>
  <si>
    <t>Device Shared in Other AD</t>
  </si>
  <si>
    <t>^ *([UNL]{1,2}) +([0-9a-f]{6}); +([\d,]+);([\w]{2}:[\w]{2}:[\w]{2}:[\w]{2}:[\w]{2}:[\w]{2}:[\w]{2}:[\w]{2});([\w]{2}:[\w]{2}:[\w]{2}:[\w]{2}:[\w]{2}:[\w]{2}:[\w]{2}:[\w]{2}); *([\w]+)?$</t>
  </si>
  <si>
    <t>^ *([UNL]{1,2}) +([0-9a-f]{6}); +([\d,]+);(([0-9a-f]{2}:){7}[0-9a-f]{2});(([0-9a-f]{2}:){7}[0-9a-f]{2}); *([\w]+)?$|(real [\w.]+)|(\*\* SS CMD END \*\*)$</t>
  </si>
  <si>
    <t>^ *([\w ]+): +([\w:\[\]" /.()+-]+)</t>
  </si>
  <si>
    <t>pid_switchcmd_end</t>
  </si>
  <si>
    <t>BASESWCMD fcrfabricshow:</t>
  </si>
  <si>
    <t>trunk_columns</t>
  </si>
  <si>
    <t>fabricshow, portinfo, isl</t>
  </si>
  <si>
    <t>fabricshow, isl</t>
  </si>
  <si>
    <t>SWITCHCMD /fabos/cliexec/islshow :</t>
  </si>
  <si>
    <t>^(SWITCHCMD /fabos/cliexec/)?islshow *:$</t>
  </si>
  <si>
    <t>switchcmd_islshow</t>
  </si>
  <si>
    <t>islshow</t>
  </si>
  <si>
    <t>1:132-&gt;  0 10:00:c4:f5:7c:ae:d9:bc  18 swDC_12  sp: 16.000G bw: 32.000G TRUNK QOS CR_RECOV FEC</t>
  </si>
  <si>
    <t>Bandwidth</t>
  </si>
  <si>
    <t>FC_router</t>
  </si>
  <si>
    <t>ISL_number</t>
  </si>
  <si>
    <t>Port_index</t>
  </si>
  <si>
    <t>Neighbour_switch_port_index</t>
  </si>
  <si>
    <t>Neighbour_switch_wwn</t>
  </si>
  <si>
    <t>Neighbour_switch_did</t>
  </si>
  <si>
    <t>Neighbour_switch_name</t>
  </si>
  <si>
    <t>Parameters</t>
  </si>
  <si>
    <t>^ *(\d+): *(\d+) *-&gt; *(\d+) *([\w]{2}:[\w]{2}:[\w]{2}:[\w]{2}:[\w]{2}:[\w]{2}:[\w]{2}:[\w]{2}) *(\d+) *([\w.-]+) *sp: *([\w./-]+) *bw: *([\w./-]+) *([\w ]+)?$</t>
  </si>
  <si>
    <t>^(SWITCHCMD /fabos/cliexec/)?ms agshow --all *:$</t>
  </si>
  <si>
    <t>SWITCHCMD /fabos/cliexec/ms agshow --all :</t>
  </si>
  <si>
    <t>switchcmd_agshow</t>
  </si>
  <si>
    <t>^AG +#(\d+):$</t>
  </si>
  <si>
    <t>AG #10:</t>
  </si>
  <si>
    <t>ag_num</t>
  </si>
  <si>
    <t>ag_info</t>
  </si>
  <si>
    <t>ag_params</t>
  </si>
  <si>
    <t>ag_columns</t>
  </si>
  <si>
    <t>N-Port ID(s)</t>
  </si>
  <si>
    <t>Number of Ports</t>
  </si>
  <si>
    <t>IP Address(es)</t>
  </si>
  <si>
    <t>N-Ports</t>
  </si>
  <si>
    <t>F-Ports</t>
  </si>
  <si>
    <t>^AG +#(\d+):$|^(real [\w.]+)$|(\*\* SS CMD END \*\*)$</t>
  </si>
  <si>
    <t>ag_switchcmd_end</t>
  </si>
  <si>
    <t xml:space="preserve"> 0x310401   50:01:43:80:24:d1:3f:6a     138</t>
  </si>
  <si>
    <t>ag_attached</t>
  </si>
  <si>
    <t>ag_fport</t>
  </si>
  <si>
    <t>2    0x310401 20:02:50:eb:1a:40:5b:0f</t>
  </si>
  <si>
    <t>^ *(0x[\w]{4}[\w]{2}) *([a-f0-9:]{23}) *(\d+) *$</t>
  </si>
  <si>
    <t>^ *(\d+) *(0x[\w]{4}[\w]{2}) *([a-f0-9:]{23}) *$</t>
  </si>
  <si>
    <t>AG_F-ports_nums</t>
  </si>
  <si>
    <t>AG_F-ports_WWNs</t>
  </si>
  <si>
    <t>^([a-zA-Z-() ]+): *([\w,:.-]+)$</t>
  </si>
  <si>
    <t>Attached_F-ports_PortIDs</t>
  </si>
  <si>
    <t>AG_Switch_Name</t>
  </si>
  <si>
    <t>AG_Switch_Type</t>
  </si>
  <si>
    <t>AG_Switch_WWN</t>
  </si>
  <si>
    <t>AG_Switch_Number_of_Ports</t>
  </si>
  <si>
    <t>AG_Switch_Firmware_Version</t>
  </si>
  <si>
    <t>AG_Switch_N-Ports</t>
  </si>
  <si>
    <t>AG_Switch_F-Ports</t>
  </si>
  <si>
    <t>Principal_switch_index</t>
  </si>
  <si>
    <t>Principal_switch_name</t>
  </si>
  <si>
    <t>Connected_Switch_DomainID</t>
  </si>
  <si>
    <t>Connected_PortID</t>
  </si>
  <si>
    <t>Connected_Port_Index</t>
  </si>
  <si>
    <t>AG_F-ports_PortIDs</t>
  </si>
  <si>
    <t>Attached_F-ports_WWNs</t>
  </si>
  <si>
    <t>Connected_Switch_F-ports_port_index</t>
  </si>
  <si>
    <t>Logical portWwn</t>
  </si>
  <si>
    <t>Logical_portWwn</t>
  </si>
  <si>
    <t>Name : swdv_195</t>
  </si>
  <si>
    <t>switchcmd_trunkshow</t>
  </si>
  <si>
    <t>SWITCHCMD /fabos/cliexec/trunkshow :</t>
  </si>
  <si>
    <t>^(SWITCHCMD /fabos/cliexec/)?trunkshow *:$</t>
  </si>
  <si>
    <t>7: 36-&gt; 34 10:00:c4:f5:7c:ae:d9:bc  18 deskew 15 MASTER</t>
  </si>
  <si>
    <t>trunkshow</t>
  </si>
  <si>
    <t>Trunking Group Number</t>
  </si>
  <si>
    <t>Switch_port_index</t>
  </si>
  <si>
    <t>Connected_switch_port_index</t>
  </si>
  <si>
    <t>Connected_switch_DID</t>
  </si>
  <si>
    <t>Connected_switch_WWN</t>
  </si>
  <si>
    <t>deskew</t>
  </si>
  <si>
    <t>Master</t>
  </si>
  <si>
    <t>^(SWITCHCMD /fabos/link_sbin/)?porttrunkarea --show enabled *:$</t>
  </si>
  <si>
    <t>switchcmd_trunkarea</t>
  </si>
  <si>
    <t>switchcmd_fcrfabricshow</t>
  </si>
  <si>
    <t>Proxy Created in Fabric</t>
  </si>
  <si>
    <t>Device port WWN</t>
  </si>
  <si>
    <t>Proxy PID</t>
  </si>
  <si>
    <t>Device Exists in Fabric</t>
  </si>
  <si>
    <t>Physical PID</t>
  </si>
  <si>
    <t>switchcmd_fcrproxydevshow</t>
  </si>
  <si>
    <t>BASESWCMD fcrproxydevshow -a:</t>
  </si>
  <si>
    <t>112   20:22:00:02:ac:01:54:99  01f406      122      72b7c0   Imported</t>
  </si>
  <si>
    <t>real 0m0.078s</t>
  </si>
  <si>
    <t>Proxy_Created_in_Fabric</t>
  </si>
  <si>
    <t>Proxy_PID</t>
  </si>
  <si>
    <t>Device_Exists_in_Fabric</t>
  </si>
  <si>
    <t>Physical_PID</t>
  </si>
  <si>
    <t>BASESWCMD fcrphydevshow -a:</t>
  </si>
  <si>
    <t>^ *(\d+) *([a-f0-9:]{23}) *([a-z0-9]{6}) *(\d+)? *([a-z0-9]{6})? *(\w+)?$</t>
  </si>
  <si>
    <t>fcrproxydev_columns</t>
  </si>
  <si>
    <t>fcrphydev_columns</t>
  </si>
  <si>
    <t>switchcmd_fcredgeshow</t>
  </si>
  <si>
    <t>BASESWCMD fcredgeshow:</t>
  </si>
  <si>
    <t>^ *(\d+) *(\d+)/ *(\d+) *(\d{1,4}) *([a-f0-9:]{23}) *([a-f0-9:]{23}) *([\w]+) *$</t>
  </si>
  <si>
    <t>fcredgeshow</t>
  </si>
  <si>
    <t>122    1/ 4     2  20:02:c4:f5:7c:ae:d9:bc 10:00:c4:f5:7c:ae:d9:bc FEC</t>
  </si>
  <si>
    <t>EX-port FID</t>
  </si>
  <si>
    <t>Remote E_Port</t>
  </si>
  <si>
    <t>Neighbor switch PWWN</t>
  </si>
  <si>
    <t>Neighbor switch SWWN</t>
  </si>
  <si>
    <t>Flags</t>
  </si>
  <si>
    <t>fcredge_columns</t>
  </si>
  <si>
    <t>BASESWCMD fcrresourceshow:</t>
  </si>
  <si>
    <t>^ *([\w ]+): *(\d+) +(\d+)$</t>
  </si>
  <si>
    <t>fcrresourceshow</t>
  </si>
  <si>
    <t>LSAN Zones:                3000                  36</t>
  </si>
  <si>
    <t>LSAN Zones Max</t>
  </si>
  <si>
    <t>LSAN Zones Used</t>
  </si>
  <si>
    <t>LSAN Devices Max</t>
  </si>
  <si>
    <t>Proxy Device Slots Max</t>
  </si>
  <si>
    <t>Phantom Node WWN Max</t>
  </si>
  <si>
    <t>LSAN Devices Used</t>
  </si>
  <si>
    <t>Proxy Device Slots Used</t>
  </si>
  <si>
    <t>Phantom Port WWN Used</t>
  </si>
  <si>
    <t>fcrresource_columns</t>
  </si>
  <si>
    <t>LSAN_Zones_Max</t>
  </si>
  <si>
    <t>LSAN_Zones_Used</t>
  </si>
  <si>
    <t>LSAN_Devices_Max</t>
  </si>
  <si>
    <t>LSAN_Devices_Used</t>
  </si>
  <si>
    <t>Proxy_Device_Slots_Max</t>
  </si>
  <si>
    <t>Proxy_Device_Slots_Used</t>
  </si>
  <si>
    <t>BASESWCMD lsanzoneshow -d:</t>
  </si>
  <si>
    <t>^Fabric ID: +(\d+) +Zone Name: +([\w.-]+) *$</t>
  </si>
  <si>
    <t>lsan_name</t>
  </si>
  <si>
    <t>lsan_members</t>
  </si>
  <si>
    <t>^ *([a-f0-9:]{23}) *([\w ]+)$</t>
  </si>
  <si>
    <t>Fabric ID: 111 Zone Name: lsan_ext_pz_msl6480b</t>
  </si>
  <si>
    <t>50:01:43:80:26:d8:03:78  Imported from FID 121</t>
  </si>
  <si>
    <t>Zone Name</t>
  </si>
  <si>
    <t>Zone Member</t>
  </si>
  <si>
    <t>Slow Drain Device</t>
  </si>
  <si>
    <t>Device_Shared_in_Other_AD</t>
  </si>
  <si>
    <t>Slow_Drain_Device</t>
  </si>
  <si>
    <t>Real device behind AG</t>
  </si>
  <si>
    <t>Real_device_behind_AG</t>
  </si>
  <si>
    <t>switchcmd_fcrphydevshow</t>
  </si>
  <si>
    <t>fcrfabric_columns</t>
  </si>
  <si>
    <t>lsan_columns</t>
  </si>
  <si>
    <t>^(real [\w.]+)|^(\*\* SS CMD END \*\*)|^Fabric ID: +(\d+) +Zone Name: +([\w.-]+) *$</t>
  </si>
  <si>
    <t>lsan_switchcmd_end</t>
  </si>
  <si>
    <t>BB_Fabric_ID</t>
  </si>
  <si>
    <t>Zone_Created_Fabric_ID</t>
  </si>
  <si>
    <t>EX-port Slot</t>
  </si>
  <si>
    <t>EX-port Port</t>
  </si>
  <si>
    <t>LSAN Zones</t>
  </si>
  <si>
    <t>LSAN Devices</t>
  </si>
  <si>
    <t>Proxy Device Slots</t>
  </si>
  <si>
    <t>Phantom Node WWN</t>
  </si>
  <si>
    <t>Phantom Port WWN</t>
  </si>
  <si>
    <t>Phantom_Node_WWN_Pool_Size</t>
  </si>
  <si>
    <t>Phantom_Port_WWN_Allocated</t>
  </si>
  <si>
    <t>Phantom Node WWN Used</t>
  </si>
  <si>
    <t>Phantom_Node_WWN_Allocated</t>
  </si>
  <si>
    <t>Phantom_Port_WWN_Pool_Size</t>
  </si>
  <si>
    <t>Phantom Port WWN Max</t>
  </si>
  <si>
    <t>SWITCHCMD /fabos/cliexec/cfgshow :</t>
  </si>
  <si>
    <t>switchcmd_cfgshow</t>
  </si>
  <si>
    <t>^ *cfg: *([\w$-^]+) *([\w$-^ ;]+)?$</t>
  </si>
  <si>
    <t>[\w$-^]+</t>
  </si>
  <si>
    <t>cfg</t>
  </si>
  <si>
    <t>zone</t>
  </si>
  <si>
    <t>zones</t>
  </si>
  <si>
    <t>^ *zone: *([\w$^-]+) *$</t>
  </si>
  <si>
    <t xml:space="preserve"> zone: bl460fd_p8400_02_zone2 </t>
  </si>
  <si>
    <t>zone_columns</t>
  </si>
  <si>
    <t>alias</t>
  </si>
  <si>
    <t xml:space="preserve">alias: 3par11_024 </t>
  </si>
  <si>
    <t>^ *alias: *([\w$-^]+) *([\w$-^ ;]+)?$</t>
  </si>
  <si>
    <t>alias_columns</t>
  </si>
  <si>
    <t>^ *Effective +configuration *: *$</t>
  </si>
  <si>
    <t>effective</t>
  </si>
  <si>
    <t>cfg_effective_columns</t>
  </si>
  <si>
    <t>zone_effective_columns</t>
  </si>
  <si>
    <t>effective_config</t>
  </si>
  <si>
    <t>defined_configs</t>
  </si>
  <si>
    <t>zone_member</t>
  </si>
  <si>
    <t>alias_member</t>
  </si>
  <si>
    <t>zoning_switchcmd_end</t>
  </si>
  <si>
    <t>cfg: cfg2 dl380s_zone4; dl380s_zone6;</t>
  </si>
  <si>
    <t>dl580d_msl6480b_zone1; dl580d_msl6480b_zone3;</t>
  </si>
  <si>
    <t>cfg:, zone:, alias:, real</t>
  </si>
  <si>
    <t>zone: LSAN_1_msksrv_smrarray</t>
  </si>
  <si>
    <t>bl460fs; 3p7440c-02_012; 3p7440c-02_112</t>
  </si>
  <si>
    <t>21:24:00:02:ac:01:e9:e7; 21:24:02:02:ac:01:e9:e7</t>
  </si>
  <si>
    <t>zone:, alias:, real</t>
  </si>
  <si>
    <t>alias:, real</t>
  </si>
  <si>
    <t>Effective configuration:</t>
  </si>
  <si>
    <t>1</t>
  </si>
  <si>
    <t>fe  790300 25:00:00:05:1e:73:3e:34     8  2112   8  scr=0x2000000</t>
  </si>
  <si>
    <t>^ +(fe|fd) +([\da-f]{6}) +([a-f\d:]+) +[\w= ]+$</t>
  </si>
  <si>
    <t>port_id_attached_device</t>
  </si>
  <si>
    <t>wwn_attached_device</t>
  </si>
  <si>
    <t>^(portPhys) *: *\d+ *([\w]+) *(portScn) *: *\d+ *([\w]_Port)? *(Offline|Online)? *([\w ]+)$</t>
  </si>
  <si>
    <t>portPhys</t>
  </si>
  <si>
    <t>portScn</t>
  </si>
  <si>
    <t>Device_type</t>
  </si>
  <si>
    <t>switcshow</t>
  </si>
  <si>
    <t>isl, switcshow</t>
  </si>
  <si>
    <t>FC_Route</t>
  </si>
  <si>
    <t>Principal_switch_wwn</t>
  </si>
  <si>
    <t>fabric_labels</t>
  </si>
  <si>
    <t>AG_Switch_IP_Address</t>
  </si>
  <si>
    <t>switch_params, portcmd</t>
  </si>
  <si>
    <t>fos.sddqChassisLimit</t>
  </si>
  <si>
    <t>Device Name</t>
  </si>
  <si>
    <t>Device_Name</t>
  </si>
  <si>
    <t>119</t>
  </si>
  <si>
    <t>55</t>
  </si>
  <si>
    <t>HW_Supported</t>
  </si>
  <si>
    <t>Нет</t>
  </si>
  <si>
    <t>проверить</t>
  </si>
  <si>
    <t>Да</t>
  </si>
  <si>
    <t>173</t>
  </si>
  <si>
    <t>Brocade G630</t>
  </si>
  <si>
    <t>HPE SN6650B Fibre Channel Switch</t>
  </si>
  <si>
    <t>16Gb SAN Switch for HPE BladeSystem c-Class</t>
  </si>
  <si>
    <t>HPE SN3600B Fibre Channel Switch</t>
  </si>
  <si>
    <t>HPE SN6600B Fibre Channel Switch</t>
  </si>
  <si>
    <t>118</t>
  </si>
  <si>
    <t>8 Gb 26-port embedded switch</t>
  </si>
  <si>
    <t>8 Gb 12-port embedded switch</t>
  </si>
  <si>
    <t>8 Gb 20-port embedded switch</t>
  </si>
  <si>
    <t>8 Gb 24-port embedded switch</t>
  </si>
  <si>
    <t>124</t>
  </si>
  <si>
    <t>Brocade 5430 embedded switch</t>
  </si>
  <si>
    <t>8 Gb 16-port embedded switch</t>
  </si>
  <si>
    <t>125</t>
  </si>
  <si>
    <t>Brocade 5431</t>
  </si>
  <si>
    <t>8 Gb 16-port stackable switch module</t>
  </si>
  <si>
    <t>16 Gb 96-port switch</t>
  </si>
  <si>
    <t>16 Gb 24-port switch</t>
  </si>
  <si>
    <t>16 Gb 48-port embedded switch</t>
  </si>
  <si>
    <t>16 Gb 48-port switch</t>
  </si>
  <si>
    <t>32 Gbps 384-ports SAN Director</t>
  </si>
  <si>
    <t>32 Gbps 192-ports SAN Director</t>
  </si>
  <si>
    <t>8 Gb 192-port core fabric backbone</t>
  </si>
  <si>
    <t>8 Gb 16-FC ports, 6 GbE ports extension switch</t>
  </si>
  <si>
    <t>8 Gb 16-port encryption switch</t>
  </si>
  <si>
    <t>8 Gb 24-port switch</t>
  </si>
  <si>
    <t>8 Gb 80-port switch</t>
  </si>
  <si>
    <t>8 Gb 40-port switch</t>
  </si>
  <si>
    <t>16 Gb 384-port core fabric backbone</t>
  </si>
  <si>
    <t>16 Gb 192-port core fabric backbone</t>
  </si>
  <si>
    <t>Brocade 5432 embedded switch</t>
  </si>
  <si>
    <t>2 Gb 32-port switch</t>
  </si>
  <si>
    <t>2 Gb 8-port value line switch</t>
  </si>
  <si>
    <t>2 Gb 128-port core fabric switch</t>
  </si>
  <si>
    <t>2 Gb 16-port switch with switch limit</t>
  </si>
  <si>
    <t>2 Gb 8-port switch with switch limit</t>
  </si>
  <si>
    <t>4 Gb 12-port embedded switch</t>
  </si>
  <si>
    <t>Brocade 4Gb SAN Switch for HP p-Class BladeSystem</t>
  </si>
  <si>
    <t>4 Gb 20-port embedded switch</t>
  </si>
  <si>
    <t>4 Gb 24-port embedded switch</t>
  </si>
  <si>
    <t>4 Gbp 256-ports Director</t>
  </si>
  <si>
    <t>4 Gb 64-port switch</t>
  </si>
  <si>
    <t>4 Gb 16-port embedded switch</t>
  </si>
  <si>
    <t>4 Gb 16/18-port embedded switch</t>
  </si>
  <si>
    <t>HP StorageWorks SAN Switch 2/8-EL</t>
  </si>
  <si>
    <t>HP StorageWorks SAN Switch 2/16V B-Series Switch</t>
  </si>
  <si>
    <t>HP StorageWorks SAN Switch 2/32</t>
  </si>
  <si>
    <t>4Gbps 16-port switch</t>
  </si>
  <si>
    <t>HP StorageWorks 4/16 Base SAN Switch</t>
  </si>
  <si>
    <t>HP StorageWorks SAN Switch 4/32</t>
  </si>
  <si>
    <t>HP StorageWorks SAN Switch 4/32B</t>
  </si>
  <si>
    <t>Brocade 4Gb SAN Switch for HP c-Class BladeSystem</t>
  </si>
  <si>
    <t>HP StorageWorks SAN Switch 4/64</t>
  </si>
  <si>
    <t>HP StorageWorks Core Switch 2/64</t>
  </si>
  <si>
    <t>2 Gb 64-port Director</t>
  </si>
  <si>
    <t xml:space="preserve">HP StorageWorks SAN Director 2/128 </t>
  </si>
  <si>
    <t>HP StorageWorks 8/8 and 8/24 SAN Switches</t>
  </si>
  <si>
    <t>8 Gb 384-port core fabric backbone</t>
  </si>
  <si>
    <t>HP StorageWorks Encryption SAN switch</t>
  </si>
  <si>
    <t>HP StorageWorks 200 Multi Protocol Router</t>
  </si>
  <si>
    <t>4 Gb 32-port switch</t>
  </si>
  <si>
    <t>32 Gb 48-port switch</t>
  </si>
  <si>
    <t>32 Gb 24-port switch</t>
  </si>
  <si>
    <t>32 Gb 128-port switch</t>
  </si>
  <si>
    <t>Fabric_name</t>
  </si>
  <si>
    <t>Fabric_label</t>
  </si>
  <si>
    <t>Описание</t>
  </si>
  <si>
    <t>Поддерживается HPE?</t>
  </si>
  <si>
    <t>Режим</t>
  </si>
  <si>
    <t>'fabric.ops.wan_tov'</t>
  </si>
  <si>
    <t>NTP-сервер</t>
  </si>
  <si>
    <t>Часовой пояс</t>
  </si>
  <si>
    <t>Syslog-сервер</t>
  </si>
  <si>
    <t>SNMP-сервер</t>
  </si>
  <si>
    <t>EdgeHoldTime</t>
  </si>
  <si>
    <t>i2cTurboCnfg</t>
  </si>
  <si>
    <t>cpuLoad</t>
  </si>
  <si>
    <t>Insistent Domain ID</t>
  </si>
  <si>
    <t>Приоритет Principal</t>
  </si>
  <si>
    <t>Routing policy</t>
  </si>
  <si>
    <t>In Order Delivery</t>
  </si>
  <si>
    <t>Dinamic Load Sharing</t>
  </si>
  <si>
    <t>DLS Lossless</t>
  </si>
  <si>
    <t>enforce_login</t>
  </si>
  <si>
    <t>BackEnd Credit Recovery</t>
  </si>
  <si>
    <t>longDistance</t>
  </si>
  <si>
    <t>pidFormat</t>
  </si>
  <si>
    <t>bottleneckmon включен</t>
  </si>
  <si>
    <t>MAPS включен</t>
  </si>
  <si>
    <t>MAPS мигрирован</t>
  </si>
  <si>
    <t>targetPeerZoning включен</t>
  </si>
  <si>
    <t>'configname'</t>
  </si>
  <si>
    <t>'chassis_name'</t>
  </si>
  <si>
    <t>'chassis_wwn'</t>
  </si>
  <si>
    <t>'switch_index'</t>
  </si>
  <si>
    <t>'LS_mode'</t>
  </si>
  <si>
    <t>'SwitchName'</t>
  </si>
  <si>
    <t>'Fabric_ID'</t>
  </si>
  <si>
    <t>'boot.ipa'</t>
  </si>
  <si>
    <t>'boot.mac'</t>
  </si>
  <si>
    <t>'boot.gateway.ipa'</t>
  </si>
  <si>
    <t>'fabric.domain'</t>
  </si>
  <si>
    <t>'fabric.ididmode'</t>
  </si>
  <si>
    <t>'route.delayReroute'</t>
  </si>
  <si>
    <t>'route.lossless'</t>
  </si>
  <si>
    <t>'route.stickyRoutes'</t>
  </si>
  <si>
    <t>'rte.external_policy'</t>
  </si>
  <si>
    <t>'switch.edgeHoldTime'</t>
  </si>
  <si>
    <t>'switch.login.enforce_login'</t>
  </si>
  <si>
    <t>'ts.clockServerList'</t>
  </si>
  <si>
    <t>'fabric.principalSwSelMode'</t>
  </si>
  <si>
    <t>'zoning.targetPeerZoning'</t>
  </si>
  <si>
    <t>'enabled_zoning_config'</t>
  </si>
  <si>
    <t>'defzone'</t>
  </si>
  <si>
    <t>'bottleneck.enabled'</t>
  </si>
  <si>
    <t>'maps.enabled'</t>
  </si>
  <si>
    <t>'maps.actions'</t>
  </si>
  <si>
    <t>'maps.activePolicy'</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</si>
  <si>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</si>
  <si>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</si>
  <si>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</si>
  <si>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</si>
  <si>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</si>
  <si>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</si>
  <si>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</si>
  <si>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</si>
  <si>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</si>
  <si>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</si>
  <si>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</si>
  <si>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</si>
  <si>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</si>
  <si>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</si>
  <si>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</si>
  <si>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</si>
  <si>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</si>
  <si>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</si>
  <si>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</si>
  <si>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'switchName'</t>
  </si>
  <si>
    <t>'switchType'</t>
  </si>
  <si>
    <t>'switchState'</t>
  </si>
  <si>
    <t>'switchMode'</t>
  </si>
  <si>
    <t>'switchRole'</t>
  </si>
  <si>
    <t>'switchDomain'</t>
  </si>
  <si>
    <t>'switchId'</t>
  </si>
  <si>
    <t>'switchWwn'</t>
  </si>
  <si>
    <t>'zoning'</t>
  </si>
  <si>
    <t>'switchBeacon'</t>
  </si>
  <si>
    <t>'FC_Router'</t>
  </si>
  <si>
    <t>'FC_Router_BB_Fabric_ID'</t>
  </si>
  <si>
    <t>'Address_Mode'</t>
  </si>
  <si>
    <t>'Fabric_Name'</t>
  </si>
  <si>
    <t>'HIF_Mode'</t>
  </si>
  <si>
    <t>'Allow_XISL_Use'</t>
  </si>
  <si>
    <t>'Base_Switch'</t>
  </si>
  <si>
    <t>'Default_Switch'</t>
  </si>
  <si>
    <t>'Fabric_name'</t>
  </si>
  <si>
    <t>'Fabric_label'</t>
  </si>
  <si>
    <t>'Name'</t>
  </si>
  <si>
    <t>'Worldwide_Name'</t>
  </si>
  <si>
    <t>'ams_maps_log'</t>
  </si>
  <si>
    <t>'config_collection_date'</t>
  </si>
  <si>
    <t>'Number_of_LS'</t>
  </si>
  <si>
    <t>'ssn'</t>
  </si>
  <si>
    <t>'FOS_version'</t>
  </si>
  <si>
    <t>'FabricID'</t>
  </si>
  <si>
    <t>'snmp_server'</t>
  </si>
  <si>
    <t>'syslog_server'</t>
  </si>
  <si>
    <t>'timezone'</t>
  </si>
  <si>
    <t>'system.cpuLoad'</t>
  </si>
  <si>
    <t>'system.i2cTurboCnfg'</t>
  </si>
  <si>
    <t>'system.intPortCrdRecov'</t>
  </si>
  <si>
    <t>'bottleneck.BECreditLossFaultingBlade'</t>
  </si>
  <si>
    <t>'fcRoute.backboneFabricId'</t>
  </si>
  <si>
    <t>'maps.migrated'</t>
  </si>
  <si>
    <t>'maps.netmon.enabled'</t>
  </si>
  <si>
    <t>'uptime_days'</t>
  </si>
  <si>
    <t>'cpu_average_load'</t>
  </si>
  <si>
    <t>'memory_usage'</t>
  </si>
  <si>
    <t>'flash_usage'</t>
  </si>
  <si>
    <t>'DHCP'</t>
  </si>
  <si>
    <t>'licenses'</t>
  </si>
  <si>
    <t>'ams_maps_config'</t>
  </si>
  <si>
    <t>'Configured_Notifications'</t>
  </si>
  <si>
    <t>'Mail_Recipient'</t>
  </si>
  <si>
    <t>'DB_start_time'</t>
  </si>
  <si>
    <t>'Active_policy'</t>
  </si>
  <si>
    <t>'Fenced_Ports'</t>
  </si>
  <si>
    <t>'Decommissioned_Ports'</t>
  </si>
  <si>
    <t>'Quarantined_Ports'</t>
  </si>
  <si>
    <t>'Top_Zoned_PIDs'</t>
  </si>
  <si>
    <t>'Current_Switch_Policy_Status'</t>
  </si>
  <si>
    <t>'Port_Health'</t>
  </si>
  <si>
    <t>'BE_Port_Health'</t>
  </si>
  <si>
    <t>'GE_Port_Health'</t>
  </si>
  <si>
    <t>'Fru_Health'</t>
  </si>
  <si>
    <t>'Security_Violations'</t>
  </si>
  <si>
    <t>'Fabric_State_Changes'</t>
  </si>
  <si>
    <t>'Switch_Resource'</t>
  </si>
  <si>
    <t>'Traffic_Performance'</t>
  </si>
  <si>
    <t>'FCIP_Health'</t>
  </si>
  <si>
    <t>'Fabric_Performance_Impact'</t>
  </si>
  <si>
    <t>'CPU_Usage'</t>
  </si>
  <si>
    <t>'Memory_Usage'</t>
  </si>
  <si>
    <t>'Flash_Usage'</t>
  </si>
  <si>
    <t>'Brocade_model_name'</t>
  </si>
  <si>
    <t>'HPE_model_name'</t>
  </si>
  <si>
    <t>'Generation'</t>
  </si>
  <si>
    <t>'Description'</t>
  </si>
  <si>
    <t>'Recommended_Firmware'</t>
  </si>
  <si>
    <t>'HW_Supported'</t>
  </si>
  <si>
    <t>timezone_hm'</t>
  </si>
  <si>
    <t>MAPS FPI</t>
  </si>
  <si>
    <t>MAPS actions</t>
  </si>
  <si>
    <t>Доступ устройств при выключенном зонировании</t>
  </si>
  <si>
    <t>Использование памяти</t>
  </si>
  <si>
    <t>Средняя загрузка cpu</t>
  </si>
  <si>
    <t>Использование flash</t>
  </si>
  <si>
    <t>Recommended_FOS</t>
  </si>
  <si>
    <t>Установленные лицензии</t>
  </si>
  <si>
    <t>Фабрика</t>
  </si>
  <si>
    <t>Подсеть</t>
  </si>
  <si>
    <t>Имя шасси</t>
  </si>
  <si>
    <t>Имя коммутатора</t>
  </si>
  <si>
    <t>Серийный номер</t>
  </si>
  <si>
    <t>Код модели</t>
  </si>
  <si>
    <t>Модель HPE</t>
  </si>
  <si>
    <t>Модель Brocade</t>
  </si>
  <si>
    <t>Поколение</t>
  </si>
  <si>
    <t>Номер домена</t>
  </si>
  <si>
    <t>IP-адрес интерфейса управления</t>
  </si>
  <si>
    <t>Дней работы</t>
  </si>
  <si>
    <t>Текущая версия микрокода</t>
  </si>
  <si>
    <t>Рекомендуемая версия микрокода</t>
  </si>
  <si>
    <t>Роль</t>
  </si>
  <si>
    <t>Максимальное число устройств в карантине SDDQ</t>
  </si>
  <si>
    <t>Коммутаторы_eng</t>
  </si>
  <si>
    <t>Коммутаторы_ru</t>
  </si>
  <si>
    <t>Глобальные_параметры_фабрики_eng</t>
  </si>
  <si>
    <t>Глобальные_параметры_фабрики_ru</t>
  </si>
  <si>
    <t>Параметры_коммутаторов_eng</t>
  </si>
  <si>
    <t>Параметры_коммутаторов_ru</t>
  </si>
  <si>
    <t>Лицензии_eng</t>
  </si>
  <si>
    <t>Лицензии_ru</t>
  </si>
  <si>
    <t>Фабрика_eng</t>
  </si>
  <si>
    <t>Фабрика_ru</t>
  </si>
  <si>
    <t>Идентификатор Wwn шасси</t>
  </si>
  <si>
    <t>Идентификатор Wwn коммутатора</t>
  </si>
  <si>
    <t>Online</t>
  </si>
  <si>
    <t>%_occupied</t>
  </si>
  <si>
    <t>N:E_num</t>
  </si>
  <si>
    <t>N:E_bw</t>
  </si>
  <si>
    <t>Всего портов</t>
  </si>
  <si>
    <t>% занятых</t>
  </si>
  <si>
    <t>Переподписка (N:E)</t>
  </si>
  <si>
    <t>Переподписка по пропускной полосе (N:E bw)</t>
  </si>
  <si>
    <t>Total_ports_number</t>
  </si>
  <si>
    <t>Зонирование</t>
  </si>
  <si>
    <t>FC-FC Маршрутизация</t>
  </si>
  <si>
    <t>Часовой зона</t>
  </si>
  <si>
    <t>MAPS actions код</t>
  </si>
  <si>
    <t>Connected_switchDID</t>
  </si>
  <si>
    <t>Trunking_GroupNumber</t>
  </si>
  <si>
    <t>TrunkArea_Index</t>
  </si>
  <si>
    <t>DefaultArea_Index</t>
  </si>
  <si>
    <t>PortIndex</t>
  </si>
  <si>
    <t>Connected_switchWwn</t>
  </si>
  <si>
    <t>Connected_SwitchName</t>
  </si>
  <si>
    <t>system.Enable.bladeAutoRecovery</t>
  </si>
  <si>
    <t>Blade fault auto-recovery</t>
  </si>
  <si>
    <t>portIndex</t>
  </si>
  <si>
    <t>portType</t>
  </si>
  <si>
    <t>fabric_labels, fabric_statistics</t>
  </si>
  <si>
    <t>connected_portWwn</t>
  </si>
  <si>
    <t>fabrics_statistics</t>
  </si>
  <si>
    <t>fabric_labels, fabrics_statistics</t>
  </si>
  <si>
    <t>EX_port_switchName</t>
  </si>
  <si>
    <t>EX_port_switchWwn</t>
  </si>
  <si>
    <t>Device_portWwn</t>
  </si>
  <si>
    <t>Connected_portIndex</t>
  </si>
  <si>
    <t>switch_speedMax</t>
  </si>
  <si>
    <t>HPE_modelName</t>
  </si>
  <si>
    <t>Brocade_modelName</t>
  </si>
  <si>
    <t>Speed_Cfg</t>
  </si>
  <si>
    <t>Connected_switchPWwn</t>
  </si>
  <si>
    <t>Connected_FID</t>
  </si>
  <si>
    <t>Connected_port</t>
  </si>
  <si>
    <t>Connected_slot</t>
  </si>
  <si>
    <t>Connected_speed</t>
  </si>
  <si>
    <t>Connected_portType</t>
  </si>
  <si>
    <t>Connected_Vendor_PN</t>
  </si>
  <si>
    <t>Connected_Wavelength_nm</t>
  </si>
  <si>
    <t>Connected_Transceiver</t>
  </si>
  <si>
    <t>Connected_RX_Power_dBm</t>
  </si>
  <si>
    <t>Connected_TX_Power_dBm</t>
  </si>
  <si>
    <t>Connected_RX_Power_uW</t>
  </si>
  <si>
    <t>Connected_TX_Power_uW</t>
  </si>
  <si>
    <t>Transceiver_speedMax</t>
  </si>
  <si>
    <t>Connected_Transceiver_speedMax</t>
  </si>
  <si>
    <t>Connected_licenses</t>
  </si>
  <si>
    <t>Connected_switch_speedMax</t>
  </si>
  <si>
    <t>Connected_HPE_modelName</t>
  </si>
  <si>
    <t>Trunking_license</t>
  </si>
  <si>
    <t>Connected_Trunking_license</t>
  </si>
  <si>
    <t>Connected_Octet_Speed_Combo</t>
  </si>
  <si>
    <t>Connected_Speed_Cfg</t>
  </si>
  <si>
    <t>Connected_Trunk_Port</t>
  </si>
  <si>
    <t>Connected_Long_Distance</t>
  </si>
  <si>
    <t>Connected_VC_Link_Init</t>
  </si>
  <si>
    <t>Connected_Locked_E_Port</t>
  </si>
  <si>
    <t>Connected_ISL_R_RDY_Mode</t>
  </si>
  <si>
    <t>Connected_RSCN_Suppressed</t>
  </si>
  <si>
    <t>Connected_LOS_TOV_mode</t>
  </si>
  <si>
    <t>Connected_QOS_Port</t>
  </si>
  <si>
    <t>Connected_Rate_Limit</t>
  </si>
  <si>
    <t>Connected_Credit_Recovery</t>
  </si>
  <si>
    <t>Connected_Compression</t>
  </si>
  <si>
    <t>Connected_Encryption</t>
  </si>
  <si>
    <t>Connected_10G/16G_FEC</t>
  </si>
  <si>
    <t>Connected_Fault_Delay</t>
  </si>
  <si>
    <t>Connected_TDZ_mode</t>
  </si>
  <si>
    <t>Connected_Fill_Word(Current)</t>
  </si>
  <si>
    <t>Connected_FEC</t>
  </si>
  <si>
    <t>Connected_Enet_IP_Addr</t>
  </si>
  <si>
    <t>Link_speedMax</t>
  </si>
  <si>
    <t>Link_speedActual</t>
  </si>
  <si>
    <t>Link_speedActualMax</t>
  </si>
  <si>
    <t>In_Attenuation_dB</t>
  </si>
  <si>
    <t>Out_Attenuation_dB</t>
  </si>
  <si>
    <t>In_Attenuation_dB(lg)</t>
  </si>
  <si>
    <t>Out_Attenuation_dB(lg)</t>
  </si>
  <si>
    <t>Межкоммутаторные_соединения_eng</t>
  </si>
  <si>
    <t>Межкоммутаторные_соединения_ru</t>
  </si>
  <si>
    <t>Индекс порта</t>
  </si>
  <si>
    <t>Слот</t>
  </si>
  <si>
    <t>Порт</t>
  </si>
  <si>
    <t>Скорость, Гб/c</t>
  </si>
  <si>
    <t>Модель SFP</t>
  </si>
  <si>
    <t>Длина волны, нм</t>
  </si>
  <si>
    <t>Наличие trunking лицензии</t>
  </si>
  <si>
    <t>Транкинг включен</t>
  </si>
  <si>
    <t>Режим Long Distance</t>
  </si>
  <si>
    <t>Параметры линии</t>
  </si>
  <si>
    <t>Идентификатор транка</t>
  </si>
  <si>
    <t>Идентификатор ISL</t>
  </si>
  <si>
    <t>Deskew</t>
  </si>
  <si>
    <t>Канал работает на маскимальной скорости?</t>
  </si>
  <si>
    <t>Затухание входящего сигнала</t>
  </si>
  <si>
    <t>Затухание исходящего сигнала</t>
  </si>
  <si>
    <t>Имя коммутатора подключения</t>
  </si>
  <si>
    <t>Индекс порта подключения</t>
  </si>
  <si>
    <t>Слот подключения</t>
  </si>
  <si>
    <t>Порт подключения</t>
  </si>
  <si>
    <t>Модель SFP подключения</t>
  </si>
  <si>
    <t>Длина волны  подключения, нм</t>
  </si>
  <si>
    <t>Наличие trunking лицензии  подключения</t>
  </si>
  <si>
    <t>Межфабричные_соединения_eng</t>
  </si>
  <si>
    <t>Межфабричные_соединения_ru</t>
  </si>
  <si>
    <t>Backbone Fabric ID</t>
  </si>
  <si>
    <t>Имя коммутатора Edge</t>
  </si>
  <si>
    <t>Индекс порта Edge</t>
  </si>
  <si>
    <t>Слот Edge</t>
  </si>
  <si>
    <t>Порт Edge</t>
  </si>
  <si>
    <t>Имя шасси BB</t>
  </si>
  <si>
    <t>Имя коммутатора BB</t>
  </si>
  <si>
    <t>Индекс порта BB</t>
  </si>
  <si>
    <t>Слот BB</t>
  </si>
  <si>
    <t>Порт BB</t>
  </si>
  <si>
    <t>Тип порта BB</t>
  </si>
  <si>
    <t>Скорость Edge, Гб/c</t>
  </si>
  <si>
    <t>Тип порта Edge</t>
  </si>
  <si>
    <t>^(\w+ \w+ ?\w*):\s+([\w.-]+)\s+(\w+)\s+\(([\d.]+)\s*(\w+)\)</t>
  </si>
  <si>
    <t>^\s+(\d{1,4})\s+([\d-]{0,2})?\s+(\d{1,3})\s+([\da-f-]{6})?\s*(cu|id|--)\s+([-UANG\d]+)\s+(\w+) *(FC|FCIP|FCoE)? *([LS VGDFENX]+-Port)? *([\d\w]{2}:[\d\w]{2}:[\d\w]{2}:[\d\w]{2}:[\d\w]{2}:[\d\w]{2}:[\d\w]{2}:[\d\w]{2})* (0x[\da-f]{6})* *([\d \w+(),"=-]*)</t>
  </si>
  <si>
    <t>Настройка скорости подключения</t>
  </si>
  <si>
    <t>Настройка скорости</t>
  </si>
  <si>
    <t>Межкоммутаторные_соединения_available</t>
  </si>
  <si>
    <t>Межфабричные_соединения_available</t>
  </si>
  <si>
    <t>Максимальная скорость линка, Гб/c</t>
  </si>
  <si>
    <t>Фактическая скорость линка, Гб/c</t>
  </si>
  <si>
    <t>Суммарная пропускная способность канала, Гб/c</t>
  </si>
  <si>
    <t>Connected_portWwn</t>
  </si>
  <si>
    <t>Connected_portId</t>
  </si>
  <si>
    <t>ISL_Connected_SwitchName</t>
  </si>
  <si>
    <t>device_connected_wwn</t>
  </si>
  <si>
    <t>login_connected_wwn</t>
  </si>
  <si>
    <t>^ *([0-9a-f]{2}:[0-9a-f]{2}:[0-9a-f]{2}:[0-9a-f]{2}:[0-9a-f]{2}:[0-9a-f]{2}:[0-9a-f]{2}:[0-9a-f]{2}) *$</t>
  </si>
  <si>
    <t>portWwn of device(s) connected:</t>
  </si>
  <si>
    <t xml:space="preserve"> 50:01:43:80:16:78:bd:a2</t>
  </si>
  <si>
    <t>FW_Supported</t>
  </si>
  <si>
    <t>Поддерживается?</t>
  </si>
  <si>
    <t>type</t>
  </si>
  <si>
    <t>00:27:f8</t>
  </si>
  <si>
    <t>00:60:69</t>
  </si>
  <si>
    <t>50:eb:1a</t>
  </si>
  <si>
    <t>88:94:71</t>
  </si>
  <si>
    <t>c4:f5:7c</t>
  </si>
  <si>
    <t>LIB</t>
  </si>
  <si>
    <t>00:13:21</t>
  </si>
  <si>
    <t>00:21:88</t>
  </si>
  <si>
    <t>00:e0:02</t>
  </si>
  <si>
    <t>04:f0:00</t>
  </si>
  <si>
    <t>08:c0:02</t>
  </si>
  <si>
    <t>QUANTUM</t>
  </si>
  <si>
    <t>08:c0:a0</t>
  </si>
  <si>
    <t>18:82:08</t>
  </si>
  <si>
    <t>EMC</t>
  </si>
  <si>
    <t>18:86:09</t>
  </si>
  <si>
    <t>18:87:09</t>
  </si>
  <si>
    <t>43:82:c6</t>
  </si>
  <si>
    <t>ESL</t>
  </si>
  <si>
    <t>ac:16:2d</t>
  </si>
  <si>
    <t>SRV</t>
  </si>
  <si>
    <t>00:00:c9</t>
  </si>
  <si>
    <t>00:0e:1e</t>
  </si>
  <si>
    <t>00:1a:4b</t>
  </si>
  <si>
    <t>00:1b:32</t>
  </si>
  <si>
    <t>00:90:fa</t>
  </si>
  <si>
    <t>00:e0:8b</t>
  </si>
  <si>
    <t>08:b2:00</t>
  </si>
  <si>
    <t>0b:00:00</t>
  </si>
  <si>
    <t>10:a0:00</t>
  </si>
  <si>
    <t>2e:c0:01</t>
  </si>
  <si>
    <t>43:80:02</t>
  </si>
  <si>
    <t>43:80:05</t>
  </si>
  <si>
    <t>43:80:06</t>
  </si>
  <si>
    <t>43:80:07</t>
  </si>
  <si>
    <t>43:80:09</t>
  </si>
  <si>
    <t>43:80:10</t>
  </si>
  <si>
    <t>43:80:14</t>
  </si>
  <si>
    <t>43:80:18</t>
  </si>
  <si>
    <t>43:80:21</t>
  </si>
  <si>
    <t>43:80:22</t>
  </si>
  <si>
    <t>SRV|LIB</t>
  </si>
  <si>
    <t>43:80:26</t>
  </si>
  <si>
    <t>43:80:28</t>
  </si>
  <si>
    <t>43:80:29</t>
  </si>
  <si>
    <t>43:80:31</t>
  </si>
  <si>
    <t>43:80:33</t>
  </si>
  <si>
    <t>5c:f9:dd</t>
  </si>
  <si>
    <t>98:f2:b3</t>
  </si>
  <si>
    <t>e0:d8:48</t>
  </si>
  <si>
    <t>e0:db:55</t>
  </si>
  <si>
    <t>f4:ce:46</t>
  </si>
  <si>
    <t>f4:e9:d4</t>
  </si>
  <si>
    <t>00:05:1e</t>
  </si>
  <si>
    <t>00:05:33</t>
  </si>
  <si>
    <t>SRV|STORAGE</t>
  </si>
  <si>
    <t>00:24:ff</t>
  </si>
  <si>
    <t>NetApp</t>
  </si>
  <si>
    <t>43:80:00</t>
  </si>
  <si>
    <t>MSA</t>
  </si>
  <si>
    <t>43:80:01</t>
  </si>
  <si>
    <t>43:80:04</t>
  </si>
  <si>
    <t>EVA</t>
  </si>
  <si>
    <t>STORAGE</t>
  </si>
  <si>
    <t>00:02:ac</t>
  </si>
  <si>
    <t>3Par</t>
  </si>
  <si>
    <t>00:a0:98</t>
  </si>
  <si>
    <t>00:a0:b8</t>
  </si>
  <si>
    <t>00:c0:ff</t>
  </si>
  <si>
    <t>00:d0:23</t>
  </si>
  <si>
    <t>INFORTREND</t>
  </si>
  <si>
    <t>01:60:09</t>
  </si>
  <si>
    <t>01:60:3d</t>
  </si>
  <si>
    <t>01:60:3e</t>
  </si>
  <si>
    <t>01:60:44</t>
  </si>
  <si>
    <t>01:60:47</t>
  </si>
  <si>
    <t>01:61:3d</t>
  </si>
  <si>
    <t>01:61:3e</t>
  </si>
  <si>
    <t>01:61:44</t>
  </si>
  <si>
    <t>01:61:47</t>
  </si>
  <si>
    <t>01:62:3e</t>
  </si>
  <si>
    <t>01:62:47</t>
  </si>
  <si>
    <t>01:63:47</t>
  </si>
  <si>
    <t>01:64:09</t>
  </si>
  <si>
    <t>01:64:3d</t>
  </si>
  <si>
    <t>01:64:44</t>
  </si>
  <si>
    <t>01:64:47</t>
  </si>
  <si>
    <t>01:65:09</t>
  </si>
  <si>
    <t>01:65:44</t>
  </si>
  <si>
    <t>01:65:47</t>
  </si>
  <si>
    <t>01:66:3d</t>
  </si>
  <si>
    <t>01:66:44</t>
  </si>
  <si>
    <t>01:66:47</t>
  </si>
  <si>
    <t>01:67:44</t>
  </si>
  <si>
    <t>01:67:47</t>
  </si>
  <si>
    <t>01:68:09</t>
  </si>
  <si>
    <t>01:68:3d</t>
  </si>
  <si>
    <t>01:68:3e</t>
  </si>
  <si>
    <t>01:68:44</t>
  </si>
  <si>
    <t>01:68:47</t>
  </si>
  <si>
    <t>01:69:3d</t>
  </si>
  <si>
    <t>01:69:3e</t>
  </si>
  <si>
    <t>01:69:44</t>
  </si>
  <si>
    <t>01:69:47</t>
  </si>
  <si>
    <t>01:6a:3e</t>
  </si>
  <si>
    <t>01:6a:47</t>
  </si>
  <si>
    <t>01:6b:47</t>
  </si>
  <si>
    <t>01:6c:09</t>
  </si>
  <si>
    <t>01:6c:3d</t>
  </si>
  <si>
    <t>01:6c:44</t>
  </si>
  <si>
    <t>01:6c:47</t>
  </si>
  <si>
    <t>01:6d:09</t>
  </si>
  <si>
    <t>01:6d:44</t>
  </si>
  <si>
    <t>01:6d:47</t>
  </si>
  <si>
    <t>01:6e:3d</t>
  </si>
  <si>
    <t>01:6e:44</t>
  </si>
  <si>
    <t>01:6e:47</t>
  </si>
  <si>
    <t>01:6f:44</t>
  </si>
  <si>
    <t>01:6f:47</t>
  </si>
  <si>
    <t>05:f3:00</t>
  </si>
  <si>
    <t>07:68:0b</t>
  </si>
  <si>
    <t>08:b3:00</t>
  </si>
  <si>
    <t>09:83:80</t>
  </si>
  <si>
    <t>09:84:80</t>
  </si>
  <si>
    <t>0e:80:04</t>
  </si>
  <si>
    <t>HITACHI</t>
  </si>
  <si>
    <t>0e:80:05</t>
  </si>
  <si>
    <t>0e:80:10</t>
  </si>
  <si>
    <t>0e:80:12</t>
  </si>
  <si>
    <t>0e:80:15</t>
  </si>
  <si>
    <t>0e:80:16</t>
  </si>
  <si>
    <t>1f:e1:50</t>
  </si>
  <si>
    <t>2a:c0:01</t>
  </si>
  <si>
    <t>2a:c0:02</t>
  </si>
  <si>
    <t>2a:c1:01</t>
  </si>
  <si>
    <t>2a:c1:02</t>
  </si>
  <si>
    <t>43:80:11</t>
  </si>
  <si>
    <t>b0:f0:00</t>
  </si>
  <si>
    <t>c8:1f:66</t>
  </si>
  <si>
    <t>DELL</t>
  </si>
  <si>
    <t>2e:c0:00</t>
  </si>
  <si>
    <t>43:80:03</t>
  </si>
  <si>
    <t>43:80:12</t>
  </si>
  <si>
    <t>43:80:16</t>
  </si>
  <si>
    <t>43:80:36</t>
  </si>
  <si>
    <t>43:80:24</t>
  </si>
  <si>
    <t>VC</t>
  </si>
  <si>
    <t>00:11:0a</t>
  </si>
  <si>
    <t>00:24:81</t>
  </si>
  <si>
    <t>1d:e0:32</t>
  </si>
  <si>
    <t>VLS</t>
  </si>
  <si>
    <t>07:68:0c</t>
  </si>
  <si>
    <t>IBM</t>
  </si>
  <si>
    <t>07:60:5e</t>
  </si>
  <si>
    <t>ORACLE</t>
  </si>
  <si>
    <t>subtype</t>
  </si>
  <si>
    <t>Connected_oui</t>
  </si>
  <si>
    <t>principal_switchWwn</t>
  </si>
  <si>
    <t>XP</t>
  </si>
  <si>
    <t>BROCADE</t>
  </si>
  <si>
    <t>SWITCH</t>
  </si>
  <si>
    <t>CISCO</t>
  </si>
  <si>
    <t>14:42:a0</t>
  </si>
  <si>
    <t>14:42:b0</t>
  </si>
  <si>
    <t>DELL EMC</t>
  </si>
  <si>
    <t>UNKNOWN</t>
  </si>
  <si>
    <t>74:46:a0</t>
  </si>
  <si>
    <t>HPE</t>
  </si>
  <si>
    <t>QLOGIC|NetApp</t>
  </si>
  <si>
    <t>SRV|SWITCH</t>
  </si>
  <si>
    <t>HP</t>
  </si>
  <si>
    <t>EMULEX</t>
  </si>
  <si>
    <t>QLOGIC</t>
  </si>
  <si>
    <t>SRV|UNKNOWN</t>
  </si>
  <si>
    <t>SRV|MSA</t>
  </si>
  <si>
    <t>SRV|STORAGE|LIB</t>
  </si>
  <si>
    <t>8c:7c:ff</t>
  </si>
  <si>
    <t>43:80:23</t>
  </si>
  <si>
    <t>2e:c0:11</t>
  </si>
  <si>
    <t>43:80:34</t>
  </si>
  <si>
    <t>SRV|StoreOnce</t>
  </si>
  <si>
    <t>02:02:ac</t>
  </si>
  <si>
    <t>1c:98:ec</t>
  </si>
  <si>
    <t>LIB CTRL</t>
  </si>
  <si>
    <t>AJ716A</t>
  </si>
  <si>
    <t>sw</t>
  </si>
  <si>
    <t>Gen4</t>
  </si>
  <si>
    <t>AW538A</t>
  </si>
  <si>
    <t>lw</t>
  </si>
  <si>
    <t>57-0000088-01</t>
  </si>
  <si>
    <t>57-1000117-01</t>
  </si>
  <si>
    <t>FTLF8524P2BNV</t>
  </si>
  <si>
    <t>FTRJ8524P2BNV</t>
  </si>
  <si>
    <t>57-1000012-01</t>
  </si>
  <si>
    <t>57-1000013-01</t>
  </si>
  <si>
    <t>Gen6, Gen5</t>
  </si>
  <si>
    <t>Gen5</t>
  </si>
  <si>
    <t>Gen4, Gen5</t>
  </si>
  <si>
    <t>4Gb, Gen4</t>
  </si>
  <si>
    <t>1Gb</t>
  </si>
  <si>
    <t>2Gb</t>
  </si>
  <si>
    <t>4Gb</t>
  </si>
  <si>
    <t>Gen6</t>
  </si>
  <si>
    <t>&gt;SHOW INTERCONNECT INFO ALL</t>
  </si>
  <si>
    <t>^ *([\w ()]+) license[\w -]*$</t>
  </si>
  <si>
    <t>VC FC</t>
  </si>
  <si>
    <t>00:14:38</t>
  </si>
  <si>
    <t>VC FLEX</t>
  </si>
  <si>
    <t>Enclosure Information:</t>
  </si>
  <si>
    <t>Serial Number: CZ3342RM27</t>
  </si>
  <si>
    <t>Enclosure Name: AHXK_1401_R4_C7000_C3</t>
  </si>
  <si>
    <t>Enclosure Type</t>
  </si>
  <si>
    <t>Enclosure Name</t>
  </si>
  <si>
    <t>name_value_pair</t>
  </si>
  <si>
    <t>&gt;SHOW TOPOLOGY</t>
  </si>
  <si>
    <t>&gt;SHOW TOPOLOGY IPV6</t>
  </si>
  <si>
    <t>^[\w-]+ +\w+ +\w+ +([\d.]+) +[\w]+ *$</t>
  </si>
  <si>
    <t>R_15S_HP7000  OK Yes 10.185.22.8 09CZ30474ELN</t>
  </si>
  <si>
    <t>oa_ip</t>
  </si>
  <si>
    <t>IP Addres</t>
  </si>
  <si>
    <t>Interconnect module number</t>
  </si>
  <si>
    <t>Interconnect module type</t>
  </si>
  <si>
    <t>^(\d). *([\w ]+)$</t>
  </si>
  <si>
    <t>3. Fibre Channel</t>
  </si>
  <si>
    <t>module_type_num</t>
  </si>
  <si>
    <t>^(\d). *([\w ]+)$|^&gt;SHOW</t>
  </si>
  <si>
    <t>3. Fibre Channel | &gt;SHOW INTERCONNECT LIST</t>
  </si>
  <si>
    <t>&gt;SHOW ENCLOSURE INFO</t>
  </si>
  <si>
    <t>module_section_end</t>
  </si>
  <si>
    <t>module_params</t>
  </si>
  <si>
    <t>User Assigned Name</t>
  </si>
  <si>
    <t>Product Name</t>
  </si>
  <si>
    <t>In-Band IPv4 Address</t>
  </si>
  <si>
    <t>Part Number</t>
  </si>
  <si>
    <t>&gt;SHOW SERVER INFO ALL</t>
  </si>
  <si>
    <t>^Server\s+(Blade)\s+#(\d+) Information:$</t>
  </si>
  <si>
    <t>blade_server_num</t>
  </si>
  <si>
    <t>Server Blade #1 Information:</t>
  </si>
  <si>
    <t>^Server Blade #(\d+) Information:$|^&gt;SHOW</t>
  </si>
  <si>
    <t>server_section_end</t>
  </si>
  <si>
    <t>Server Blade #1 Information: | &gt;SHOW SERVER PORT MAP ALL</t>
  </si>
  <si>
    <t>Blade server slot</t>
  </si>
  <si>
    <t>Blade</t>
  </si>
  <si>
    <t>Server Blade Type</t>
  </si>
  <si>
    <t>Server Name</t>
  </si>
  <si>
    <t>IP Address</t>
  </si>
  <si>
    <t>blade_server_info</t>
  </si>
  <si>
    <t>Product Name: Integrity BL870c i4</t>
  </si>
  <si>
    <t>blade_params</t>
  </si>
  <si>
    <t>mezzanine_wwn</t>
  </si>
  <si>
    <t>HBA Model</t>
  </si>
  <si>
    <t>mezzanine_model</t>
  </si>
  <si>
    <t>^\s+Port \d+: *([a-f0-9:]{23})$</t>
  </si>
  <si>
    <t>Mezzanine 1: QLogic QMH2562 8Gb FC HBA for HP BladeSystem c-Class</t>
  </si>
  <si>
    <t>Port 1: 50:01:43:80:21:de:8c:94</t>
  </si>
  <si>
    <t>flb_model</t>
  </si>
  <si>
    <t>FCoE FlexHBA LOM1:1-b 50:06:0B:00:00:C2:62:74</t>
  </si>
  <si>
    <t>FLB Adapter 1: HP FlexFabric 10Gb 2-port 554FLB Adapter</t>
  </si>
  <si>
    <t>[\w\d:]{17,23}</t>
  </si>
  <si>
    <t>wwn_mac_line</t>
  </si>
  <si>
    <t>flb_wwn</t>
  </si>
  <si>
    <t>Ethernet FlexNIC (NIC 5) LOM1:1-c    00:17:A4:77:01:88</t>
  </si>
  <si>
    <t>&gt;SHOW SERVER PORT MAP ALL</t>
  </si>
  <si>
    <t>Flex Model</t>
  </si>
  <si>
    <t>Flex WWNp</t>
  </si>
  <si>
    <t>HBA WWNp</t>
  </si>
  <si>
    <t>Active_OA_IP</t>
  </si>
  <si>
    <t>Interconnect_Type</t>
  </si>
  <si>
    <t>Interconnect_Name</t>
  </si>
  <si>
    <t>Interconnect_Model</t>
  </si>
  <si>
    <t>Interconnect_IP</t>
  </si>
  <si>
    <t>Interconnect_Manufacturer</t>
  </si>
  <si>
    <t>Interconnect_PartNumber</t>
  </si>
  <si>
    <t>Interconnect_Firmware</t>
  </si>
  <si>
    <t>Enclosure_Type</t>
  </si>
  <si>
    <t>Enclosure_Name</t>
  </si>
  <si>
    <t>blade_columns</t>
  </si>
  <si>
    <t>Server_Slot</t>
  </si>
  <si>
    <t>Server_BladeType</t>
  </si>
  <si>
    <t>IP_Address</t>
  </si>
  <si>
    <t>0e:80:13</t>
  </si>
  <si>
    <t>18:81:08</t>
  </si>
  <si>
    <t>00:10:9b</t>
  </si>
  <si>
    <t>QLOGIC|EVA</t>
  </si>
  <si>
    <t>HBA_Description</t>
  </si>
  <si>
    <t>mezzanine_description</t>
  </si>
  <si>
    <t>flb_description</t>
  </si>
  <si>
    <t>HP FlexFabric \d{1,3}Gb [\d\w-]* *([\d\w]+) Adapter</t>
  </si>
  <si>
    <t>HBA_Model</t>
  </si>
  <si>
    <t>HBA_Manufacturer</t>
  </si>
  <si>
    <t>HBA_Driver</t>
  </si>
  <si>
    <t>HBA_ROM</t>
  </si>
  <si>
    <t>HBA_Firmware</t>
  </si>
  <si>
    <t>AG-FDMI</t>
  </si>
  <si>
    <t>570c89c9-c923-8c76-4621-f0921c00</t>
  </si>
  <si>
    <t>ESXHost</t>
  </si>
  <si>
    <t>500143801209b65b</t>
  </si>
  <si>
    <t>column_applied</t>
  </si>
  <si>
    <t>removes uninformative Host_Names from fdmi</t>
  </si>
  <si>
    <t>hostname_clean</t>
  </si>
  <si>
    <t>fdmi</t>
  </si>
  <si>
    <t>dataframe_applied</t>
  </si>
  <si>
    <t>nscamshow</t>
  </si>
  <si>
    <t>symb_clean</t>
  </si>
  <si>
    <t>removes brackets([]) and quatation marks</t>
  </si>
  <si>
    <t>[39] "QMI2472 FW:v5.03.15 DVR:v901.k1.1-14vmw"</t>
  </si>
  <si>
    <t>qlogic</t>
  </si>
  <si>
    <t>emulex</t>
  </si>
  <si>
    <t>hpux</t>
  </si>
  <si>
    <t>QMH2572 FW:v8.01.02 DVR:v1.1.70.0</t>
  </si>
  <si>
    <t>Emulex LPe1205-HP FV2.03X6 DV11.1.145.18 HN:anhk-esx2-05.rosneft.ru OS:VMware ESXi 5.5.0</t>
  </si>
  <si>
    <t>Emulex LPe1105-HP FV2.72A2 DV8.2.3.1-129vmw</t>
  </si>
  <si>
    <t>tps01_HP-UX_B.11.31</t>
  </si>
  <si>
    <t>HP StoreOnce S/N-CZ3636M301 HP StoreOnce Catalyst Over Fibre Channel 0</t>
  </si>
  <si>
    <t>extract hostname, os</t>
  </si>
  <si>
    <t>HP_3PAR 8200 - CZ3636N65C - fw:3224</t>
  </si>
  <si>
    <t>HP_3PAR 7400 - 1638303 - fw:3226</t>
  </si>
  <si>
    <t>extract model, sn</t>
  </si>
  <si>
    <t>Emulex LPe1205-HP FV1.11A5 DV11.0.0.5 HN:(none) OS:Linux</t>
  </si>
  <si>
    <t>HPE_3PAR 8450 - CZ37191P9C - fw:3312</t>
  </si>
  <si>
    <t>HP_3PAR 7400c - 1687948 - fw:3224</t>
  </si>
  <si>
    <t>3par_node</t>
  </si>
  <si>
    <t>3par_port</t>
  </si>
  <si>
    <t>CZ3727BSAS - 3:0:2 - LPE16002</t>
  </si>
  <si>
    <t>1687193 - 0:2:3 - LPe12004</t>
  </si>
  <si>
    <t>HPE StoreOnce S/N-CZJ8220V88 Catalyst Over Fibre Channel Target 2</t>
  </si>
  <si>
    <t>ultrium</t>
  </si>
  <si>
    <t>HP Ultrium 6 Fibre Channel 25MW S/N-8026D7F727</t>
  </si>
  <si>
    <t>HP Ultrium 5 Fibre Channel Y6DW S/N-HUE5491EPG</t>
  </si>
  <si>
    <t>extract model, fw, sn</t>
  </si>
  <si>
    <t>extract controller port number</t>
  </si>
  <si>
    <t>HP      P2000 G3 FC     T251</t>
  </si>
  <si>
    <t>extract msa, p2000 model, fw</t>
  </si>
  <si>
    <t>extract msl model, sn</t>
  </si>
  <si>
    <t>HSV450 - EVA8400_SEODO_TEX - CR2306</t>
  </si>
  <si>
    <t>HSV360 - EVA6500 - CR2306</t>
  </si>
  <si>
    <t>eva</t>
  </si>
  <si>
    <t>extract eva controller, name</t>
  </si>
  <si>
    <t>extract model, driver, fw</t>
  </si>
  <si>
    <t>extract model, driver, fw, hostname, os</t>
  </si>
  <si>
    <t>AJ717A</t>
  </si>
  <si>
    <t>AJ716B</t>
  </si>
  <si>
    <t>INFINIDAT</t>
  </si>
  <si>
    <t>^\w+ +- +(\d:\d:\d) +- +([\w]+)</t>
  </si>
  <si>
    <t>HP      HSV450          1130</t>
  </si>
  <si>
    <t>HP      DISK-SUBSYSTEM  6008</t>
  </si>
  <si>
    <t>HP      MSA2312fc       M113</t>
  </si>
  <si>
    <t>HITACHI DF600F          0000</t>
  </si>
  <si>
    <t>IBM     1815      FAStT 0914</t>
  </si>
  <si>
    <t>HP      NS E1200-160    5953</t>
  </si>
  <si>
    <t>HITACHI OPEN-V          5001</t>
  </si>
  <si>
    <t>xp_msa</t>
  </si>
  <si>
    <t>^(\w+) +FW:v([\d.]+) DVR:v([\w.-]+)</t>
  </si>
  <si>
    <t>^(\w+) ([\w/-]+) +FV([\w.]+) +DV([\w.-]+)(?: +HN:)? *([\w.\(\)-]+)?(?: +OS:)?([\w .]+)?$</t>
  </si>
  <si>
    <t>e1:11:58</t>
  </si>
  <si>
    <t>IBM ULT3580-HH7 HH K4K1 115657D05B</t>
  </si>
  <si>
    <t>HP Ultrium 6 Fibre Channel S/N-82C6E3D055</t>
  </si>
  <si>
    <t xml:space="preserve"> *\[?\d*\]? *"([\w .:/-]+) *"?$</t>
  </si>
  <si>
    <t>QLogic 57810 bnx2fc v1.712.50.v55.7 over vmnic3</t>
  </si>
  <si>
    <t>extract model, fcoe driver</t>
  </si>
  <si>
    <t>emc_vplex</t>
  </si>
  <si>
    <t>EMC VPLEX CKM00145201113   00000000476067C9 A2-FC01</t>
  </si>
  <si>
    <t>EMC VPLEX CKM00145100127   00000000477070AF</t>
  </si>
  <si>
    <t>HP_3PAR InServ V400 - 1408493 - fw:3215</t>
  </si>
  <si>
    <t>QLogic Port0 WWPN 51:40:2e:c0:00:d3:c9:48.......................</t>
  </si>
  <si>
    <t>QLogic Port1 WWPN 50:01:43:80:23:1c:71:a2</t>
  </si>
  <si>
    <t>qlogic_emulex_port</t>
  </si>
  <si>
    <t>Emulex PPN-10:00:00:00:c9:ac:74:6a</t>
  </si>
  <si>
    <t>NFINIDATInfiniBox       0h</t>
  </si>
  <si>
    <t>Tape Library S/N-2U33250114_LL0 vPort-A</t>
  </si>
  <si>
    <t>MSL G3 Series Library S/N DEC25104YW vPort-A</t>
  </si>
  <si>
    <t>clarion</t>
  </si>
  <si>
    <t>CLARiiON::::SPA00::FC::::::</t>
  </si>
  <si>
    <t>CLARiiON::::SPB02::FC::::::</t>
  </si>
  <si>
    <t>infinibox</t>
  </si>
  <si>
    <t>HBA_SerialNumber</t>
  </si>
  <si>
    <t>^(\w+):+(SP\w+):+FC:+$</t>
  </si>
  <si>
    <t>UNITY::::SPB24::FC::::::</t>
  </si>
  <si>
    <t>^((\w+) +U[LlTt]+[\w\-]+ ?\d?[ -]?(?:SCSI|Fibre Channel)? ?(?:\w{2})?) +(\w{4})? ?(?:S/N-)?(\w{10})?$</t>
  </si>
  <si>
    <t>HP Ultrium 7-SCSI FH KAH0 80128E4019</t>
  </si>
  <si>
    <t>HPE Ultrium 8-SCSI HH KAH1 C013532B09</t>
  </si>
  <si>
    <t>IBM ULTRIUM-HH6 HH G9P3 10WT116924</t>
  </si>
  <si>
    <t>IBM     ULTRIUM-TD4     C7QH</t>
  </si>
  <si>
    <t>^(EMC) +(\w+) +([\w]+) +(?:\w+)? ?([\w\-]+)?$</t>
  </si>
  <si>
    <t>HPE StoreOnce S/N-CZJ8220V88 Catalyst Over Fibre Channel Target 1 Port 1</t>
  </si>
  <si>
    <t>HP StoreOnce S/N-hp80c16e26d61e HP StoreOnce Catalyst Over Fibre Channel S/N-6C4315403U Port-0</t>
  </si>
  <si>
    <t>HPE StoreOnce S/N-CZJ8220V88 Initiator 1</t>
  </si>
  <si>
    <t>storeonce_node</t>
  </si>
  <si>
    <t>storeonce_port</t>
  </si>
  <si>
    <t>^((NFINIDAT)InfiniBox) *\w*$</t>
  </si>
  <si>
    <t>Host_OS</t>
  </si>
  <si>
    <t>description</t>
  </si>
  <si>
    <t>^([\w_-]+)_(HP-UX_B.11.\d{2})$</t>
  </si>
  <si>
    <t>library</t>
  </si>
  <si>
    <t>^([\w ./-]+) *\(?[\w. /-]*\)? *$</t>
  </si>
  <si>
    <t>perenthesis_remove</t>
  </si>
  <si>
    <t>VMware ESXi-6.0.0 (Releasebuild-10719132)</t>
  </si>
  <si>
    <t>8.07.00 (90d5)</t>
  </si>
  <si>
    <t>Device_Manufacturer</t>
  </si>
  <si>
    <t>Device_Model</t>
  </si>
  <si>
    <t>Device_SN</t>
  </si>
  <si>
    <t>Enclosure_SN</t>
  </si>
  <si>
    <t>Server_PartNumber</t>
  </si>
  <si>
    <t>Массивы_eng</t>
  </si>
  <si>
    <t>Массивы_ru</t>
  </si>
  <si>
    <t>Библиотеки_eng</t>
  </si>
  <si>
    <t>Подключение_массивов_eng</t>
  </si>
  <si>
    <t>Подключение_библиотек_eng</t>
  </si>
  <si>
    <t>Подключение_серверов_eng</t>
  </si>
  <si>
    <t>Микрокоды_HBA_eng</t>
  </si>
  <si>
    <t>Имя устройства</t>
  </si>
  <si>
    <t>Производитель</t>
  </si>
  <si>
    <t>ОС</t>
  </si>
  <si>
    <t>Поддерживается компанией HPE?</t>
  </si>
  <si>
    <t>Библиотеки_ru</t>
  </si>
  <si>
    <t>Подключение_массивов_ru</t>
  </si>
  <si>
    <t>Подключение_библиотек_ru</t>
  </si>
  <si>
    <t>Подключение_серверов_ru</t>
  </si>
  <si>
    <t>Микрокоды_HBA_ru</t>
  </si>
  <si>
    <t>Blade_шасси_eng</t>
  </si>
  <si>
    <t>Blade_шасси_ru</t>
  </si>
  <si>
    <t>Device_Port</t>
  </si>
  <si>
    <t>Device_Fw</t>
  </si>
  <si>
    <t>Device_Location</t>
  </si>
  <si>
    <t>Device_Host_Name</t>
  </si>
  <si>
    <t>Virtual_Channel</t>
  </si>
  <si>
    <t>deviceType</t>
  </si>
  <si>
    <t>deviceSubtype</t>
  </si>
  <si>
    <t>Модель</t>
  </si>
  <si>
    <t>Расположение</t>
  </si>
  <si>
    <t>Класс устройства</t>
  </si>
  <si>
    <t>Тип устройства</t>
  </si>
  <si>
    <t>IP-Адрес</t>
  </si>
  <si>
    <t>Список_устройств_eng</t>
  </si>
  <si>
    <t>Список_устройств_ru</t>
  </si>
  <si>
    <t>FW_Recommeneded</t>
  </si>
  <si>
    <t>Рекомендуемая версия драйвера</t>
  </si>
  <si>
    <t>Текущая версия драйвера</t>
  </si>
  <si>
    <t>Driver_Recommeneded</t>
  </si>
  <si>
    <t>Идентификатор порта WWPN</t>
  </si>
  <si>
    <t>Псевдоним</t>
  </si>
  <si>
    <t>FCID</t>
  </si>
  <si>
    <t>Режим коммутатора</t>
  </si>
  <si>
    <t>Медленное устройство</t>
  </si>
  <si>
    <t>Подключено через AG</t>
  </si>
  <si>
    <t>Номер VC</t>
  </si>
  <si>
    <t>e1:11:56</t>
  </si>
  <si>
    <t>ULT</t>
  </si>
  <si>
    <t>QLOGIC|ULT</t>
  </si>
  <si>
    <t>QLOGIC|UNKNOWN|ULT</t>
  </si>
  <si>
    <t>^\s*([\w ]+):(\d-\w)? +([\w\(\) .:/-]+)$</t>
  </si>
  <si>
    <t>^\s*FLB +Adapter +\d+: *([\w -]+)$</t>
  </si>
  <si>
    <t>Mezzanine 1: HP QMH2672 16Gb FC HBA for BladeSystem c-Class</t>
  </si>
  <si>
    <t>(?:HPE?)? *(?:QLogic|Emulex)? ([\w-]+) \d{1,2}Gb FC HBA for [\w -]+</t>
  </si>
  <si>
    <t>QLOGIC|StoreOnce</t>
  </si>
  <si>
    <t>QLOGIC|EVA|StoreOnce</t>
  </si>
  <si>
    <t>e0:07:1b</t>
  </si>
  <si>
    <t>9c:dc:71</t>
  </si>
  <si>
    <t>b6:93:73</t>
  </si>
  <si>
    <t>157</t>
  </si>
  <si>
    <t>Brocade 16Gb Fibre Channel SAN Switch Module for HPE Synergy</t>
  </si>
  <si>
    <t>^((HPE?) +(?:StoreOnce|D2D)) S/N-(\w{10}) (?:[\w \-\/]+)$</t>
  </si>
  <si>
    <t>HP D2D S/N-CZJ1430DSL HP D2DBS Diagnostic Fibre Channel S/N-MY513623X0</t>
  </si>
  <si>
    <t>HP D2D S/N-CZJ1430DSL HP Ultrium VT Fibre Channel S/N-CZJ1430DSN</t>
  </si>
  <si>
    <t>HP D2D S/N-CZJ1430DSL HP D2DBS Fibre Channel S/N-CZJ1430F03</t>
  </si>
  <si>
    <t>^((HPE?) +(?:D2D|StoreOnce)) +S/N-(\w{10,14}) +(?:[\w \/\-]+) +(Port[ \-]\d+)$</t>
  </si>
  <si>
    <t>HP D2D S/N-CZJ1430DSL HP D2DBS Diagnostic Fibre Channel S/N-MY513623X0 Port-1</t>
  </si>
  <si>
    <t>HP D2D S/N-CZJ1430DSL HP Ultrium VT Fibre Channel S/N-CZJ1430DSN Port-1</t>
  </si>
  <si>
    <t>HP D2D S/N-CZJ1430DSL HP D2DBS Fibre Channel S/N-CZJ1430F03 Port-1</t>
  </si>
  <si>
    <t>STORAGE|LIB</t>
  </si>
  <si>
    <t>EVA|D2D</t>
  </si>
  <si>
    <t>00:de:fb</t>
  </si>
  <si>
    <t>8c:60:4f</t>
  </si>
  <si>
    <t>00:25:b5</t>
  </si>
  <si>
    <t>00:3a:9c</t>
  </si>
  <si>
    <t>blade_servers</t>
  </si>
  <si>
    <t>00:25:b6</t>
  </si>
  <si>
    <t>0e:80:22</t>
  </si>
  <si>
    <t>62:da:dd</t>
  </si>
  <si>
    <t>SYNERGY</t>
  </si>
  <si>
    <t>fnic v1.6.0.37 over fnic1</t>
  </si>
  <si>
    <t>cna_adapter</t>
  </si>
  <si>
    <t>^\wnic +v([\d.]+) +over +\wnic(\d)$</t>
  </si>
  <si>
    <t>Порт устройства</t>
  </si>
  <si>
    <t>Group_Name</t>
  </si>
  <si>
    <t>Имя группы псевдонимов</t>
  </si>
  <si>
    <t>san_switch_report_tables, san_isl_report_tables</t>
  </si>
  <si>
    <t>Fabric_Vision_license</t>
  </si>
  <si>
    <t>Лицензия  "Fabric Vision"</t>
  </si>
  <si>
    <t>QK725A</t>
  </si>
  <si>
    <t>QK724A</t>
  </si>
  <si>
    <t>57-1000333-01</t>
  </si>
  <si>
    <t>P9H32A</t>
  </si>
  <si>
    <t>P9H29A</t>
  </si>
  <si>
    <t>Gen5, Gen6</t>
  </si>
  <si>
    <t>AJ715A</t>
  </si>
  <si>
    <t>^(SWITCHCMD /fabos/cliexec/)?cfgshow *(--verbose)? ?:$</t>
  </si>
  <si>
    <t>Edge Fabric ID</t>
  </si>
  <si>
    <t>Connected_switch_PWwn</t>
  </si>
  <si>
    <t>34:80:0d</t>
  </si>
  <si>
    <t>Лицензия "Trunking"</t>
  </si>
  <si>
    <t>oemLogo</t>
  </si>
  <si>
    <t>Telecom FM</t>
  </si>
  <si>
    <t>vc_port</t>
  </si>
  <si>
    <t>FABRIC INFORMATION</t>
  </si>
  <si>
    <t>FC-CONNECTION INFORMATION</t>
  </si>
  <si>
    <t>enc0:4:4  OK      4Gb    20:13:74:46:A0:71:2D:BE  10:00:00:05:33:20:BD:00</t>
  </si>
  <si>
    <t>FLB Adapter 1: HP FlexFabric 10Gb 2-Port 534FLB Adapter</t>
  </si>
  <si>
    <t>Bay</t>
  </si>
  <si>
    <t>Port</t>
  </si>
  <si>
    <t>Connected_To</t>
  </si>
  <si>
    <t>^\s*([\w -]+) *: *([\w\+\(\) .:/-]+) *$</t>
  </si>
  <si>
    <t>blade_vc_columns</t>
  </si>
  <si>
    <t>vf_id</t>
  </si>
  <si>
    <t>LS_IDs</t>
  </si>
  <si>
    <t>Interconnect_SN</t>
  </si>
  <si>
    <t>Interconnect_Bay</t>
  </si>
  <si>
    <t>08:29:13 up 3001 days, 10 min,  1 user,  load average: 1.25, 0.60, 0.22</t>
  </si>
  <si>
    <t>b8:85:84</t>
  </si>
  <si>
    <t>e4:f0:04</t>
  </si>
  <si>
    <t>00:05:69</t>
  </si>
  <si>
    <t>enc0:1:X1  OK      8Gb    20:00:00:11:0a:02:24:ed  10:00:00:05:33:8a:96:c7</t>
  </si>
  <si>
    <t>43:80:13</t>
  </si>
  <si>
    <t>68:4f:64</t>
  </si>
  <si>
    <t>d3:10:05</t>
  </si>
  <si>
    <t>FCoE FlexHBA LOM:1-b 50:06:0B:00:00:C2:62:00</t>
  </si>
  <si>
    <t>FCoE HBA LOM1:1-b                   20:00:F0:92:1C:01:31:59</t>
  </si>
  <si>
    <t>^\s+FCoE (?:Flex)?HBA LOM\d?:\d-\w\s+([\w\d:]{23})$</t>
  </si>
  <si>
    <t>flex_ethernet</t>
  </si>
  <si>
    <t>FlexFabric Embedded Ethernet</t>
  </si>
  <si>
    <t>^ +(FlexFabric +Embedded +Ethernet) *$</t>
  </si>
  <si>
    <t>00:0c:29</t>
  </si>
  <si>
    <t>VMWARE</t>
  </si>
  <si>
    <t>^(HSV\d{3}) +- +([\w \-]+) +- +CR\w{4} *$</t>
  </si>
  <si>
    <t>HSV340 - MTGCOD_P6300-1 - CR1F1B</t>
  </si>
  <si>
    <t>Имя корзины</t>
  </si>
  <si>
    <t>Модель корзины</t>
  </si>
  <si>
    <t>Заводской номер</t>
  </si>
  <si>
    <t>Гнездо</t>
  </si>
  <si>
    <t>IP-адрес активного OA</t>
  </si>
  <si>
    <t>Модель устройства</t>
  </si>
  <si>
    <t>Заводской номер устройства</t>
  </si>
  <si>
    <t>IP-адрес устройства</t>
  </si>
  <si>
    <t>Версия микрокода устройства</t>
  </si>
  <si>
    <t>Тип гнезда</t>
  </si>
  <si>
    <t>Recommended_FW</t>
  </si>
  <si>
    <t>16:32:04 up 104 days, 21:28, 0 users, load average: 0.80, 0.20, 0.06</t>
  </si>
  <si>
    <t>snmp.agtParty.5.address:172.16.5.186</t>
  </si>
  <si>
    <t>snmp.accessList.1.address:10.64.128.34</t>
  </si>
  <si>
    <t>Connected_NPIV</t>
  </si>
  <si>
    <t>Ошибки_eng</t>
  </si>
  <si>
    <t>Ошибки_ru</t>
  </si>
  <si>
    <t>Transceiver_Name</t>
  </si>
  <si>
    <t>Transceiver_PN</t>
  </si>
  <si>
    <t>Transceiver_SN</t>
  </si>
  <si>
    <t>analysis_isl</t>
  </si>
  <si>
    <t>Transceiver_category</t>
  </si>
  <si>
    <t>Transceiver_switch_gen</t>
  </si>
  <si>
    <t>LE domain</t>
  </si>
  <si>
    <t>LE_domain_ID</t>
  </si>
  <si>
    <t>Идентификатор узла WWNN</t>
  </si>
  <si>
    <t>Статус порта</t>
  </si>
  <si>
    <t>Параметры_SFP_eng</t>
  </si>
  <si>
    <t>Параметры_SFP_ru</t>
  </si>
  <si>
    <t>Transceiver_Supported</t>
  </si>
  <si>
    <t>Transceiver_mode</t>
  </si>
  <si>
    <t>Поколение коммутатора</t>
  </si>
  <si>
    <t>Настройка Distance</t>
  </si>
  <si>
    <t>Поддерживается в коммутаторах поколений</t>
  </si>
  <si>
    <t>Серийный номер SFP</t>
  </si>
  <si>
    <t>Максимальная скорость</t>
  </si>
  <si>
    <t xml:space="preserve">Режим работы </t>
  </si>
  <si>
    <t>Характеристики SFP</t>
  </si>
  <si>
    <t>Поддерживается в данной модели коммутатора?</t>
  </si>
  <si>
    <t>Длина волны</t>
  </si>
  <si>
    <t>Мощность входящего сигнала, дБм</t>
  </si>
  <si>
    <t>Мощность исходящего сигнала, дБм</t>
  </si>
  <si>
    <t>Мощность входящего сигнала, мкВт</t>
  </si>
  <si>
    <t>Мощность исходящего сигнала, мкВт</t>
  </si>
  <si>
    <t>Сила тока, мА</t>
  </si>
  <si>
    <t>Напряжение, мВ</t>
  </si>
  <si>
    <t>Температура, С</t>
  </si>
  <si>
    <t>Лет работы</t>
  </si>
  <si>
    <t>Часов работы</t>
  </si>
  <si>
    <t>Параметры_портов_ru</t>
  </si>
  <si>
    <t>Параметры_портов_eng</t>
  </si>
  <si>
    <t>Mezzanine 1: Emulex LPe1205-HP 8Gb FC HBA for HP BladeSystem c-Class</t>
  </si>
  <si>
    <t>^\s*Mezzanine \d+: *((?:HPE?)? *(?:QLogic|Emulex)? ([\w-]+) \d{1,2}Gb FC HBA for [\w -]+)$</t>
  </si>
  <si>
    <t>^(QLogic|Brocade)[ -]?(\d+) *(?:[\w]+)? *v?([\d.v]+)?(?:[\w ]+)?$</t>
  </si>
  <si>
    <t>LSAN_device_state</t>
  </si>
  <si>
    <t>principal_switchName</t>
  </si>
  <si>
    <t>Зонирование_eng</t>
  </si>
  <si>
    <t>Псевдонимы_eng</t>
  </si>
  <si>
    <t>Зонирование_ru</t>
  </si>
  <si>
    <t>Псевдонимы_ru</t>
  </si>
  <si>
    <t>cfg_type</t>
  </si>
  <si>
    <t>Wwn_type</t>
  </si>
  <si>
    <t>zonemember_Fabric_name</t>
  </si>
  <si>
    <t>zonemember_Fabric_label</t>
  </si>
  <si>
    <t>Index_slot_port</t>
  </si>
  <si>
    <t>Member_in_cfg_Fabric</t>
  </si>
  <si>
    <t>Входит в конфигурацию</t>
  </si>
  <si>
    <t>Тип конфигурации</t>
  </si>
  <si>
    <t>Зона</t>
  </si>
  <si>
    <t>Идентификатор псевдонима</t>
  </si>
  <si>
    <t>Фабрика устройства</t>
  </si>
  <si>
    <t>Подсеть устройства</t>
  </si>
  <si>
    <t>Тип порта коммутатора</t>
  </si>
  <si>
    <t>Идентификатор порта WWNN</t>
  </si>
  <si>
    <t>Статус LSAN устройства</t>
  </si>
  <si>
    <t>Устройство доступно в сети конфигурации</t>
  </si>
  <si>
    <t>Тип Wwn псевдонима</t>
  </si>
  <si>
    <t>Тип порта  устройства</t>
  </si>
  <si>
    <t>H6Z29A</t>
  </si>
  <si>
    <t>Distance:  auto (desired distance = 16 Km, actual distance = 15 Km)</t>
  </si>
  <si>
    <t>Distance:  normal</t>
  </si>
  <si>
    <t>Transceiver_distanceMax</t>
  </si>
  <si>
    <t>normal</t>
  </si>
  <si>
    <t>10 km</t>
  </si>
  <si>
    <t>25 km</t>
  </si>
  <si>
    <t>Максимальное расстояние</t>
  </si>
  <si>
    <t>08:f1:ea</t>
  </si>
  <si>
    <t>zone_duplicates_free</t>
  </si>
  <si>
    <t>Название зоны</t>
  </si>
  <si>
    <t>Target_Initiator_note</t>
  </si>
  <si>
    <t>Fabric_device_status</t>
  </si>
  <si>
    <t>Target_model_note</t>
  </si>
  <si>
    <t>Статус устройства в сети конфигурации</t>
  </si>
  <si>
    <t>Примечание. Модели таргетов в зоне</t>
  </si>
  <si>
    <t>Зонирование_перевод_eng</t>
  </si>
  <si>
    <t>Зонирование_перевод_ru</t>
  </si>
  <si>
    <t>replication_zone</t>
  </si>
  <si>
    <t>no_initiator</t>
  </si>
  <si>
    <t>no_target</t>
  </si>
  <si>
    <t>several_initiators</t>
  </si>
  <si>
    <t>нет инициатора</t>
  </si>
  <si>
    <t>несколько инициаторов</t>
  </si>
  <si>
    <t>нет таргета</t>
  </si>
  <si>
    <t>зона репликации</t>
  </si>
  <si>
    <t>local</t>
  </si>
  <si>
    <t>absent</t>
  </si>
  <si>
    <t>remote_na</t>
  </si>
  <si>
    <t>remote_imported</t>
  </si>
  <si>
    <t>remote_configured</t>
  </si>
  <si>
    <t>remote_initializing</t>
  </si>
  <si>
    <t>different_storages</t>
  </si>
  <si>
    <t>storage_library</t>
  </si>
  <si>
    <t>массивы разных модельных линий</t>
  </si>
  <si>
    <t>библиотека и массив</t>
  </si>
  <si>
    <t>отсутствует</t>
  </si>
  <si>
    <t>недоступно (подключено в другую фабрику)</t>
  </si>
  <si>
    <t>импортировано</t>
  </si>
  <si>
    <t>сконфигурировано</t>
  </si>
  <si>
    <t>инициализируется</t>
  </si>
  <si>
    <t>доступно</t>
  </si>
  <si>
    <t>нет инициатора, нет таргета</t>
  </si>
  <si>
    <t>Примечание. Количество таргетов и инициаторов в зоне</t>
  </si>
  <si>
    <t>alias_duplicated</t>
  </si>
  <si>
    <t>alias_count</t>
  </si>
  <si>
    <t>Дубликаты псевдонима</t>
  </si>
  <si>
    <t>Используется в зонах</t>
  </si>
  <si>
    <t>Количество использующих зон</t>
  </si>
  <si>
    <t>zonemember_duplicates_free</t>
  </si>
  <si>
    <t>Название псевдонима</t>
  </si>
  <si>
    <t>zone_number_alias_used_in</t>
  </si>
  <si>
    <t>zone_name_alias_used_in</t>
  </si>
  <si>
    <t>wwnp_instance_number_per_zone</t>
  </si>
  <si>
    <t>wwnp_instance_number_per_alias</t>
  </si>
  <si>
    <t>Количество идентификатора WWPN в зоне</t>
  </si>
  <si>
    <t>Количество идентификатора WWPN в псевдониме</t>
  </si>
  <si>
    <t>Wwnn_unpack</t>
  </si>
  <si>
    <t>Wwnn соответсвует двум и более Wwnp</t>
  </si>
  <si>
    <t>Порты_не_в_зонах_eng</t>
  </si>
  <si>
    <t>Порты_не_в_зонах_ru</t>
  </si>
  <si>
    <t>Total_zonemembers</t>
  </si>
  <si>
    <t>Wwnn</t>
  </si>
  <si>
    <t>Wwnp</t>
  </si>
  <si>
    <t>Wwn_number_defined</t>
  </si>
  <si>
    <t>Wwn_number_actual</t>
  </si>
  <si>
    <t>Всего членов в зоне</t>
  </si>
  <si>
    <t>Всего "доступных" членов в зоне</t>
  </si>
  <si>
    <t>Статистика_зон_eng</t>
  </si>
  <si>
    <t>Статистика_зон_ru</t>
  </si>
  <si>
    <t>switchcmd_sensorhow</t>
  </si>
  <si>
    <t>SWITCHCMD /fabos/cliexec/sensorshow:</t>
  </si>
  <si>
    <t>sensor</t>
  </si>
  <si>
    <t>Number</t>
  </si>
  <si>
    <t>Status</t>
  </si>
  <si>
    <t>Vlaue</t>
  </si>
  <si>
    <t>Unit</t>
  </si>
  <si>
    <t>sensor  1: (Temperature) is Ok, value is 26 C</t>
  </si>
  <si>
    <t>sensor 27: (Temperature) is Absent</t>
  </si>
  <si>
    <t>sensor 28: (Fan        ) is Ok,speed is 4089 RPM</t>
  </si>
  <si>
    <t>sensor 31: (Power Supply) is Ok</t>
  </si>
  <si>
    <t>^((SWITCHCMD|CHASSISCMD) */fabos/cliexec/)?sensorshow *:$</t>
  </si>
  <si>
    <t>^\bsensor\b +(\d+): \(([A-Za-z ]+) *\) +is +(\w+)(?:, *[a-z]+ +is +)?(\d+)? ?(\w+)?$</t>
  </si>
  <si>
    <t>Датчики_eng</t>
  </si>
  <si>
    <t>Датчики_ru</t>
  </si>
  <si>
    <t>Номер датчика</t>
  </si>
  <si>
    <t>Область контроля</t>
  </si>
  <si>
    <t>Состояние</t>
  </si>
  <si>
    <t>Единица измерения</t>
  </si>
  <si>
    <t>Показания</t>
  </si>
  <si>
    <t>Датчики_перевод_eng</t>
  </si>
  <si>
    <t>Датчики_перевод_ru</t>
  </si>
  <si>
    <t>Вентилятор</t>
  </si>
  <si>
    <t>Блок питания</t>
  </si>
  <si>
    <t>Температура</t>
  </si>
  <si>
    <t>Fan</t>
  </si>
  <si>
    <t>Power Supply</t>
  </si>
  <si>
    <t>Ok</t>
  </si>
  <si>
    <t>Absent</t>
  </si>
  <si>
    <t>Отсутствует</t>
  </si>
  <si>
    <t>ОК</t>
  </si>
  <si>
    <t>С</t>
  </si>
  <si>
    <t>°C</t>
  </si>
  <si>
    <t>RPM</t>
  </si>
  <si>
    <t>об/мин</t>
  </si>
  <si>
    <t>d0:39:ea</t>
  </si>
  <si>
    <t>00:80:e5</t>
  </si>
  <si>
    <t>2e:c0:12</t>
  </si>
  <si>
    <t>Порты_без_псевдономов_eng</t>
  </si>
  <si>
    <t>Порты_без_псевдономов_ru</t>
  </si>
  <si>
    <t>SRV|LIB DRV</t>
  </si>
  <si>
    <t>158</t>
  </si>
  <si>
    <t>HPE Virtual Connect SE 16GB FC Module</t>
  </si>
  <si>
    <t>HPE Virtual Connect SE 16GB FC Module for HPE Synergy</t>
  </si>
  <si>
    <t>/fabos/cliexec/zoneshow --peerzone all:</t>
  </si>
  <si>
    <t>Property Member: 00:02:00:00:00:03:01:02</t>
  </si>
  <si>
    <t>Created by: User</t>
  </si>
  <si>
    <t>peerzone_property</t>
  </si>
  <si>
    <t>property_member</t>
  </si>
  <si>
    <t>created_by</t>
  </si>
  <si>
    <t>^ +(Principal|Peer) +Member\(s\):$</t>
  </si>
  <si>
    <t>Principal Member(s):</t>
  </si>
  <si>
    <t>Peer Member(s):</t>
  </si>
  <si>
    <t>member_type</t>
  </si>
  <si>
    <t>^ *(zone:|real [\w.]+|\*\* *SS CMD END *\*\*|Effective +configuration *|(Peer|Principal) +Member\(s\):|\d+ Peer +Zones +in +Eff +Cfg)</t>
  </si>
  <si>
    <t>peerzone_member_end</t>
  </si>
  <si>
    <t>peerzone_member_type</t>
  </si>
  <si>
    <t>zone, real,  principal_member, peer_member</t>
  </si>
  <si>
    <t>zone: PZ-EMC-VNX</t>
  </si>
  <si>
    <t>Peer Member(s)</t>
  </si>
  <si>
    <t>4 Peer Zones in Eff Cfg</t>
  </si>
  <si>
    <t>real 0m0.327s</t>
  </si>
  <si>
    <t>peerzone_columns</t>
  </si>
  <si>
    <t>peerzone_effective_columns</t>
  </si>
  <si>
    <t>^ *(cfg:|zone:|alias:|real [\w.]+|\*\* *SS CMD END *\*\*|Effective +configuration *:|\d+ Peer +Zones +in +Eff +Cfg)</t>
  </si>
  <si>
    <t>^ +([PC][a-z]+) +(?:Member|by): +([\w$-^]+)$</t>
  </si>
  <si>
    <t>analysis_zoning</t>
  </si>
  <si>
    <t>Тип члена Peer зоны</t>
  </si>
  <si>
    <t>Порт коммутатора</t>
  </si>
  <si>
    <t>^(snmp.(?:snmpv3TrapTarget|agtParty).\d.(?:trapTargetAddr|address)):((?:[0-9]{1,3}\.){3}[0-9]{1,3})$</t>
  </si>
  <si>
    <t>alias_number_per_zone</t>
  </si>
  <si>
    <t>Фактическое число Wwnp в зоне</t>
  </si>
  <si>
    <t>Количество псевдонимов в зоне</t>
  </si>
  <si>
    <t>Идентификаторы Wwnn в определении зоны</t>
  </si>
  <si>
    <t>Идентификаторы Wwnp в определении зоны</t>
  </si>
  <si>
    <t>Всего Wwnn(Wwnp) сконфигурировано в зоне</t>
  </si>
  <si>
    <t>zonemember_alias</t>
  </si>
  <si>
    <t>zonemember_wwn</t>
  </si>
  <si>
    <t>zonemember_domain_portindex</t>
  </si>
  <si>
    <t>Wwnn_to_Wwnp_number_unpacked</t>
  </si>
  <si>
    <t>Члены зоны определены через псевдоним</t>
  </si>
  <si>
    <t>Члены зоны определены через DI</t>
  </si>
  <si>
    <t>peer</t>
  </si>
  <si>
    <t>principal</t>
  </si>
  <si>
    <t>property</t>
  </si>
  <si>
    <t>Членов peer в peer зоне</t>
  </si>
  <si>
    <t>Членов principal в peer зоне</t>
  </si>
  <si>
    <t>Членов property в peer зоне</t>
  </si>
  <si>
    <t>Total_zonemembers_active</t>
  </si>
  <si>
    <t>Количество активных портов в псевдониме</t>
  </si>
  <si>
    <t>Количество псевдонимов порта</t>
  </si>
  <si>
    <t>Статистика_конфигурации_ru</t>
  </si>
  <si>
    <t>zone_tag</t>
  </si>
  <si>
    <t>lsan_tag</t>
  </si>
  <si>
    <t>Total_device_ports</t>
  </si>
  <si>
    <t>alias_per_zone_mean</t>
  </si>
  <si>
    <t>alias_per_zone_max</t>
  </si>
  <si>
    <t>alias_per_zone_min</t>
  </si>
  <si>
    <t>active_ports_per_zone_mean</t>
  </si>
  <si>
    <t>active_ports_per_zone_max</t>
  </si>
  <si>
    <t>active_ports_per_zone_min</t>
  </si>
  <si>
    <t>ports_per_alias_mean</t>
  </si>
  <si>
    <t>ports_per_alias_max</t>
  </si>
  <si>
    <t>ports_per_alias_min</t>
  </si>
  <si>
    <t>active_ports_per_alias_mean</t>
  </si>
  <si>
    <t>active_ports_per_alias_max</t>
  </si>
  <si>
    <t>active_ports_per_alias_min</t>
  </si>
  <si>
    <t>zone_number_alias_used_in_mean</t>
  </si>
  <si>
    <t>zone_number_alias_used_in_max</t>
  </si>
  <si>
    <t>zone_number_alias_used_in_min</t>
  </si>
  <si>
    <t>Статистика_конфигурации_eng</t>
  </si>
  <si>
    <t>LSAN зон</t>
  </si>
  <si>
    <t>Peer зон</t>
  </si>
  <si>
    <t>Зон без инициатора и таргета</t>
  </si>
  <si>
    <t>Зон репликации</t>
  </si>
  <si>
    <t>Количество портов устройств в подсети</t>
  </si>
  <si>
    <t>Зон без инициатора</t>
  </si>
  <si>
    <t>Зон без таргета</t>
  </si>
  <si>
    <t>Зон с несколькими инициаторами</t>
  </si>
  <si>
    <t>Зон с массивами разных модельных линий</t>
  </si>
  <si>
    <t>Зон с библиотекой и массивом</t>
  </si>
  <si>
    <t>Локальных устройств в конфигурации</t>
  </si>
  <si>
    <t>Импортируемых устройств в конфигурации</t>
  </si>
  <si>
    <t>Среднее количество псевдонимов в зонах</t>
  </si>
  <si>
    <t>Максимальное количество псевдонимов в зонах</t>
  </si>
  <si>
    <t>Минимальное количество псевдонимов в зонах</t>
  </si>
  <si>
    <t>Среднее количество активных портов в зонах</t>
  </si>
  <si>
    <t>Максимальное количество  активных портов в зонах</t>
  </si>
  <si>
    <t>Минимальное количество  активных портов в зонах</t>
  </si>
  <si>
    <t>Среднее количество портов в псевдонимах</t>
  </si>
  <si>
    <t>Максимальное количество портов в псевдонимах</t>
  </si>
  <si>
    <t>Минимальное количество портов в псевдонимах</t>
  </si>
  <si>
    <t>Среднее количество активных портов в псевдонимах</t>
  </si>
  <si>
    <t>Максимальное количество активных портов в псевдонимах</t>
  </si>
  <si>
    <t>Минимальное количество активных портов в псевдонимах</t>
  </si>
  <si>
    <t>Среднее количество зон, использующих один псевдоним</t>
  </si>
  <si>
    <t>Максимальное количество зон, использующих один псевдоним</t>
  </si>
  <si>
    <t>Минимальное количество зон, использующих один псевдоним</t>
  </si>
  <si>
    <t>Всего активных устройств в конфигурации</t>
  </si>
  <si>
    <t>Отсутствующих устройств в конфигурации</t>
  </si>
  <si>
    <t>Устройств, подключенных в другую фабрику</t>
  </si>
  <si>
    <t>Устройств в статусе initializing</t>
  </si>
  <si>
    <t>Устройств в статусе configured</t>
  </si>
  <si>
    <t>All</t>
  </si>
  <si>
    <t>Итого:</t>
  </si>
  <si>
    <t>80:30:e0</t>
  </si>
  <si>
    <t>c4:34:6b</t>
  </si>
  <si>
    <t>14:58:d0</t>
  </si>
  <si>
    <t>ec:b1:d7</t>
  </si>
  <si>
    <t>8c:dc:d4</t>
  </si>
  <si>
    <t>f4:03:43</t>
  </si>
  <si>
    <t>f0:92:1c</t>
  </si>
  <si>
    <t>76:08:87</t>
  </si>
  <si>
    <t>76:0b:76</t>
  </si>
  <si>
    <t>76:0a:d5</t>
  </si>
  <si>
    <t>76:0b:3c</t>
  </si>
  <si>
    <t>76:09:df</t>
  </si>
  <si>
    <t>76:02:97</t>
  </si>
  <si>
    <t>76:04:b5</t>
  </si>
  <si>
    <t>76:03:51</t>
  </si>
  <si>
    <t>76:03:6d</t>
  </si>
  <si>
    <t>76:07:63</t>
  </si>
  <si>
    <t>76:0b:3d</t>
  </si>
  <si>
    <t>76:0a:d4</t>
  </si>
  <si>
    <t>76:07:60</t>
  </si>
  <si>
    <t>10:60:4b</t>
  </si>
  <si>
    <t>9c:b6:54</t>
  </si>
  <si>
    <t>07:68:10</t>
  </si>
  <si>
    <t>2e:c0:14</t>
  </si>
  <si>
    <t>44:1e:a1</t>
  </si>
  <si>
    <t>52:9e:b9</t>
  </si>
  <si>
    <t>5c:b9:01</t>
  </si>
  <si>
    <t>6c:3b:e5</t>
  </si>
  <si>
    <t>b4:b5:2f</t>
  </si>
  <si>
    <t>20:67:7c</t>
  </si>
  <si>
    <t>d0:67:26</t>
  </si>
  <si>
    <t>6c:c2:17</t>
  </si>
  <si>
    <t>d8:9d:67</t>
  </si>
  <si>
    <t>ce:b4:d8</t>
  </si>
  <si>
    <t>76:07:62</t>
  </si>
  <si>
    <t>76:07:66</t>
  </si>
  <si>
    <t>QLGC IP REG: IPV4 :00000000 IPV6 :00000000000000000000000000000000</t>
  </si>
  <si>
    <t>Embedded-AG</t>
  </si>
  <si>
    <t>^ *\w+:(\d+):(\w+) +[\w]+ +([\w]+) +((?:[0-9a-fA-F]{2}:){7}[0-9a-fA-F]{2}) +((?:[0-9a-fA-F]{2}:){7}[0-9a-fA-F]{2}) *$</t>
  </si>
  <si>
    <t>QLogic Port3 pWWN 10:00:9c:b6:54:84:f2:a5</t>
  </si>
  <si>
    <t>^(QLogic|Emulex) +P(?:ort\d+ +p?WW)?P?N[ -]?([0-9a-f]{2}:){7}[0-9a-f]{2}(.+)?$</t>
  </si>
  <si>
    <t>qlogic_fcoe</t>
  </si>
  <si>
    <t>QLogic BCM57840 FCoE 7.14.18.0 7.13.161.0 SRVAP1862</t>
  </si>
  <si>
    <t>^((NetApp) +Vserver) +([\w-]+) *$</t>
  </si>
  <si>
    <t>NetApp Vserver netappb72a</t>
  </si>
  <si>
    <t>ibm_flash</t>
  </si>
  <si>
    <t>IBM FlashSystem-98401303</t>
  </si>
  <si>
    <t>^((IBM) +FlashSystem)-(\d+) *$</t>
  </si>
  <si>
    <t>Fill Word</t>
  </si>
  <si>
    <t>Credit_Recovery_cfg</t>
  </si>
  <si>
    <t>FEC_cfg</t>
  </si>
  <si>
    <t>Device_Host_Name_per_fabric_name_and_label</t>
  </si>
  <si>
    <t>Device_Host_Name_per_fabric_label</t>
  </si>
  <si>
    <t>Device_Host_Name_total_fabrics</t>
  </si>
  <si>
    <t>Всего портов устройства</t>
  </si>
  <si>
    <t>ports_per_alias</t>
  </si>
  <si>
    <t>active_ports_per_alias</t>
  </si>
  <si>
    <t>Всего портов в псевдониме</t>
  </si>
  <si>
    <t>EMULEX|QLOGIC</t>
  </si>
  <si>
    <t>Статистика_подключения_устройств_перевод_eng</t>
  </si>
  <si>
    <t>Статистика_подключения_устройств_перевод_ru</t>
  </si>
  <si>
    <t>low_speed</t>
  </si>
  <si>
    <t>unsymmetric_connection</t>
  </si>
  <si>
    <t>different_bandwidth</t>
  </si>
  <si>
    <t>auto_speed</t>
  </si>
  <si>
    <t>несимметричное подключение</t>
  </si>
  <si>
    <t>низкая скорость</t>
  </si>
  <si>
    <t>нет подключения к подсети</t>
  </si>
  <si>
    <t>различная пропускная способность в подсетях</t>
  </si>
  <si>
    <t>скрость не зафиксирована</t>
  </si>
  <si>
    <t>no_fabric_connection</t>
  </si>
  <si>
    <t>Device_port_quantity_A</t>
  </si>
  <si>
    <t>Device_port_quantity_B</t>
  </si>
  <si>
    <t>Unique_VC_quantity_A</t>
  </si>
  <si>
    <t>Unique_VC_quantity_B</t>
  </si>
  <si>
    <t>Bandwidth_A</t>
  </si>
  <si>
    <t>Bandwidth_B</t>
  </si>
  <si>
    <t>Device_connection_note</t>
  </si>
  <si>
    <t>Single_VC_note</t>
  </si>
  <si>
    <t>Bandwidth_note</t>
  </si>
  <si>
    <t>Low_speed_note</t>
  </si>
  <si>
    <t>Storage_Lib_speed_note</t>
  </si>
  <si>
    <t>Device_port_quantity_Total</t>
  </si>
  <si>
    <t>Пропускная способность в подсети А, Гб/с</t>
  </si>
  <si>
    <t>Пропускная способность в подсети B, Гб/с</t>
  </si>
  <si>
    <t>Количество портов в подсети А</t>
  </si>
  <si>
    <t>Количество портов в фабрике</t>
  </si>
  <si>
    <t>Количество VC в подсети А</t>
  </si>
  <si>
    <t>Количество VC в подсети B</t>
  </si>
  <si>
    <t>Примечание. Количество портов</t>
  </si>
  <si>
    <t>Примечание. Пропускная способность</t>
  </si>
  <si>
    <t>нет подключения к подсети A</t>
  </si>
  <si>
    <t>нет подключения к подсети B</t>
  </si>
  <si>
    <t>no_connection_fabric_A</t>
  </si>
  <si>
    <t>no_connection_fabric_B</t>
  </si>
  <si>
    <t>Члены зоны определены через wwnp(wwnn)</t>
  </si>
  <si>
    <t>Connected_Distance</t>
  </si>
  <si>
    <t>Длина линка</t>
  </si>
  <si>
    <t>QOS E_Port</t>
  </si>
  <si>
    <t>QOS_E_Port</t>
  </si>
  <si>
    <t>183</t>
  </si>
  <si>
    <t>Brocade G620v2</t>
  </si>
  <si>
    <t>184</t>
  </si>
  <si>
    <t>Brocade G630v2</t>
  </si>
  <si>
    <t>2e:c0:15</t>
  </si>
  <si>
    <t>08:c3:a2</t>
  </si>
  <si>
    <t>00:0e:11</t>
  </si>
  <si>
    <t>00:e0:da</t>
  </si>
  <si>
    <t>FUJITSU</t>
  </si>
  <si>
    <t>b0:e2:41</t>
  </si>
  <si>
    <t>3e:55:71</t>
  </si>
  <si>
    <t>MAPS policy</t>
  </si>
  <si>
    <t>isl_aggregated</t>
  </si>
  <si>
    <t>transceiver_mode</t>
  </si>
  <si>
    <t>transceiver_speed</t>
  </si>
  <si>
    <t>((?:\d+,){2}\d+_\w+)</t>
  </si>
  <si>
    <t>(?:\d+,){2}\d+_\w+.*?(\w+w)</t>
  </si>
  <si>
    <t>4,8,16_Gbps M5 sw Short_dist</t>
  </si>
  <si>
    <t>result</t>
  </si>
  <si>
    <t>2,4,8_Gbps</t>
  </si>
  <si>
    <t>Статистика_ISL_перевод_eng</t>
  </si>
  <si>
    <t>Статистика_ISL_перевод_ru</t>
  </si>
  <si>
    <t>Switch_quantity</t>
  </si>
  <si>
    <t>Port_quantity</t>
  </si>
  <si>
    <t>Bandwidth_Gbps</t>
  </si>
  <si>
    <t>Speed_Auto</t>
  </si>
  <si>
    <t>Speed_Max</t>
  </si>
  <si>
    <t>Transceiver_speed_2,4,8_Gbps</t>
  </si>
  <si>
    <t>Transceiver_speed_4,8,16_Gbps</t>
  </si>
  <si>
    <t>Transceiver_mode_sw</t>
  </si>
  <si>
    <t>Trunking_lic_both_switches</t>
  </si>
  <si>
    <t>Connection_note</t>
  </si>
  <si>
    <t>portType_nonuniformity_note</t>
  </si>
  <si>
    <t>Distance_nonuniformity_note</t>
  </si>
  <si>
    <t>Transceiver_nonuniformity_note</t>
  </si>
  <si>
    <t>Portcfg_nonuniformity_note</t>
  </si>
  <si>
    <t>Speed_note</t>
  </si>
  <si>
    <t>Asymmetry_note</t>
  </si>
  <si>
    <t>Количество коммутаторов</t>
  </si>
  <si>
    <t>Количество портов</t>
  </si>
  <si>
    <t>Speed_Reduced</t>
  </si>
  <si>
    <t>Speed_Fixed</t>
  </si>
  <si>
    <t>Transceiver_mode_lw</t>
  </si>
  <si>
    <t>Трансивер sw</t>
  </si>
  <si>
    <t>Трансивер lw</t>
  </si>
  <si>
    <t>Трансивер скорость 2,4,8 Гб/c</t>
  </si>
  <si>
    <t>Трансивер скорость 4,8,16 Гб/c</t>
  </si>
  <si>
    <t>Transceiver_speed_8,16,32_Gbps</t>
  </si>
  <si>
    <t>Трансивер скорость 8,16,32 Гб/c</t>
  </si>
  <si>
    <t>Примечание. Скорость</t>
  </si>
  <si>
    <t>Примечание. Соединение (транк, резервирование)</t>
  </si>
  <si>
    <t>Примечание. Разнотипность портов</t>
  </si>
  <si>
    <t>Примечание. Разнотипность трансиверов</t>
  </si>
  <si>
    <t>Примечание. Различие настроек портов</t>
  </si>
  <si>
    <t>Yes</t>
  </si>
  <si>
    <t>No</t>
  </si>
  <si>
    <t>Примечание. Различие настроек расстояния</t>
  </si>
  <si>
    <t>Наличие trunking лицензии  на обоих коммутаторах</t>
  </si>
  <si>
    <t>2,4,8_Gbps SM lw Long_dist</t>
  </si>
  <si>
    <t>^([\d,]+)_(?:Gbps|MB)</t>
  </si>
  <si>
    <t>2,4,8</t>
  </si>
  <si>
    <t>module_applied</t>
  </si>
  <si>
    <t>4,8,16_Gbps</t>
  </si>
  <si>
    <t>transceiver_speed_values</t>
  </si>
  <si>
    <t>analysis_isl_aggregation</t>
  </si>
  <si>
    <t>nonredundant_connection</t>
  </si>
  <si>
    <t>нерезервированное соединение</t>
  </si>
  <si>
    <t>auto_speed, low_speed</t>
  </si>
  <si>
    <t>скрость не зафиксирована, низкая скорость</t>
  </si>
  <si>
    <t>low_speed, reduced_speed</t>
  </si>
  <si>
    <t>auto_speed, low_speed, reduced_speed</t>
  </si>
  <si>
    <t>switch_quantity, port_quantity, bandwidth_gbps</t>
  </si>
  <si>
    <t>количество коммутаторов, количество портов, пропускная способность</t>
  </si>
  <si>
    <t>analysis_isl_statistics</t>
  </si>
  <si>
    <t>isl_aggregated_modified</t>
  </si>
  <si>
    <t>analysis_isl_statistics_notes</t>
  </si>
  <si>
    <t>finds low speed column names</t>
  </si>
  <si>
    <t>isl_statistics_df</t>
  </si>
  <si>
    <t>N4</t>
  </si>
  <si>
    <t>2G</t>
  </si>
  <si>
    <t>Порты с автоматической скоростью, шт</t>
  </si>
  <si>
    <t>Порты с фиксированная скоростью, шт</t>
  </si>
  <si>
    <t>Порты с максимальной скоростью, шт</t>
  </si>
  <si>
    <t>Порты с пониженной скоростью, шт</t>
  </si>
  <si>
    <t>нет таргета, несколько инициаторов</t>
  </si>
  <si>
    <t>Длина линка на порту подключения</t>
  </si>
  <si>
    <t>низкая скорость, скорость ниже максимальной</t>
  </si>
  <si>
    <t>скрость не зафиксирована, низкая скорость, скорость ниже максимальной</t>
  </si>
  <si>
    <t>Зон без таргета c несколькими инициаторами</t>
  </si>
  <si>
    <t>CHASSISCMD /fabos/cliexec/errdump -a:</t>
  </si>
  <si>
    <t>Section: SSHOW_EX</t>
  </si>
  <si>
    <t>SWITCHCMD /fabos/cliexec/errdump -a:</t>
  </si>
  <si>
    <t xml:space="preserve">2018/12/27-16:58:40, [ZONE-1022], 735, FID 128, INFO, msk-sap-hdb28-sansw2, The effective configuration has changed to cfg1.   </t>
  </si>
  <si>
    <t>Message_ID</t>
  </si>
  <si>
    <t>External_sequence_number</t>
  </si>
  <si>
    <t>Severity</t>
  </si>
  <si>
    <t>Message</t>
  </si>
  <si>
    <t>errdump_start</t>
  </si>
  <si>
    <t>errdump_message</t>
  </si>
  <si>
    <t>boot.licid</t>
  </si>
  <si>
    <t>boot.name</t>
  </si>
  <si>
    <t>errdump_df</t>
  </si>
  <si>
    <t>(Severe latency bottleneck) detected at ([FE]-Port)?(?:slot (\d+))? (?:port )?(\d+)</t>
  </si>
  <si>
    <t>severe_bottleneck</t>
  </si>
  <si>
    <t>Severe latency bottleneck detected at E-Port 40</t>
  </si>
  <si>
    <t>Severe latency bottleneck detected at slot 0 port 16</t>
  </si>
  <si>
    <t>Severe latency bottleneck nan 0 16</t>
  </si>
  <si>
    <t>Severe latency bottleneck E-Port nan 40</t>
  </si>
  <si>
    <t>S0,P1(Bp213) user_idx:1 [PID 0x0b6a00] faulted due to SFP validation failure. Check if the SFP is valid for the configuration</t>
  </si>
  <si>
    <t>^(\d{4}/\d{2}/\d{2}-\d{2}:\d{2}:\d{2}), +\[(.+?)], (\d+), (.+?), (\w+), ([\w.-]+), +(.+?). *$</t>
  </si>
  <si>
    <t>Message_date</t>
  </si>
  <si>
    <t>ignore_message</t>
  </si>
  <si>
    <t>port_idx_slot_number</t>
  </si>
  <si>
    <t>port1, F-Port 1, Condition=ALL_PORTS(DEV_LATENCY_IMPACT==IO_PERF_IMPACT)</t>
  </si>
  <si>
    <t>1 F-Port None 1</t>
  </si>
  <si>
    <t>srv902_C4_T1, U-Port 69, Condition=ALL_PORTS(SFP_STATE==OUT)</t>
  </si>
  <si>
    <t>None U-Port None 69</t>
  </si>
  <si>
    <t>6510_trunk, E-Port 48, Condition=ALL_PORTS(DEV_LATENCY_IMPACT==IO_PERF_IMPACT)</t>
  </si>
  <si>
    <t xml:space="preserve">swDC_141.F_PORT.269., F-Port 1/45, Condition=ALL_HOST_PORTS(TX/hour&gt;60.00), </t>
  </si>
  <si>
    <t>269 F-Port 1 45</t>
  </si>
  <si>
    <t>F-Port 1/45, Condition=ALL_HOST_PORTS(TX/min&gt;95.00)</t>
  </si>
  <si>
    <t>None F-Port 1 45</t>
  </si>
  <si>
    <t xml:space="preserve">swDC_141.E_PORT.180., E-Port 4/20, Condition=ALL_PORTS(DEV_LATENCY_IMPACT==IO_LATENCY_CLEAR), </t>
  </si>
  <si>
    <t>180 E-Port 4 20</t>
  </si>
  <si>
    <t>bottleneck_detected</t>
  </si>
  <si>
    <t>Congestion bottleneck on port 0/43. 80.00 pct. of 300 secs. Affected</t>
  </si>
  <si>
    <t>Congestion bottleneck 0 43  80.00 pct. of 300 secs. Affected</t>
  </si>
  <si>
    <t>Latency bottleneck on port 0/13. 0.00 pct. of 300 secs. affected. Avg. delay 0 us. Avg. slowdown 0</t>
  </si>
  <si>
    <t>Latency bottleneck 0 13 0.00 pct. of 300 secs. affected. Avg. delay 0 us. Avg. slowdown 0</t>
  </si>
  <si>
    <t>Slot (\d+), port (\d+) has ((?:Latency|Congestion) bottleneck cleared)</t>
  </si>
  <si>
    <t>bottleneck_cleared</t>
  </si>
  <si>
    <t>Slot 0, port 13 has Latency bottleneck cleared</t>
  </si>
  <si>
    <t>0 13 Latency bottleneck cleared</t>
  </si>
  <si>
    <t>Slot 0, port 43 has Congestion bottleneck cleared</t>
  </si>
  <si>
    <t>0 43 Congestion bottleneck cleared</t>
  </si>
  <si>
    <t>maps_current_value</t>
  </si>
  <si>
    <t>Condition=(.+?), +Current Value:\[(.+?)\],.+?Dashboard Category=(.+?)\.*$</t>
  </si>
  <si>
    <t>ALL_PORTS(DEV_LATENCY_IMPACT==IO_PERF_IMPACT) DEV_LATENCY_IMPACT, IO_PERF_IMPACT, (33.4% of 10 secs)  Fabric Performance Impact</t>
  </si>
  <si>
    <t>maps_object</t>
  </si>
  <si>
    <t>Condition=(.+?), +obj:(.+)</t>
  </si>
  <si>
    <t>0 1  SFP validation failure. Check if the SFP is valid for the configuration</t>
  </si>
  <si>
    <t>portIndex portType slotNumber portNumber</t>
  </si>
  <si>
    <t>maps event details with value</t>
  </si>
  <si>
    <t>maps event details with obj</t>
  </si>
  <si>
    <t>errdump_statistics</t>
  </si>
  <si>
    <t>pid</t>
  </si>
  <si>
    <t>Pid 0x(.+?), Condition</t>
  </si>
  <si>
    <t>Single RDY/Frame Loss detected and recovered on Slot 4,Port 53(26) rdy(0x0)/frame(0x4)</t>
  </si>
  <si>
    <t>Multi RDY/Frame Loss detected on Slot 4, Port 53(26) m_rdy(0x3)/m_frame(0x0). Link Reset done</t>
  </si>
  <si>
    <t>Link Reset on Port S4,P53(26) vc_no=0 crd(s)lost=3 auto trigger</t>
  </si>
  <si>
    <t>(.+)on(?: Port)? S(?:lot )?(\d+), ?P(?:ort )?(\d+)\(\d+\)</t>
  </si>
  <si>
    <t>event_slot_portidx</t>
  </si>
  <si>
    <t>Link Reset 4 53</t>
  </si>
  <si>
    <t>Single RDY/Frame Loss detected and recovered 4 53</t>
  </si>
  <si>
    <t>Multi RDY/Frame Loss detected 4 53</t>
  </si>
  <si>
    <t>swDC_141.F_PORT.236.p7400a_224, F-Port 11/28, Condition=ALL_TARGET_PORTS(RX/hour&gt;60.00)</t>
  </si>
  <si>
    <t>236 p7400a_224 11 28</t>
  </si>
  <si>
    <t>None 6510_trunk E-Port None 48</t>
  </si>
  <si>
    <t>(?:(?:[FEU]_)?(?:PORT|port)\.?(\d+)\.?)?([\w-]+)?(?:, )?([FEU]-Port) (\d+(?=/))?/?(\d+)</t>
  </si>
  <si>
    <t>swDC_62.F_PORT.75.msk-pm-db03, F-Port 9/11, Condition=ALL_HOST_PORTS(TX/hour&gt;90.00)</t>
  </si>
  <si>
    <t>AUTH-3001 Event: &lt;Event Name&gt;, Status: success, Info: &lt;Data type&gt; type has been changed from [&lt;Old
value&gt;] to [&lt;New value&gt;].</t>
  </si>
  <si>
    <t>AUTH-3002 Event: &lt;Event Name&gt;, Status: success, Info: &lt;Event Related Info&gt;.</t>
  </si>
  <si>
    <t>AUTH-3003 Event: &lt;Event Name&gt;, Status: success, Info: &lt;Operation type&gt; the PKI objects.</t>
  </si>
  <si>
    <t>SNMP-1007 The last fabric change happened at:</t>
  </si>
  <si>
    <t>SNMP-1008 The last device change happened at :</t>
  </si>
  <si>
    <t>PORT-1007 Port (ID: &lt;port number&gt;) has been renamed to (&lt;port name&gt;).</t>
  </si>
  <si>
    <t>IPAD-1002 Switch name has been successfully changed to &lt;Switch name&gt;.</t>
  </si>
  <si>
    <t>IPAD-1003 DNS parameters saved successfully.</t>
  </si>
  <si>
    <t>IPAD-1004 DNS parameters removed successfully.</t>
  </si>
  <si>
    <t>SNMP-1005 SNMP configuration attribute, &lt;Changed attribute&gt;, &lt;String Value&gt;.</t>
  </si>
  <si>
    <t>SEC-1180 Added account &lt;user name&gt; with &lt;role name&gt; authorization.</t>
  </si>
  <si>
    <t>SEC-1181 Deleted account &lt;user name&gt;.</t>
  </si>
  <si>
    <t>SEC-1182 Recovered &lt;number of&gt; accounts.</t>
  </si>
  <si>
    <t>SEC-1197 Changed account &lt;user name&gt;.</t>
  </si>
  <si>
    <t>TS-1009 Date changed by user from &lt;Old system time&gt; to &lt;Updated system time by the user&gt;.</t>
  </si>
  <si>
    <t>TS-1010 Indicates that the system date has been changed by the user.</t>
  </si>
  <si>
    <t>CONF-1000 configDownload completed successfully &lt;Info about the parameters and AD.&gt;.</t>
  </si>
  <si>
    <t>CONF-1001 configUpload completed successfully &lt;Info about the parameters and AD&gt;.</t>
  </si>
  <si>
    <t>ZONE-1022 The effective configuration has changed to &lt;Effective configuration name&gt;. &lt;AD Id&gt;</t>
  </si>
  <si>
    <t>SS-1000 supportSave has uploaded support information to the remote host.</t>
  </si>
  <si>
    <t>SS-1002 supportSave has stored support information to the USB storage device.</t>
  </si>
  <si>
    <t>SS-1010 CORE/FFDC files have been uploaded to the remote host.</t>
  </si>
  <si>
    <t>SS-1011 CORE/FFDC files have been transferred to the USB storage device.</t>
  </si>
  <si>
    <t>SS-1014 supportSave has uploaded information to the remote host(fabos is not ready).</t>
  </si>
  <si>
    <t>LOG-1000 Previous message repeated &lt;repeat count&gt; time(s).</t>
  </si>
  <si>
    <t>AUTH-1001 &lt;Operation type&gt; has been successfully completed.</t>
  </si>
  <si>
    <t>AUTH-1003 &lt;data type&gt; type has been successfully set to &lt;setting value&gt;.</t>
  </si>
  <si>
    <t>AUTH-1046  &lt;Operation type&gt; has been successfully completed.</t>
  </si>
  <si>
    <t>CCFG-1009 Successfully copied to &lt;destination&gt;.</t>
  </si>
  <si>
    <t>SEC-3050 Event: &lt;Event Name&gt;, Status: success, Info: &lt;Event Specific Info&gt;</t>
  </si>
  <si>
    <t>(?:[FEU]X?_PORT\.(\d+)\.)?(?:[\w-]+)?(?:, *)?([FEU]X?-Port) (\d+(?=/))?/?(\d+)</t>
  </si>
  <si>
    <t>slot4 port6,  EX-Port 4/6, Condition=ALL_PORTS(DEV_LATENCY_IMPACT==IO_PERF_IMPACT)</t>
  </si>
  <si>
    <t>slot1 port1, E-Port 1/1, Condition=ALL_E_PORTS(STATE_CHG/min&gt;11)</t>
  </si>
  <si>
    <t>Журнал_eng</t>
  </si>
  <si>
    <t>Журнал_ru</t>
  </si>
  <si>
    <t>Quantity</t>
  </si>
  <si>
    <t>Condition</t>
  </si>
  <si>
    <t>Dashboard_category</t>
  </si>
  <si>
    <t>Device_Host_Name_Port</t>
  </si>
  <si>
    <t>Дата сбора конфигурации</t>
  </si>
  <si>
    <t>Идентификатор события</t>
  </si>
  <si>
    <t>Уровень критичности</t>
  </si>
  <si>
    <t>Событие</t>
  </si>
  <si>
    <t>Категория события</t>
  </si>
  <si>
    <t>Тип порта</t>
  </si>
  <si>
    <t>Имя/порт устройства</t>
  </si>
  <si>
    <t>Port 69 Faulted because of many Link Failures</t>
  </si>
  <si>
    <t>Port 69 Faulted because of many Link Failures 69</t>
  </si>
  <si>
    <t>event_portidx</t>
  </si>
  <si>
    <t>obj</t>
  </si>
  <si>
    <t>Connected FCID</t>
  </si>
  <si>
    <t>79b5c0</t>
  </si>
  <si>
    <t>Pid 0x79b5c0, Condition=ALL_LOCAL_PIDS(IT_FLOW&gt;8)</t>
  </si>
  <si>
    <t>Event slot portIndex</t>
  </si>
  <si>
    <t>Event portIndex</t>
  </si>
  <si>
    <t>bottleneck detected slot port</t>
  </si>
  <si>
    <t>slot port bottleneck cleared</t>
  </si>
  <si>
    <t>severe latency bottleneck portType slot port</t>
  </si>
  <si>
    <t>(S(\d+),P(\d+)\(Bp\d+\) user_idx:(\d+) \[PID 0x(\w+)\].+)</t>
  </si>
  <si>
    <t>c2_message_1</t>
  </si>
  <si>
    <t>:qlc0</t>
  </si>
  <si>
    <t>qlc(0,0)</t>
  </si>
  <si>
    <t>01:68:36</t>
  </si>
  <si>
    <t>07:68:02</t>
  </si>
  <si>
    <t>01:6a:36</t>
  </si>
  <si>
    <t>01:60:36</t>
  </si>
  <si>
    <t>01:62:36</t>
  </si>
  <si>
    <t>07:63:0f</t>
  </si>
  <si>
    <t>01:69:36</t>
  </si>
  <si>
    <t>01:6b:36</t>
  </si>
  <si>
    <t>01:63:36</t>
  </si>
  <si>
    <t>01:61:36</t>
  </si>
  <si>
    <t>Data Domain FC Adapter</t>
  </si>
  <si>
    <t>data_domain</t>
  </si>
  <si>
    <t>(Data Domain FC Adapter)</t>
  </si>
  <si>
    <t>^(([A-Z]+) +[\w -]+) +([A-Za-z\d]{4})$</t>
  </si>
  <si>
    <t>^(([A-Z]+) +[\w -]+) +([A-Za-z\d.]{4})$</t>
  </si>
  <si>
    <t>HP MSA 2040 SAN G22x</t>
  </si>
  <si>
    <t>STK SL3000 4.51</t>
  </si>
  <si>
    <t>last</t>
  </si>
  <si>
    <t>auto_speed, low_speed, reduced_speed, speed_gbps_nonuniformity</t>
  </si>
  <si>
    <t>скрость не зафиксирована, низкая скорость, скорость ниже максимальной, скорость линков различается</t>
  </si>
  <si>
    <t>Unknown</t>
  </si>
  <si>
    <t>неизвестно</t>
  </si>
  <si>
    <t>link(s)_out_of_trunk</t>
  </si>
  <si>
    <t>линк(и) вне транка</t>
  </si>
  <si>
    <t>speed_cfg</t>
  </si>
  <si>
    <t>настройки скорости</t>
  </si>
  <si>
    <t>^([\w ./-]+) +Release.+$</t>
  </si>
  <si>
    <t>release_remove</t>
  </si>
  <si>
    <t>VMware ESXi 6.5.0 Releasebuild-8294253</t>
  </si>
  <si>
    <t>^([\w ./-]+) *[([].+[])]</t>
  </si>
  <si>
    <t>Linux-default</t>
  </si>
  <si>
    <t>8.03.02 [Class 2] [Multi-ID] [T10 CRC]</t>
  </si>
  <si>
    <t>^ *([\w ]+): +(.+) *$</t>
  </si>
  <si>
    <t>nsshow</t>
  </si>
  <si>
    <t xml:space="preserve"> *\[\d+\] +"(.+)"</t>
  </si>
  <si>
    <t>QLogic Port (MH: put function here!) pWWN 50:06:0b:00:00:c2:62:00</t>
  </si>
  <si>
    <t>57-1000046-01</t>
  </si>
  <si>
    <t>AFBR-57R5AEZ</t>
  </si>
  <si>
    <t>AFCT-57R5ATPZ</t>
  </si>
  <si>
    <t>AFCT-57R5APZ</t>
  </si>
  <si>
    <t>FTLF1324P2BTV-B1</t>
  </si>
  <si>
    <t>4 km</t>
  </si>
  <si>
    <t>JSH-42L3AB3-20</t>
  </si>
  <si>
    <t>^(SWITCHCMD /fabos/cliexec/)?zoneshow --peerzone all *:$</t>
  </si>
  <si>
    <t>SWITCHCMD /fabos/cliexec/zoneshow --peerzone all :</t>
  </si>
  <si>
    <t>no_target, several_initiators</t>
  </si>
  <si>
    <t>no_target, no_initiator</t>
  </si>
  <si>
    <t>Embedded-AG | SW73_BL4_1 | 75 | 192.168.58.91 | v7.4.2c</t>
  </si>
  <si>
    <t>ag_switch</t>
  </si>
  <si>
    <t>^Embedded-AG$|</t>
  </si>
  <si>
    <t>netapp_node</t>
  </si>
  <si>
    <t>NetApp FAS8200 (netappb73-node2/netappb73-node1)</t>
  </si>
  <si>
    <t>NetApp FAS8040 (netappm12-02/netappm12-01)</t>
  </si>
  <si>
    <t>netapp_port</t>
  </si>
  <si>
    <t>NetApp +FC +Target +(?:Adapter|Port) +[\w()]+ +([\w:-]+)</t>
  </si>
  <si>
    <t>NetApp FC Target Port (8324) netappb72a:netappb72a-lif1</t>
  </si>
  <si>
    <t>NetApp FC Target Adapter (8324) netappm12-01:0f</t>
  </si>
  <si>
    <t>((NetApp) [\w-]+?) +\(?([\w/-]+)\)?</t>
  </si>
  <si>
    <t>Год/Месяц события</t>
  </si>
  <si>
    <t>qlogic_brocade</t>
  </si>
  <si>
    <t>Brocade-804 | 3.2.1.0 | MSK-KB-CV01 | Windows Server 2008 R2 Standard | Service Pack 1</t>
  </si>
  <si>
    <t>QLogic-804 | 3.2.5.0 | MSK-DM-FS04 | Windows Server 2012 R2 Standard | N/A</t>
  </si>
  <si>
    <t>Brocade-804 | 3.2.3.1 | MSK-DM-FS14 | |</t>
  </si>
  <si>
    <t>QLogic-804 | 3.2.25.0 | | |</t>
  </si>
  <si>
    <t>((QLogic|Brocade|Qlogic)-\w+) +\| *([\w.]+)? *\| *([\w-]+)? *\| *([\w ]+)? *\|</t>
  </si>
  <si>
    <t>^((QLogic|Brocade) \d+) *(?:[\w]+) +v([\d.v]+) over</t>
  </si>
  <si>
    <t>qlogic_cna</t>
  </si>
  <si>
    <t>([\w ]+) +v([\d.v]+) over +(\w+?nic\d+)</t>
  </si>
  <si>
    <t>diplicate with 5</t>
  </si>
  <si>
    <t>duplicate with 19</t>
  </si>
  <si>
    <t>zone_Wwnn_tag</t>
  </si>
  <si>
    <t>Зон с идентификатором Wwnn</t>
  </si>
  <si>
    <t>0e:80:08</t>
  </si>
  <si>
    <t>0e:80:07</t>
  </si>
  <si>
    <t>ce:90:66</t>
  </si>
  <si>
    <t>ce:90:e9</t>
  </si>
  <si>
    <t>NIMBLE</t>
  </si>
  <si>
    <t>(?:Embedded|Brocade)-AG +\| +(.+?) +\| +\d+? +\| +([\d.]+) +\| +(.+)</t>
  </si>
  <si>
    <t>Brocade-AG | VCFC2CN8113D05D | 82 | 10.1.75.64 | v7.4.0_cbn3a</t>
  </si>
  <si>
    <t>4c:20:00</t>
  </si>
  <si>
    <t>zone_duplicated</t>
  </si>
  <si>
    <t>Дубликаты зоны</t>
  </si>
  <si>
    <t>zone_duplicated_tag</t>
  </si>
  <si>
    <t>Зон дубликатов</t>
  </si>
  <si>
    <t>^portFcPortCmdShow --slot (\d{1,2}) (\d{1,3}) \d+ *:?$</t>
  </si>
  <si>
    <t>Wwnp_duplicated</t>
  </si>
  <si>
    <t>Дубликатов Wwnp в зоне</t>
  </si>
  <si>
    <t>zone_Wwnp_duplicated_tag</t>
  </si>
  <si>
    <t>Зон с дублированным идентификатором Wwnp</t>
  </si>
  <si>
    <t>A_director_quantity</t>
  </si>
  <si>
    <t>A_switch_quantity</t>
  </si>
  <si>
    <t>B_director_quantity</t>
  </si>
  <si>
    <t>B_switch_quantity</t>
  </si>
  <si>
    <t>Количество директоров подключения в подсети А</t>
  </si>
  <si>
    <t>Количество директоров подключения в подсети В</t>
  </si>
  <si>
    <t>Количество коммутаторов подключения в подсети А</t>
  </si>
  <si>
    <t>Количество коммутаторов подключения в подсети В</t>
  </si>
  <si>
    <t>Unique_switch_slot_quantity_A</t>
  </si>
  <si>
    <t>Unique_switch_slot_quantity_B</t>
  </si>
  <si>
    <t>Unique_port_speed_quantity_A</t>
  </si>
  <si>
    <t>Unique_port_speed_quantity_B</t>
  </si>
  <si>
    <t>Количество уникальных слотов подключения в подсети А</t>
  </si>
  <si>
    <t>Количество уникальных слотов подключения в подсети В</t>
  </si>
  <si>
    <t>Количество значений скорости в подсети А</t>
  </si>
  <si>
    <t>Количество значений скорости в подсети В</t>
  </si>
  <si>
    <t>Multiple_port_speed_note</t>
  </si>
  <si>
    <t>Single_slot_note</t>
  </si>
  <si>
    <t>Multiple_fabrics_connection_note</t>
  </si>
  <si>
    <t>Примечание. Низкая скорость подключения</t>
  </si>
  <si>
    <t>Примечание. Автоматический режим скорости</t>
  </si>
  <si>
    <t>Примечание. Подключение в один слот</t>
  </si>
  <si>
    <t>Примечание. Подключение в разные фабрики</t>
  </si>
  <si>
    <t>single VC in A, B</t>
  </si>
  <si>
    <t>single VC in A</t>
  </si>
  <si>
    <t>single VC in B</t>
  </si>
  <si>
    <t>multiple ports speed in A, B</t>
  </si>
  <si>
    <t>multiple fabrics connection</t>
  </si>
  <si>
    <t>подключение к нескольким фабрикам</t>
  </si>
  <si>
    <t>один VC в А</t>
  </si>
  <si>
    <t>один VC в В</t>
  </si>
  <si>
    <t>один VC в A, B</t>
  </si>
  <si>
    <t>различная скорость портов в А</t>
  </si>
  <si>
    <t>различная скорость портов в В</t>
  </si>
  <si>
    <t>различная скорость портов в A, B</t>
  </si>
  <si>
    <t>подключение в один слот в А</t>
  </si>
  <si>
    <t>подключение в один слот в В</t>
  </si>
  <si>
    <t>single slot connection in A, B</t>
  </si>
  <si>
    <t>подключение в один слот в A, B</t>
  </si>
  <si>
    <t>auto speed in A, B</t>
  </si>
  <si>
    <t>low speed in A, B</t>
  </si>
  <si>
    <t>скрость не зафиксирована в А</t>
  </si>
  <si>
    <t>скрость не зафиксирована в В</t>
  </si>
  <si>
    <t>скрость не зафиксирована в A, B</t>
  </si>
  <si>
    <t>низкая скорость в А</t>
  </si>
  <si>
    <t>низкая скорость в В</t>
  </si>
  <si>
    <t>низкая скорость в A, B</t>
  </si>
  <si>
    <t>single slot connection in B</t>
  </si>
  <si>
    <t>low speed in B</t>
  </si>
  <si>
    <t>auto speed in B</t>
  </si>
  <si>
    <t>multiple ports speed in A</t>
  </si>
  <si>
    <t>low speed in A</t>
  </si>
  <si>
    <t>port_quantity, bandwidth_gbps</t>
  </si>
  <si>
    <t>количество портов, пропускная способность</t>
  </si>
  <si>
    <t>00:e0:d4</t>
  </si>
  <si>
    <t>3c:4a:92</t>
  </si>
  <si>
    <t>09:81:81</t>
  </si>
  <si>
    <t>09:81:91</t>
  </si>
  <si>
    <t>09:81:80</t>
  </si>
  <si>
    <t>09:82:81</t>
  </si>
  <si>
    <t>09:82:91</t>
  </si>
  <si>
    <t>09:82:80</t>
  </si>
  <si>
    <t>^((?:[\w ]+) +Library) +S/N[ -]?(\w+) +v?(Port(?:-\w)?)?$</t>
  </si>
  <si>
    <t>MSL G3 Series Library S/N DEC12000E0 vPort</t>
  </si>
  <si>
    <t>auto speed in A</t>
  </si>
  <si>
    <t>Название фабрики</t>
  </si>
  <si>
    <t>multiple ports speed in B</t>
  </si>
  <si>
    <t>QLOGIC|LIB DRV</t>
  </si>
  <si>
    <t>((?:Latency|Congestion|) bottleneck) on (?:\w-)?(?:P|p)ort (?:(\d+)/)?(\d+)\. +(.+)</t>
  </si>
  <si>
    <t>Port 23 has Latency bottleneck cleared</t>
  </si>
  <si>
    <t>Latency bottleneck on E-Port 23. 0.00 pct. of 300 secs. affected. Avg. delay 0 us. Avg. slowdown 0</t>
  </si>
  <si>
    <t>(?:Slot (\d+), )?(?:P|p)ort (\d+) has ((?:Latency|Congestion) bottleneck cleared)</t>
  </si>
  <si>
    <t>^\s+(\d{1,4})\s+(?:([\d-]{0,2})\s+)?(\d{1,3})\s+([\da-f-]{6})?\s*(cu|id|--)\s+([-UANG\d]+)\s+(\w+) *(FC|FCIP|FCoE)? *([LS VGDFENX]+-Port)? *((?:[0-9a-f]{2}:){7}[0-9a-f]{2})* *(0x[\da-f]{6})? *([\d \w+(),"=-]+)?</t>
  </si>
  <si>
    <t>Total_unzoned_ports</t>
  </si>
  <si>
    <t>Количество портов устройств, не участвующих в активной конфигурации</t>
  </si>
  <si>
    <t>180</t>
  </si>
  <si>
    <t>179</t>
  </si>
  <si>
    <t>181</t>
  </si>
  <si>
    <t>Brocade X7-8 Director</t>
  </si>
  <si>
    <t>Brocade X7-4 Director</t>
  </si>
  <si>
    <t>166</t>
  </si>
  <si>
    <t>165</t>
  </si>
  <si>
    <t>Gen7</t>
  </si>
  <si>
    <t>64 Gbps 384-ports SAN Director</t>
  </si>
  <si>
    <t>64 Gbps 192-ports SAN Director</t>
  </si>
  <si>
    <t>HPE SN6700B Fibre Channel Switch</t>
  </si>
  <si>
    <t>Brocade G720</t>
  </si>
  <si>
    <t>64 Gb 56-port switch</t>
  </si>
  <si>
    <t>HPE SN8600B 8-Slot</t>
  </si>
  <si>
    <t>HPE SN8600B 4-Slot</t>
  </si>
  <si>
    <t>HPE SN8700B 8-Slot</t>
  </si>
  <si>
    <t>HPE SN8700B 4-Slot</t>
  </si>
  <si>
    <t>commented_zone</t>
  </si>
  <si>
    <t>correct_zone</t>
  </si>
  <si>
    <t>non-working_zone</t>
  </si>
  <si>
    <t>Всего зон с замечаниями</t>
  </si>
  <si>
    <t>Всего зон без замечаний</t>
  </si>
  <si>
    <t>Всего "нерабочих" зон</t>
  </si>
  <si>
    <t>unused_zone</t>
  </si>
  <si>
    <t>Effective_cfg_usage_note</t>
  </si>
  <si>
    <t>Примечание. Зона в активной конфигурации</t>
  </si>
  <si>
    <t>Количество зон, не участвующих в активной конфигурации</t>
  </si>
  <si>
    <t>Портов отсутствует</t>
  </si>
  <si>
    <t>Портов доступно (локальные)</t>
  </si>
  <si>
    <t>Портов недоступно (подключено в другую фабрику)</t>
  </si>
  <si>
    <t>Портов доступно (импортировано)</t>
  </si>
  <si>
    <t>Портов сконфигурировано</t>
  </si>
  <si>
    <t>Портов инициализируется</t>
  </si>
  <si>
    <t>08:c0:9c</t>
  </si>
  <si>
    <t>01:6b:49</t>
  </si>
  <si>
    <t>01:6a:49</t>
  </si>
  <si>
    <t>01:63:49</t>
  </si>
  <si>
    <t>01:62:49</t>
  </si>
  <si>
    <t>76:03:96</t>
  </si>
  <si>
    <t>76:07:ef</t>
  </si>
  <si>
    <t>76:06:d4</t>
  </si>
  <si>
    <t>76:04:c5</t>
  </si>
  <si>
    <t>76:0a:5f</t>
  </si>
  <si>
    <t>76:09:44</t>
  </si>
  <si>
    <t>76:0a:01</t>
  </si>
  <si>
    <t>76:06:d2</t>
  </si>
  <si>
    <t>76:0a:1d</t>
  </si>
  <si>
    <t>07:68:03</t>
  </si>
  <si>
    <t>07:68:0d</t>
  </si>
  <si>
    <t>07:68:0e</t>
  </si>
  <si>
    <t>^(Q[lL]ogic|Broadcom) +([A-Z\d]+?) +FCoE +([\d.]+) +([\d.]+) +([\w.\(\)-]+)</t>
  </si>
  <si>
    <t>Broadcom BCM57840 FCoE 7.10.73.0 7.10.70.0 BS025</t>
  </si>
  <si>
    <t>bnx2fc (QLogic BCM57840) v2.10.3 over eth2</t>
  </si>
  <si>
    <t>(Q[L|l]ogic|Brocade|Broadcom) +(\w+).+?v([\d.v]+) over +(\w+)</t>
  </si>
  <si>
    <t>([\w ()]+) +v([\d.v]+) over +(\w+)</t>
  </si>
  <si>
    <t>unused</t>
  </si>
  <si>
    <t>dell_storage</t>
  </si>
  <si>
    <t>Compellent Port QLGC FC 16/32Gbps; Slot=01 Port=01 in Controller: Top Controller of Storage Center: kx370</t>
  </si>
  <si>
    <t>Compellent Port QLGC FC 16/32Gbps; Slot=01 Port=01 in Controller: Bottom Controller of Storage Center: kx370</t>
  </si>
  <si>
    <t>Compellent Storage Center: kx370 #node example</t>
  </si>
  <si>
    <t>Compellent Port.+?(Slot=\d+ +Port=\d+ in Controller: +\w+) +Controller of (Storage Center): +([\w.-]+)</t>
  </si>
  <si>
    <t>XBR-8GFC-40KM-47</t>
  </si>
  <si>
    <t>XBR-8GFC-40KM-49</t>
  </si>
  <si>
    <t>XBR-8GFC-40-1590</t>
  </si>
  <si>
    <t>XBR-8GFC-40-1610</t>
  </si>
  <si>
    <t>40 km</t>
  </si>
  <si>
    <t>Статистика_псевдонимов_eng</t>
  </si>
  <si>
    <t>Статистика_псевдонимов_ru</t>
  </si>
  <si>
    <t>Total_alias_quantity</t>
  </si>
  <si>
    <t>defined</t>
  </si>
  <si>
    <t>Total_no_alias_ports</t>
  </si>
  <si>
    <t>alias_Wwnn</t>
  </si>
  <si>
    <t>Всего зон в активной конфигурации</t>
  </si>
  <si>
    <t>Всего псевдонимов</t>
  </si>
  <si>
    <t>Локальных устройств</t>
  </si>
  <si>
    <t>Импортируемых устройств</t>
  </si>
  <si>
    <t>Отсутствующих устройств</t>
  </si>
  <si>
    <t>Портов без псевдонима</t>
  </si>
  <si>
    <t>Идентификаторов Wwnn</t>
  </si>
  <si>
    <t>Идентификаторов Wwnp</t>
  </si>
  <si>
    <t>Псевдонимов с  Wwnn</t>
  </si>
  <si>
    <t>Псевдонимов дубликатов</t>
  </si>
  <si>
    <t>alias_Wwnn_unpack</t>
  </si>
  <si>
    <t>alias_duplicated_wwnp</t>
  </si>
  <si>
    <t>Идентификаторов Wwnn, соответствующих двум и более Wwnp</t>
  </si>
  <si>
    <t>Псевдонимов с  Wwnn, соответствующих двум и более Wwnp</t>
  </si>
  <si>
    <t>Псевдонимов с повторяющимися Wwnp в определении псевдонима</t>
  </si>
  <si>
    <t>Псевдонимов, используемых только в неактивных зонах</t>
  </si>
  <si>
    <t>Псевдонимов, используемых в активных зонах</t>
  </si>
  <si>
    <t>Псевдонимов, не используемых в зонах</t>
  </si>
  <si>
    <t>Всего портов устройств в подсети</t>
  </si>
  <si>
    <t>bandwidth_gbps</t>
  </si>
  <si>
    <t>пропускная способность</t>
  </si>
  <si>
    <t>slow drain device detected</t>
  </si>
  <si>
    <t>slow_drain_device</t>
  </si>
  <si>
    <t>Port (?:(\d+)/)?(\d+) \(Port index (\d+)\) has been marked as (Slow Drain Device)</t>
  </si>
  <si>
    <t>Port 11 (Port index 11) has been marked as Slow Drain Device</t>
  </si>
  <si>
    <t>Port 2/8 (Port index 24) has been marked as Slow Drain Device</t>
  </si>
  <si>
    <t>11 11 Slow Drain Device</t>
  </si>
  <si>
    <t>2 8 24 Slow Drain Device</t>
  </si>
  <si>
    <t>Condition=ALL_PORTS(DEV_LATENCY_IMPACT==IO_PERF_IMPACT), Current Value:[DEV_LATE`NCY_IMPACT, IO_PERF_IMPACT, (33.4% of 10 secs) ], RuleName=defALL_PORTS_IO_PERF_IMPACT, Dashboard Category=Fabric Performance Impact</t>
  </si>
  <si>
    <t>150</t>
  </si>
  <si>
    <t>Brocade 6545</t>
  </si>
  <si>
    <t>16 Gb 26-port Blade Server SAN I/O Module</t>
  </si>
  <si>
    <t>149</t>
  </si>
  <si>
    <t>Brocade 6546</t>
  </si>
  <si>
    <t>16 Gb 24-port Blade Server SAN I/O Module</t>
  </si>
  <si>
    <t>176</t>
  </si>
  <si>
    <t>177</t>
  </si>
  <si>
    <t>Brocade G648</t>
  </si>
  <si>
    <t>Brocade G649</t>
  </si>
  <si>
    <t>Brocade 16Gb 48-port Fibre Channel SAN Switch Module for HPE Synergy</t>
  </si>
  <si>
    <t>Brocade 6558/6559</t>
  </si>
  <si>
    <t>Brocade 6548/6549</t>
  </si>
  <si>
    <t>Brocade 5480/5481 Embedded Switch</t>
  </si>
  <si>
    <t>Brocade 32Gb Fibre Channel SAN Switch Module for HPE Synergy</t>
  </si>
  <si>
    <t>Brocade 32Gb 40-port Fibre Channel SAN Switch Module for HPE Synergy</t>
  </si>
  <si>
    <t>156</t>
  </si>
  <si>
    <t>Brocade 6543</t>
  </si>
  <si>
    <t>178</t>
  </si>
  <si>
    <t>Brocade 7810 Extension Switch</t>
  </si>
  <si>
    <t>32 Gb 12-FC ports, 6 10GbE ports ports extension switch</t>
  </si>
  <si>
    <t>"----- showsys -d -----"</t>
  </si>
  <si>
    <t>showsys_header</t>
  </si>
  <si>
    <t>[ -]+showsys +-d[ -]+</t>
  </si>
  <si>
    <t>(.+?) +: +(.+)</t>
  </si>
  <si>
    <t>System Name        :           kx341</t>
  </si>
  <si>
    <t>ip_address</t>
  </si>
  <si>
    <t xml:space="preserve">IP Address: 172.17.203.101   Netmask 255.255.255.192 </t>
  </si>
  <si>
    <t>[ -]+showhost +-d[ -]+</t>
  </si>
  <si>
    <t>showhost_header</t>
  </si>
  <si>
    <t>"----- showhost -d -----"</t>
  </si>
  <si>
    <t>\d+ +total|no +hosts +listed</t>
  </si>
  <si>
    <t>showport_header</t>
  </si>
  <si>
    <t>^\W+showport\W+$</t>
  </si>
  <si>
    <t>"----- showport -----"</t>
  </si>
  <si>
    <t>(\d+:\d+:\d+) +(\w+) +(\w+) +([0-9A-F]{16}) +([0-9A-F]{16}) +(\w+) +(\w+) +([\w\-]+) +([\d:\-]+) +([\w\-]+)</t>
  </si>
  <si>
    <t>\d+ +total|no +hosts +listed|^ +\d+ *$</t>
  </si>
  <si>
    <t>^&lt;A href=.+</t>
  </si>
  <si>
    <t>host_line</t>
  </si>
  <si>
    <t>^ *(\d+) +(.+?) +(.+?) +(.+?) +([0-9A-F]{16}) +([\w:\-]+) +(.+?) +$</t>
  </si>
  <si>
    <t xml:space="preserve"> 23 UKM-SAPP02          -      WindowsServer 2101001B322F184F ---   n/a    </t>
  </si>
  <si>
    <t xml:space="preserve"> 24 UKM-SAPP03          -      WindowsServer 500143800635A802 1:2:1 n/a    </t>
  </si>
  <si>
    <t xml:space="preserve"> 39 2FF70002AC01A1D0 set:.sys_federation_domain_set Generic-ALUA  21240202AC41A1D0 1:2:1 n/a    </t>
  </si>
  <si>
    <t>port_line</t>
  </si>
  <si>
    <t>0:0:1    target   ready 2FF70002AC01E0E9   20010002AC01E0E9 host       FC     -   1:0:1          none</t>
  </si>
  <si>
    <t>0:1:1 initiator   ready 50002ACFF701E0E9   50002AC01101E0E9 disk      SAS  DP-1       -             -</t>
  </si>
  <si>
    <t>1:0:1    target   ready 2FF70002AC01E0E9   21010002AC01E0E9 host       FC     -   0:0:1          none</t>
  </si>
  <si>
    <t>&lt;A href="#top"&gt;top&lt;/A&gt;&lt;A name=showport&gt;&lt;/A&gt;</t>
  </si>
  <si>
    <t>N_S_P</t>
  </si>
  <si>
    <t>Mode</t>
  </si>
  <si>
    <t>Protocol</t>
  </si>
  <si>
    <t>Label</t>
  </si>
  <si>
    <t>Partner</t>
  </si>
  <si>
    <t>FailoverState</t>
  </si>
  <si>
    <t>Host_Id</t>
  </si>
  <si>
    <t>Domain</t>
  </si>
  <si>
    <t>Persona</t>
  </si>
  <si>
    <t>Host_portWwn</t>
  </si>
  <si>
    <t>Storage_Port</t>
  </si>
  <si>
    <t>Host_IP_addr</t>
  </si>
  <si>
    <t>host_columns</t>
  </si>
  <si>
    <t>ns_3par</t>
  </si>
  <si>
    <t>3par_model</t>
  </si>
  <si>
    <t>3par_sn</t>
  </si>
  <si>
    <t>config[._]\d{6}[._]\d{6}[._]\d{4}</t>
  </si>
  <si>
    <t>configname_3par</t>
  </si>
  <si>
    <t>array_CZ3806JN2T_config.210318.090013.0001</t>
  </si>
  <si>
    <t>config.210318.090013.0001</t>
  </si>
  <si>
    <t>config_210304_093400_0016</t>
  </si>
  <si>
    <t>nsshow, nscamshow DataFrames</t>
  </si>
  <si>
    <t>column NodeSymb</t>
  </si>
  <si>
    <t>verify if file is 3par config</t>
  </si>
  <si>
    <t>System Model</t>
  </si>
  <si>
    <t>System_Model</t>
  </si>
  <si>
    <t>Serial_Number</t>
  </si>
  <si>
    <t>system_model</t>
  </si>
  <si>
    <t>serial_number</t>
  </si>
  <si>
    <t>System Model       :   HPE_3PAR 8200</t>
  </si>
  <si>
    <t>Serial Number      :      CZ3722470M</t>
  </si>
  <si>
    <t>parameter_value_pair</t>
  </si>
  <si>
    <t>Location    : Krasnoarmeysraya, Moscow, Moscow, 125993, RU</t>
  </si>
  <si>
    <t>System Name</t>
  </si>
  <si>
    <t>System ID</t>
  </si>
  <si>
    <t>Number of Nodes</t>
  </si>
  <si>
    <t>Master Node</t>
  </si>
  <si>
    <t>Nodes Online</t>
  </si>
  <si>
    <t>Nodes in Cluster</t>
  </si>
  <si>
    <t>Cluster LED</t>
  </si>
  <si>
    <t>Chunklet Size</t>
  </si>
  <si>
    <t>Minimum PW</t>
  </si>
  <si>
    <t>Total Capacity</t>
  </si>
  <si>
    <t>Allocated Capacity</t>
  </si>
  <si>
    <t>Free Capacity</t>
  </si>
  <si>
    <t>Failed Capacity</t>
  </si>
  <si>
    <t>Location</t>
  </si>
  <si>
    <t>Owner</t>
  </si>
  <si>
    <t>Contact</t>
  </si>
  <si>
    <t>Comment</t>
  </si>
  <si>
    <t>System_Name</t>
  </si>
  <si>
    <t>System_ID</t>
  </si>
  <si>
    <t>Number_of_Nodes</t>
  </si>
  <si>
    <t>Master_Node</t>
  </si>
  <si>
    <t>Nodes_Online</t>
  </si>
  <si>
    <t>Nodes_in_Cluster</t>
  </si>
  <si>
    <t>Cluster_LED</t>
  </si>
  <si>
    <t>Chunklet_Size</t>
  </si>
  <si>
    <t>Minimum_PW</t>
  </si>
  <si>
    <t>Total_Capacity_MB</t>
  </si>
  <si>
    <t>Allocated_Capacity_MB</t>
  </si>
  <si>
    <t>Free_Capacity_MB</t>
  </si>
  <si>
    <t>Failed_Capacity_MB</t>
  </si>
  <si>
    <t>port_columns</t>
  </si>
  <si>
    <t>section_end</t>
  </si>
  <si>
    <t>General Server</t>
  </si>
  <si>
    <t>Security Server</t>
  </si>
  <si>
    <t>Syslog_General_Server</t>
  </si>
  <si>
    <t>^ *(\d+) +([\w\-]+) +(.+?) +(.+?) +([0-9A-F]{16}) +([\w:\-]+) +(.+?) *$</t>
  </si>
  <si>
    <t>IP Address: (\d{1,3}.\d{1,3}.\d{1,3}.\d{1,3}) +Netmask.+</t>
  </si>
  <si>
    <t>Storage_Port_Mode</t>
  </si>
  <si>
    <t>Storage_Port_State</t>
  </si>
  <si>
    <t>Storage_Port_Type</t>
  </si>
  <si>
    <t>Storage_Port_Partner</t>
  </si>
  <si>
    <t>43:80:27</t>
  </si>
  <si>
    <t>Host_Wwn</t>
  </si>
  <si>
    <t>Storage_Fabric_name</t>
  </si>
  <si>
    <t>Storage_Fabric_label</t>
  </si>
  <si>
    <t>Host_Wwnp</t>
  </si>
  <si>
    <t>Host_Fabric_name</t>
  </si>
  <si>
    <t>Host_Fabric_label</t>
  </si>
  <si>
    <t>Host_Storage_Fabric_equal</t>
  </si>
  <si>
    <t>Persona_correct</t>
  </si>
  <si>
    <t>Имя массива</t>
  </si>
  <si>
    <t>Имя хоста</t>
  </si>
  <si>
    <t>Подсеть порта массива</t>
  </si>
  <si>
    <t>WWPN хоста</t>
  </si>
  <si>
    <t>Подсеть хоста</t>
  </si>
  <si>
    <t>Имя хоста в SAN</t>
  </si>
  <si>
    <t>Фабрика хоста</t>
  </si>
  <si>
    <t>Режим ОС</t>
  </si>
  <si>
    <t>Порт массива</t>
  </si>
  <si>
    <t>Фабрика порта массива</t>
  </si>
  <si>
    <t>WWN хоста</t>
  </si>
  <si>
    <t>Порт хоста</t>
  </si>
  <si>
    <t>Хост и порт массива в одной фабрике</t>
  </si>
  <si>
    <t>Корректный режим ОС</t>
  </si>
  <si>
    <t>Презентация_eng</t>
  </si>
  <si>
    <t>Презентация_ru</t>
  </si>
  <si>
    <t>76:08:d2</t>
  </si>
  <si>
    <t>76:07:b6</t>
  </si>
  <si>
    <t>76:07:b7</t>
  </si>
  <si>
    <t>01:6a:08</t>
  </si>
  <si>
    <t>01:61:08</t>
  </si>
  <si>
    <t>01:6d:08</t>
  </si>
  <si>
    <t>01:65:08</t>
  </si>
  <si>
    <t>01:69:08</t>
  </si>
  <si>
    <t>01:62:08</t>
  </si>
  <si>
    <t>01:6c:08</t>
  </si>
  <si>
    <t>01:64:08</t>
  </si>
  <si>
    <t>00:2a:6a</t>
  </si>
  <si>
    <t>2e:c0:13</t>
  </si>
  <si>
    <t>01:68:39</t>
  </si>
  <si>
    <t>01:68:30</t>
  </si>
  <si>
    <t>01:60:39</t>
  </si>
  <si>
    <t>01:69:39</t>
  </si>
  <si>
    <t>01:69:30</t>
  </si>
  <si>
    <t>01:61:39</t>
  </si>
  <si>
    <t>d8:1f:cc</t>
  </si>
  <si>
    <t>70:fd:45</t>
  </si>
  <si>
    <t>78:17:be</t>
  </si>
  <si>
    <t>04:8c:16</t>
  </si>
  <si>
    <t>24:a5:2c</t>
  </si>
  <si>
    <t>HUAWEI</t>
  </si>
  <si>
    <t>175</t>
  </si>
  <si>
    <t>Brocade MXG610s</t>
  </si>
  <si>
    <t>32 Gbit 32-port Blade Server SAN I/O Module</t>
  </si>
  <si>
    <t>-</t>
  </si>
  <si>
    <t>57-1000331-01</t>
  </si>
  <si>
    <t>57-1000351-01</t>
  </si>
  <si>
    <t>57-1000480-01</t>
  </si>
  <si>
    <t>2 km</t>
  </si>
  <si>
    <t>57-0000089-01</t>
  </si>
  <si>
    <t>AFBR-57R6AEZ-HP</t>
  </si>
  <si>
    <t>JSHR42L3062B5</t>
  </si>
  <si>
    <t>unknown</t>
  </si>
  <si>
    <t>Storage_Port_Wwnp</t>
  </si>
  <si>
    <t>WWPN порта массива</t>
  </si>
  <si>
    <t>^ *(?:[\d:]){5,8} +up +(\d+) +days,? +(?:(?:\d+ +min)|[\d:]+), +\d+ +users?, +load +average: +(?:[\d.]+, +){2}([\d.]+)$</t>
  </si>
  <si>
    <t>14:45 up 586 days 17:03, 1 user, load average: 0.76, 0.29, 0.14</t>
  </si>
  <si>
    <t>30:e9:8e</t>
  </si>
  <si>
    <t>f4:79:60</t>
  </si>
  <si>
    <t>14:42:d0</t>
  </si>
  <si>
    <t>01:70:00</t>
  </si>
  <si>
    <t>14:42:c0</t>
  </si>
  <si>
    <t>b4:43:26</t>
  </si>
  <si>
    <t>94:18:82</t>
  </si>
  <si>
    <t>tdz_tag</t>
  </si>
  <si>
    <t>QOS зон</t>
  </si>
  <si>
    <t>TDZ зон</t>
  </si>
  <si>
    <t>qos_tag</t>
  </si>
  <si>
    <t>Serial Number +: +(.+)</t>
  </si>
  <si>
    <t>System Model +: +(.+)</t>
  </si>
  <si>
    <t>Fabric_host_status</t>
  </si>
  <si>
    <t>Статус хоста в сети массива</t>
  </si>
  <si>
    <t>Storage_Port_Partner_Wwnp</t>
  </si>
  <si>
    <t>Storage_Port_Partner_Fabric_name</t>
  </si>
  <si>
    <t>Storage_Port_Partner_Fabric_label</t>
  </si>
  <si>
    <t>Режим порта массива</t>
  </si>
  <si>
    <t>Роль порта массива</t>
  </si>
  <si>
    <t>Фабрика Failover порта</t>
  </si>
  <si>
    <t>Подсеть Failover порта</t>
  </si>
  <si>
    <t>Storage_Port_Partner_Fabric_equal</t>
  </si>
  <si>
    <t>Порт массива и Failover порт в одной фабрике</t>
  </si>
  <si>
    <t>Идентификатор Failover порта WWPN</t>
  </si>
  <si>
    <t>Серверы_eng</t>
  </si>
  <si>
    <t>Серверы_ru</t>
  </si>
  <si>
    <t>unsymmetric_san_connection</t>
  </si>
  <si>
    <t>несимметричное подключение в san</t>
  </si>
  <si>
    <t>Group_type</t>
  </si>
  <si>
    <t>Symmetric_note</t>
  </si>
  <si>
    <t>Port_note</t>
  </si>
  <si>
    <t>Примечание. Симметричность подключения</t>
  </si>
  <si>
    <t>Group_level</t>
  </si>
  <si>
    <t>Тип группы портов</t>
  </si>
  <si>
    <t>Группа портов</t>
  </si>
  <si>
    <t>Примечание. Подключение портов</t>
  </si>
  <si>
    <t>Всего</t>
  </si>
  <si>
    <t>^(\d):(\d):(\d)$</t>
  </si>
  <si>
    <t>msa_ctrl_port</t>
  </si>
  <si>
    <t>^([A-Z])(\d)$</t>
  </si>
  <si>
    <t>storage_ports</t>
  </si>
  <si>
    <t>0:1:1</t>
  </si>
  <si>
    <t>A1</t>
  </si>
  <si>
    <t>3par_ctrl_slot_port</t>
  </si>
  <si>
    <t>emc_ctrl_slot_port</t>
  </si>
  <si>
    <t>^SP([A-Z])(\d)(\d)$</t>
  </si>
  <si>
    <t>SPA20</t>
  </si>
  <si>
    <t>zone_paired</t>
  </si>
  <si>
    <t>Парная зона</t>
  </si>
  <si>
    <t>zone_paired_tag</t>
  </si>
  <si>
    <t>Парных зон</t>
  </si>
  <si>
    <t>Device_Host_Name_per_fabric_name</t>
  </si>
  <si>
    <t>Количество портов устройства в подсети фабрики</t>
  </si>
  <si>
    <t>Количество портов устройства в фабриках подсети</t>
  </si>
  <si>
    <t>Количество портов устройства в подсетях фабрики</t>
  </si>
  <si>
    <t>Failover порт</t>
  </si>
  <si>
    <t>Pair_zone_note</t>
  </si>
  <si>
    <t>pair_zone_not_found</t>
  </si>
  <si>
    <t>парная зона не найдена</t>
  </si>
  <si>
    <t>Зон без парной зоны</t>
  </si>
  <si>
    <t>All_devices_multiple_fabric_label_connection</t>
  </si>
  <si>
    <t>Все активные устройства зоны подключены в обе подсети фабрики</t>
  </si>
  <si>
    <t>Примечание. Парная зона</t>
  </si>
  <si>
    <t>Multiple_fabric_label_connection</t>
  </si>
  <si>
    <t>Устройство подключено в обе подсети фабрики</t>
  </si>
  <si>
    <t>Zone_and_Pairzone_names_related</t>
  </si>
  <si>
    <t>Zone_and_Pairzone_names_ratio</t>
  </si>
  <si>
    <t>Zone_name_device_names_ratio</t>
  </si>
  <si>
    <t>Zone_name_device_names_related</t>
  </si>
  <si>
    <t>Название зоны и имена устройств взаимосвязаны</t>
  </si>
  <si>
    <t>Взаимосвязанность названия зоны и устройств зоны</t>
  </si>
  <si>
    <t>Взаимосвязанность названий парных зон</t>
  </si>
  <si>
    <t>Названия парных зон взаимосвязаны</t>
  </si>
  <si>
    <t>Unequal_cfg</t>
  </si>
  <si>
    <t>Connected_Unequal_cfg</t>
  </si>
  <si>
    <t>Несовпадающие настройки порта</t>
  </si>
  <si>
    <t>Несовпадающие настройки порта подключения</t>
  </si>
  <si>
    <t>LOG-1000|SS-1000|SS-1001|SS-1002|SS-1010|SS-1011|SS-1014|ZONE-1022|CONF-1000|CONF-1001|AUTH-1001|AUTH-1003|AUTH-1046|CCFG-1009|AUTH-3001|AUTH-3002|AUTH-3003|SNMP-1008|SNMP-1007|PORT-1007|IPAD-1002|IPAD-1003|IPAD-1004|SNMP-1005|SEC-1180|SEC-1181|SEC-1182|SEC-1197|SEC-3050|TS-1009|TS-1010</t>
  </si>
  <si>
    <t>SS-1001 supportSave's upload operation to remote host has been aborted.</t>
  </si>
  <si>
    <t>Licensed</t>
  </si>
  <si>
    <t>Not_licensed</t>
  </si>
  <si>
    <t>Портов с лицензией</t>
  </si>
  <si>
    <t>Портов без лицензии</t>
  </si>
  <si>
    <t>неиспользуемая зона</t>
  </si>
  <si>
    <t>Value</t>
  </si>
  <si>
    <t>^ *(\d{1,2})? +(\d{1,2}) +(F-port|EX-port|--) +(Master|Slave|--) +(?:(\d{1,2})/)?(\d{1,2}|--) +(\d{1,4}) +(\d{1,4}) *$</t>
  </si>
  <si>
    <t xml:space="preserve">  1   F-port  Slave   0       0   1   </t>
  </si>
  <si>
    <t xml:space="preserve">  3   --      --      --      0   3   </t>
  </si>
  <si>
    <t xml:space="preserve">  4    30   --      --     --      190 190 </t>
  </si>
  <si>
    <t>NPIV_link_number</t>
  </si>
  <si>
    <t>Идентификатор NPIV линка</t>
  </si>
  <si>
    <t>(?:config[._])?\d{6}[._]\d{6}(?:[._]\d{4})?</t>
  </si>
  <si>
    <t>^(?:Native_|AG_)?N?[124]G?$</t>
  </si>
  <si>
    <t>Native_N4</t>
  </si>
  <si>
    <t>AG_2G</t>
  </si>
  <si>
    <t>npiv_statistics_df</t>
  </si>
  <si>
    <t>^(?:Native_|AG_)?Speed_Auto$</t>
  </si>
  <si>
    <t>Native_Speed_Auto</t>
  </si>
  <si>
    <t>AG_Speed_Auto</t>
  </si>
  <si>
    <t>analysis_portshow_npiv_stat_notes</t>
  </si>
  <si>
    <t>find auto speed columns</t>
  </si>
  <si>
    <t>^(?:Connected_)?(.+?)(?:_Port)</t>
  </si>
  <si>
    <t>Connecetd_QOS_Port</t>
  </si>
  <si>
    <t>port_settings</t>
  </si>
  <si>
    <t>analysis_portshow_npiv</t>
  </si>
  <si>
    <t>portshow_npiv_df</t>
  </si>
  <si>
    <t>NPIV_порты_eng</t>
  </si>
  <si>
    <t>NPIV_порты_ru</t>
  </si>
  <si>
    <t>Connected_Index_slot_port</t>
  </si>
  <si>
    <t>Connected_Generation</t>
  </si>
  <si>
    <t>Connected_FEC_cfg</t>
  </si>
  <si>
    <t>Connected_Credit_Recovery_cfg</t>
  </si>
  <si>
    <t>Connected_Transceiver_mode</t>
  </si>
  <si>
    <t>Connected_Transceiver_category</t>
  </si>
  <si>
    <t>Транкинг включен на порту подключения</t>
  </si>
  <si>
    <t>Скорость NPIV порта, Гб/c</t>
  </si>
  <si>
    <t>Трансивер NPIV порта</t>
  </si>
  <si>
    <t>QOS  NPIV порта</t>
  </si>
  <si>
    <t>Trunk  NPIV порта</t>
  </si>
  <si>
    <t>Лицензия Trunk  NPIV устройства</t>
  </si>
  <si>
    <t>Трансивер</t>
  </si>
  <si>
    <t>QOS</t>
  </si>
  <si>
    <t>Trunk</t>
  </si>
  <si>
    <t>Лицензия Trunk</t>
  </si>
  <si>
    <t>NPIV_порты_available</t>
  </si>
  <si>
    <t>Device_quantity</t>
  </si>
  <si>
    <t>Количество NPIV устройств</t>
  </si>
  <si>
    <t>Модель NPIV устройства</t>
  </si>
  <si>
    <t>MAPS_ru</t>
  </si>
  <si>
    <t>MAPS_eng</t>
  </si>
  <si>
    <t>Top Zoned PIDs</t>
  </si>
  <si>
    <t>Загрузка CPU</t>
  </si>
  <si>
    <t>Использование оперативной памяти</t>
  </si>
  <si>
    <t>Статус коммутатора</t>
  </si>
  <si>
    <t>Параметры_коммутаторов_eng_unused</t>
  </si>
  <si>
    <t>Параметры_коммутаторов_ru_unused</t>
  </si>
  <si>
    <t>Bottleneckmon</t>
  </si>
  <si>
    <t>single_VC</t>
  </si>
  <si>
    <t>один VC</t>
  </si>
  <si>
    <t>Примечание. Виртуальный канал VC</t>
  </si>
  <si>
    <t>device_quantity, port_quantity, bandwidth_gbps</t>
  </si>
  <si>
    <t>количество устройств, количество портов, пропускная способность</t>
  </si>
  <si>
    <t>^ *([\w &lt;&gt;()-]+):\s*([\w,/ ()_@:.]+)%?$</t>
  </si>
  <si>
    <t>disc_inv_dom_egid_txpt</t>
  </si>
  <si>
    <t xml:space="preserve">disc_hard_zone_miss </t>
  </si>
  <si>
    <t>analysis_portshow_maps_ports</t>
  </si>
  <si>
    <t>(?:(\d+)/)?(\d+)</t>
  </si>
  <si>
    <t>pid_flow</t>
  </si>
  <si>
    <t>0x([0-9a-f]{6})\((\d+)\)</t>
  </si>
  <si>
    <t>0x31b540(136)</t>
  </si>
  <si>
    <t>12/29</t>
  </si>
  <si>
    <t>12 29</t>
  </si>
  <si>
    <t>31b540 136</t>
  </si>
  <si>
    <t>maps_ports_df</t>
  </si>
  <si>
    <t>top_zoned_ports_df</t>
  </si>
  <si>
    <t>Fenced circuits</t>
  </si>
  <si>
    <t>MAPS_порты_eng</t>
  </si>
  <si>
    <t>MAPS_порты_ru</t>
  </si>
  <si>
    <t>Exploded_column</t>
  </si>
  <si>
    <t>it-flows</t>
  </si>
  <si>
    <t>Dynamic Load Sharing</t>
  </si>
  <si>
    <t>None|N/A|(No FV lic)|^ +$</t>
  </si>
  <si>
    <t>maps_clean</t>
  </si>
  <si>
    <t>switch_params_aggregated_df</t>
  </si>
  <si>
    <t>find uninformative symbols in maps</t>
  </si>
  <si>
    <t>SDDQ_chassis_quantity</t>
  </si>
  <si>
    <t>Портов коммутатора в карантине SDDQ</t>
  </si>
  <si>
    <t>Портов шасси в карантине SDDQ</t>
  </si>
  <si>
    <t>SDDQ_chassis_reserve</t>
  </si>
  <si>
    <t>Запас SDDQ портов в шасси</t>
  </si>
  <si>
    <t>SDDQ_switch_quantity</t>
  </si>
  <si>
    <t xml:space="preserve">Максимальное число портов SDDQ в шасси </t>
  </si>
  <si>
    <t>Configured limit exceeded. Port 3/21 could not be marked as Slow Drain Device</t>
  </si>
  <si>
    <t>Configured limit exceeded. Port 9/6 could not be marked as Slow Drain Device</t>
  </si>
  <si>
    <t>sddq_limit_reached</t>
  </si>
  <si>
    <t>Configured limit exceeded</t>
  </si>
  <si>
    <t>3 21 Configured limit exceeded. Port could not be marked as Slow Drain Device</t>
  </si>
  <si>
    <t>Frame timeout detected, tx port -1 rx port -1, sid 31b200, did 311803, timestamp 2020-12-14 04:30:57</t>
  </si>
  <si>
    <t>Frame timeout detected -1 -1 31b200 311803</t>
  </si>
  <si>
    <t>Frame timeout detected, tx port 17 rx port 14, sid 11230d, did 31d680, timestamp 2020-08-12 07:44:27</t>
  </si>
  <si>
    <t>Frame timeout detected 17 14 11230d 31d680</t>
  </si>
  <si>
    <t>frame_detected</t>
  </si>
  <si>
    <t>(Frame.+?detected).+?tx port (-?\d+) rx port (-?\d+), sid *([0-9a-f]{5,}), did *([0-9a-f]{5,})</t>
  </si>
  <si>
    <t>tx_port</t>
  </si>
  <si>
    <t>rx_port</t>
  </si>
  <si>
    <t>sid</t>
  </si>
  <si>
    <t>did</t>
  </si>
  <si>
    <t>EX_Port 124 ELS PLOGI from did 8adcc0 to sid 1227cf wwn 20:01:f4:e9:d4:ec:6e:e3 NOT ZONE</t>
  </si>
  <si>
    <t>(EX_Port (\d+) ELS PLOGI from did ([0-9a-z]{6}) to sid ([0-9a-z]{6}) wwn ((?:[0-9a-f]{2}:){7}[0-9a-f]{2}) NOT ZONE)</t>
  </si>
  <si>
    <t>els_unzoned_device</t>
  </si>
  <si>
    <t>wwn</t>
  </si>
  <si>
    <t>Initiator to target flow ratio</t>
  </si>
  <si>
    <t>(Configured limit exceeded). Port (\d+)/(\d+) could not be marked as (Slow Drain Device)</t>
  </si>
  <si>
    <t>reduced_speed</t>
  </si>
  <si>
    <t>скорость ниже максимальной</t>
  </si>
  <si>
    <t>ModelName</t>
  </si>
  <si>
    <t>LS_type_report</t>
  </si>
  <si>
    <t>Статистика_коммутаторов_перевод_eng</t>
  </si>
  <si>
    <t>Статистика_коммутаторов_перевод_ru</t>
  </si>
  <si>
    <t>Total</t>
  </si>
  <si>
    <t>Trunking_lic</t>
  </si>
  <si>
    <t>Fabric_Vision_lic</t>
  </si>
  <si>
    <t>Total switches</t>
  </si>
  <si>
    <t>Total chassis</t>
  </si>
  <si>
    <t>Лицензия Trunking</t>
  </si>
  <si>
    <t>Лицензия Fabric Vision</t>
  </si>
  <si>
    <t>Всего коммутаторов</t>
  </si>
  <si>
    <t>Всего шасси</t>
  </si>
  <si>
    <t>ASIC_quantity</t>
  </si>
  <si>
    <t>NPIV_eng_notused</t>
  </si>
  <si>
    <t>NPIV_ru_notused</t>
  </si>
  <si>
    <t>Имя NPIV устройства</t>
  </si>
  <si>
    <t>Connected_NPIV_name</t>
  </si>
  <si>
    <t>distance_nonuniformity</t>
  </si>
  <si>
    <t>различное расстояние</t>
  </si>
  <si>
    <t xml:space="preserve"> zone: zone1 kb6_3par_p7400c_06; kb6_rhev_bay14; kb6_rhev_bay15;</t>
  </si>
  <si>
    <t>^ *zone: *([\w$-^]+) *([\w$-^ ;]+)?$</t>
  </si>
  <si>
    <t>zone_no_alias_tag</t>
  </si>
  <si>
    <t>Зон без псевдонимов</t>
  </si>
  <si>
    <t>Количество Wwnn, которым соответствует несколько Wwnp</t>
  </si>
  <si>
    <t>(?:lsan|qos[hml]\d?)_(.+)</t>
  </si>
  <si>
    <t>qosh3_HighPriorityTraffic</t>
  </si>
  <si>
    <t>qosh_HighPriorityTraffic</t>
  </si>
  <si>
    <t>HighPriorityTraffic</t>
  </si>
  <si>
    <t>lsan_BKP_msk_kb7_msl6480</t>
  </si>
  <si>
    <t>BKP_msk_kb7_msl6480</t>
  </si>
  <si>
    <t>lsan_qos_tag_remover</t>
  </si>
  <si>
    <t>zone_absorber</t>
  </si>
  <si>
    <t>Зона входит в активные зоны (дублирование)</t>
  </si>
  <si>
    <t>zone_absorbed_tag</t>
  </si>
  <si>
    <t>Зон, входящих в другие зоны</t>
  </si>
  <si>
    <t>(?:[FNETU]X?_PORT\.(\d+)\.)?(?:[\w-]+)?(?:, *)?([FNTEU]X?-Port) (\d+(?=/))?/?(\d+)</t>
  </si>
  <si>
    <t>port17, N-Port 17, Condition=NON_E_F_PORTS(RX/min&gt;95.00)</t>
  </si>
  <si>
    <t>single slot connection in A</t>
  </si>
  <si>
    <t>транк(и) из одного линка</t>
  </si>
  <si>
    <t>скорость трансивера</t>
  </si>
  <si>
    <t>nonredundat_trunk</t>
  </si>
  <si>
    <t>нерезервированный транк</t>
  </si>
  <si>
    <t>Device_Host_Name_duplicates_free</t>
  </si>
  <si>
    <t>Название устройства</t>
  </si>
  <si>
    <t>FLOGI</t>
  </si>
  <si>
    <t>Примечание. Различная скорость портов</t>
  </si>
  <si>
    <t>Количество портов в подсети B</t>
  </si>
  <si>
    <t>single_fabric_connection</t>
  </si>
  <si>
    <t>подключение к одной подсети</t>
  </si>
  <si>
    <t>Virtual_port_note</t>
  </si>
  <si>
    <t>virtual_port_login</t>
  </si>
  <si>
    <t>Примечание. Виртуальный порт</t>
  </si>
  <si>
    <t>логин виртуального порта</t>
  </si>
  <si>
    <t>v7.4.2h</t>
  </si>
  <si>
    <t>HPE SN2600B  SAN Extension Switch</t>
  </si>
  <si>
    <t>Часовая зона</t>
  </si>
  <si>
    <t>Режим Long Distance на порту подключения</t>
  </si>
  <si>
    <t>System_Name_duplicates_free</t>
  </si>
  <si>
    <t>Название массива</t>
  </si>
  <si>
    <t>SWITCHCMD /fabos/cliexec/lsdbshow -1 :</t>
  </si>
  <si>
    <t>^(SWITCHCMD /fabos/cliexec/)?lsdbshow.+:$</t>
  </si>
  <si>
    <t>Domain = 49 (self), Link State Database Entry pointer = 0x102e0d30</t>
  </si>
  <si>
    <t>switchcmd_lsdbshow</t>
  </si>
  <si>
    <t>lsdb_domain</t>
  </si>
  <si>
    <t>lsdb_link</t>
  </si>
  <si>
    <t>LinkId =  17, out port = 384, rem port = 384, cost = 500, bw = 64G, type = 1</t>
  </si>
  <si>
    <t xml:space="preserve">LinkId </t>
  </si>
  <si>
    <t>out port</t>
  </si>
  <si>
    <t>rem port</t>
  </si>
  <si>
    <t>cost</t>
  </si>
  <si>
    <t>bw</t>
  </si>
  <si>
    <t>lsdb_columns</t>
  </si>
  <si>
    <t>bandwidth</t>
  </si>
  <si>
    <t>remote_portIndex</t>
  </si>
  <si>
    <t>^([\w\[\] ]+) += +([\w \:\.]+)</t>
  </si>
  <si>
    <t>linkCnt = 3, flags = 0x0</t>
  </si>
  <si>
    <t>installTime = May 20 08:23:57.713</t>
  </si>
  <si>
    <t>uPathCost = 1000</t>
  </si>
  <si>
    <t>lsdb_params</t>
  </si>
  <si>
    <t>uPathCost</t>
  </si>
  <si>
    <t>uPrgmPathCost</t>
  </si>
  <si>
    <t>uOldHopCount</t>
  </si>
  <si>
    <t>uPrgmHopCount</t>
  </si>
  <si>
    <t>uHopsFromRoot</t>
  </si>
  <si>
    <t>uPathCount</t>
  </si>
  <si>
    <t>remote_domain</t>
  </si>
  <si>
    <t>parent</t>
  </si>
  <si>
    <t>mPathCost</t>
  </si>
  <si>
    <t>mHopsFromRoot</t>
  </si>
  <si>
    <t>lsId</t>
  </si>
  <si>
    <t>advertiser</t>
  </si>
  <si>
    <t>linkCnt</t>
  </si>
  <si>
    <t>lsdb_param</t>
  </si>
  <si>
    <t>^Domain *= *(\d+) *(?:\((self)\))?, +Link State Database Entry</t>
  </si>
  <si>
    <t>Domain = 13, Link State Database Entry pointer = 0x195005b8</t>
  </si>
  <si>
    <t>self_tag</t>
  </si>
  <si>
    <t>Connected_cost</t>
  </si>
  <si>
    <t>Link cost</t>
  </si>
  <si>
    <t>Link cost порта подключения</t>
  </si>
  <si>
    <t>Link cost Edge</t>
  </si>
  <si>
    <t>Switch_connection_quantity</t>
  </si>
  <si>
    <t>Количество соединений</t>
  </si>
  <si>
    <t>06:25:40 up 12:55, 1 user, load average: 1.39, 0.65, 0.25</t>
  </si>
  <si>
    <t>switchClass</t>
  </si>
  <si>
    <t>IFL_number</t>
  </si>
  <si>
    <t>Идентификатор IFL</t>
  </si>
  <si>
    <t>Logical_link_quantity</t>
  </si>
  <si>
    <t>Physical_link_quantity</t>
  </si>
  <si>
    <t>Пропускная способность соединения, Гб/c</t>
  </si>
  <si>
    <t>Количество логических линков</t>
  </si>
  <si>
    <t>Количество физических линков</t>
  </si>
  <si>
    <t>Порта  устройства</t>
  </si>
  <si>
    <t>CHASSISCMD /fabos/cliexec/slotshow -m:</t>
  </si>
  <si>
    <t>SWITCHCMD /fabos/cliexec/slotshow -d576:</t>
  </si>
  <si>
    <t xml:space="preserve">  1     CP BLADE    175     CPX6           ENABLED</t>
  </si>
  <si>
    <t xml:space="preserve">  3     SW BLADE    178     FC32-48        ENABLED</t>
  </si>
  <si>
    <t xml:space="preserve">  7     CORE BLADE  177     CR32-8         ENABLED</t>
  </si>
  <si>
    <t>blade_type</t>
  </si>
  <si>
    <t>blade_status</t>
  </si>
  <si>
    <t>blade_model</t>
  </si>
  <si>
    <t>sw_blade_type</t>
  </si>
  <si>
    <t>sw_blade_id</t>
  </si>
  <si>
    <t>sw_blade_model</t>
  </si>
  <si>
    <t>sw_blade_status</t>
  </si>
  <si>
    <t>blade_type_id</t>
  </si>
  <si>
    <t>HPE_3PAR 20800_R2 - CZ37464CPY - fw:3312</t>
  </si>
  <si>
    <t>(HPE?_3PAR(?: +InServ)? *\w{4,}) *- *([\w]+)</t>
  </si>
  <si>
    <t>^(((HPE?)_3PAR(?: +InServ)? *\w{4,}) *- *([\w]+)) *- *fw:([\d]+)$</t>
  </si>
  <si>
    <t>ASIC</t>
  </si>
  <si>
    <t>CONDOR3</t>
  </si>
  <si>
    <t>GEYE4</t>
  </si>
  <si>
    <t>CONDOR4</t>
  </si>
  <si>
    <t>CONDOR2</t>
  </si>
  <si>
    <t>12</t>
  </si>
  <si>
    <t>24</t>
  </si>
  <si>
    <t>GEYE2</t>
  </si>
  <si>
    <t>CONDOR</t>
  </si>
  <si>
    <t>Native_Switch_connection_quantity</t>
  </si>
  <si>
    <t>Native_Logical_link_quantity</t>
  </si>
  <si>
    <t>Native_Physical_link_quantity</t>
  </si>
  <si>
    <t>Native_Port_quantity</t>
  </si>
  <si>
    <t>Native_Bandwidth_Gbps</t>
  </si>
  <si>
    <t>AG_Device_connection_quantity</t>
  </si>
  <si>
    <t>AG_Logical_link_quantity</t>
  </si>
  <si>
    <t>AG_Physical_link_quantity</t>
  </si>
  <si>
    <t>AG_Port_quantity</t>
  </si>
  <si>
    <t>AG_Bandwidth_Gbps</t>
  </si>
  <si>
    <t>Core_switch_note</t>
  </si>
  <si>
    <t>Статистика_соединений_eng</t>
  </si>
  <si>
    <t>Статистика_соединений_ru</t>
  </si>
  <si>
    <t>Количество соединений c Native коммутаторами</t>
  </si>
  <si>
    <t>Количество логических линков к Native коммутаторам</t>
  </si>
  <si>
    <t>Количество физических линков к Native коммутаторам</t>
  </si>
  <si>
    <t>Количество портов к Native коммутаторам</t>
  </si>
  <si>
    <t>Пропускная способность соединениий c Native коммутаторами, Гб/c</t>
  </si>
  <si>
    <t>principal_not_in_core</t>
  </si>
  <si>
    <t>core_switch</t>
  </si>
  <si>
    <t>Примечение. Ядро сети</t>
  </si>
  <si>
    <t>principal не в ядре</t>
  </si>
  <si>
    <t>ядро фабрики</t>
  </si>
  <si>
    <t>FOS_fabric_max</t>
  </si>
  <si>
    <t>Максимальная версия микрокода в фабрике</t>
  </si>
  <si>
    <t>Principal_core_note</t>
  </si>
  <si>
    <t>Principal_fos_note</t>
  </si>
  <si>
    <t>Примечение. Расположение Principal коммутатора</t>
  </si>
  <si>
    <t>Примечение. Версия FOS Principal коммутатора</t>
  </si>
  <si>
    <t>principal_fos_not_recent</t>
  </si>
  <si>
    <t>версия FOS не наиболее свежая в фабрике</t>
  </si>
  <si>
    <t>Количество соединений c AG устройствами</t>
  </si>
  <si>
    <t>Количество логических линков к AG устройствам</t>
  </si>
  <si>
    <t>Количество физических линков к AG устройствам</t>
  </si>
  <si>
    <t>Количество портов к AG устройствам</t>
  </si>
  <si>
    <t>Пропускная способность соединениий c AG устройствами, Гб/c</t>
  </si>
  <si>
    <t>fos</t>
  </si>
  <si>
    <t>v?(\d+\.\d+\.\d+[a-z]?\d?)</t>
  </si>
  <si>
    <t>v8.2.2d</t>
  </si>
  <si>
    <t>v8.2.0_gft</t>
  </si>
  <si>
    <t>8.2.2d</t>
  </si>
  <si>
    <t>v8.2.2</t>
  </si>
  <si>
    <t>v8.2.2a1</t>
  </si>
  <si>
    <t>analysis_switch_connection_statistics</t>
  </si>
  <si>
    <t>8.2.2a1</t>
  </si>
  <si>
    <t>8.2.2</t>
  </si>
  <si>
    <t>8.2.0</t>
  </si>
  <si>
    <t>AG_Asymmetry_note</t>
  </si>
  <si>
    <t>Примечание. Несимметричность соединений с Native коммутаторами</t>
  </si>
  <si>
    <t>Примечание. Несимметричность соединений с AG устройствами</t>
  </si>
  <si>
    <t>physical_link_quantity, port_quantity, bandwidth_gbps</t>
  </si>
  <si>
    <t>device_connection_quantity, logical_link_quantity, physical_link_quantity, port_quantity, bandwidth_gbps</t>
  </si>
  <si>
    <t>logical_link_quantity, physical_link_quantity, port_quantity, bandwidth_gbps</t>
  </si>
  <si>
    <t>количество физических линков, портов, пропускная способность</t>
  </si>
  <si>
    <t>количество логических линков, физических линков, портов, пропускная способность</t>
  </si>
  <si>
    <t>количество соединений, логических линков, физических линков, портов, пропускная способность</t>
  </si>
  <si>
    <t>Native_Asymmetry_note</t>
  </si>
  <si>
    <t>Model_Asymmetry_note</t>
  </si>
  <si>
    <t>Generation_Asymmetry_note</t>
  </si>
  <si>
    <t>Mode_Asymmetry_note</t>
  </si>
  <si>
    <t>Примечание. Различное количество моделей в подсетях</t>
  </si>
  <si>
    <t>Примечание. Различное количество поколений в подсетях</t>
  </si>
  <si>
    <t>Примечание. Различное количество режимов коммутаторов в подсетях</t>
  </si>
  <si>
    <t>Congestion bottleneck</t>
  </si>
  <si>
    <t>Indicates that the volume of outgoing traffic at the specified port is too high for the capacity of the link.</t>
  </si>
  <si>
    <t>Add more capacity on the path, using trunk links if possible.</t>
  </si>
  <si>
    <t>Indicates that the port flagged for Severe Latency / Frame Loss could not be quarantined, since the configured
limit was exceeded.</t>
  </si>
  <si>
    <t>Requires manual intervention to set the slow drain condition right or the limit has to be reconfigured.</t>
  </si>
  <si>
    <t>ALL_PORTS(DEV_LATENCY_IMPACT==IO_FRAME_LOSS)</t>
  </si>
  <si>
    <t>ALL_PORTS(DEV_LATENCY_IMPACT==IO_PERF_IMPACT)</t>
  </si>
  <si>
    <t>ALL_OTHER_F_PORTS(TX/min&gt;95.00)</t>
  </si>
  <si>
    <t>The percentage of port bandwidth being used by transmitted, outgoing
(TX) traffic during timeperiod.</t>
  </si>
  <si>
    <t>NON_E_F_PORTS(RX/min&gt;95.00)</t>
  </si>
  <si>
    <t>The percentage of port bandwidth being used by received, incoming (RX)
traffic during timeperiod.</t>
  </si>
  <si>
    <t>ALL_HOST_PORTS(TX/min&gt;95.00)</t>
  </si>
  <si>
    <t>ALL_LOCAL_PIDS(IT_FLOW&gt;32)</t>
  </si>
  <si>
    <t>ALL_TARGET_PORTS(RX/min&gt;95.00)</t>
  </si>
  <si>
    <t>ALL_TARGET_PORTS(RX/hour&gt;90.00)</t>
  </si>
  <si>
    <t>ALL_HOST_PORTS(TX/hour&gt;90.00)</t>
  </si>
  <si>
    <t>ALL_OTHER_F_PORTS(TX/hour&gt;90.00)</t>
  </si>
  <si>
    <t>NON_E_F_PORTS(ITW/min&gt;41)</t>
  </si>
  <si>
    <t>The number of times an invalid transmission word (ITW) error occurs on a
port. This means that a word did not transmit successfully, resulting in
encoding errors. Invalid word messages usually indicate a hardware
problem.</t>
  </si>
  <si>
    <t>Проверить кабель, SFP</t>
  </si>
  <si>
    <t xml:space="preserve">Link Reset </t>
  </si>
  <si>
    <t xml:space="preserve">Проверить динамику ошибок физического уровня на порту коммутатора, а также на подключенном порту. Заменить кабель, SFP. </t>
  </si>
  <si>
    <t>NTP Query failed: 256</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</si>
  <si>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</si>
  <si>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Проверить доступность NTP сервера.</t>
  </si>
  <si>
    <t>CHASSIS(FLASH_USAGE&gt;=90)</t>
  </si>
  <si>
    <t>The percentage of storage space used, calculated by comparing the
percentage of flash space consumed with the configured high
threshold value.</t>
  </si>
  <si>
    <t xml:space="preserve"> Рекомендуется освободить место удалив старые core и ffdc файлы. Это можно сделать командами supportsave -r и cleanup (доступна под пользователем root).</t>
  </si>
  <si>
    <t>NTP Query failed: 1</t>
  </si>
  <si>
    <t xml:space="preserve">Single RDY/Frame Loss detected and recovered </t>
  </si>
  <si>
    <t>Indicates that above-normal errors are observed in hardware that may or may not impact the data traffic. When this error is observed persistently, power cycle the specified blade using the slotPowerOff and
slotPowerOn commands. If the problem persists, replace the blade.</t>
  </si>
  <si>
    <t>Выполнить power cycle лезвия, коммутатора. В случае дальнейшего появления сообщений заменить лезвие, коммутатор.</t>
  </si>
  <si>
    <t>ALL_HOST_PORTS(ITW/min&gt;41)</t>
  </si>
  <si>
    <t>SWITCH(EPORT_DOWN/min&gt;1)</t>
  </si>
  <si>
    <t>Tracks the number of times that an E_Port or VE_Port goes down.
E_Ports and VE_Ports go down each time you remove a cable or an
SFP transceiver (where there are SFP transceiver failures or transient
errors).</t>
  </si>
  <si>
    <t>ALL_TARGET_PORTS(ITW/min&gt;21)</t>
  </si>
  <si>
    <t>ALL_TARGET_PORTS(CRC/min&gt;11)</t>
  </si>
  <si>
    <t>The number of times an invalid cyclic redundancy check (CRC) error
occurs on a port or a frame that computes to an invalid CRC. Invalid CRCs
can represent noise on the network. Such frames are recoverable by
retransmission. Invalid CRCs can indicate a potential hardware problem.</t>
  </si>
  <si>
    <t>Проверить SFP, кабель, подключенное устройство, HBA сервера и патч панель, если она используется для его подключения</t>
  </si>
  <si>
    <t>ALL_TARGET_PORTS(LR/min&gt;6)</t>
  </si>
  <si>
    <t>The ports on which the number of link resets (LRs) exceeds the specified
threshold value.</t>
  </si>
  <si>
    <t>ALL_PORTS(SFP_STATE==IN)</t>
  </si>
  <si>
    <t>The state of the SFP transceiver has changed</t>
  </si>
  <si>
    <t>ALL_PORTS(SFP_STATE==OUT)</t>
  </si>
  <si>
    <t>ALL_PORTS(LF/min&gt;5)</t>
  </si>
  <si>
    <t>ALL_HOST_PORTS(C3TXTO/min&gt;11)</t>
  </si>
  <si>
    <t>The number of Class 3 discard frames due to timeouts.</t>
  </si>
  <si>
    <t>Проверить наличие "медленных" устройств (закладка manage_slow_drain), проверить кабель, SFP</t>
  </si>
  <si>
    <t>ALL_OTHER_F_PORTS(ITW/min&gt;41)</t>
  </si>
  <si>
    <t>ALL_E_PORTS(ITW/min&gt;41)</t>
  </si>
  <si>
    <t xml:space="preserve">Multi RDY/Frame Loss detected </t>
  </si>
  <si>
    <t>Indicates that multiple credits and frames were lost on the specified port, and the link is reset.</t>
  </si>
  <si>
    <t>Details</t>
  </si>
  <si>
    <t>ALL_HOST_PORTS(RX/min&gt;95.00)</t>
  </si>
  <si>
    <t>SWITCH(ZONE_CHG/day&gt;10)</t>
  </si>
  <si>
    <t>SWITCH(SEC_LV/min&gt;4)</t>
  </si>
  <si>
    <t>SWITCH(SEC_TELNET/min&gt;4)</t>
  </si>
  <si>
    <t>ALL_HOST_PORTS(RX/hour&gt;90.00)</t>
  </si>
  <si>
    <t>ALL_F_PORTS(DEV_LOGIN_DIST==BALANCED)</t>
  </si>
  <si>
    <t>ALL_F_PORTS(DEV_LOGIN_DIST==IMBALANCED)</t>
  </si>
  <si>
    <t>SWITCH(FLOGI/min&gt;8)</t>
  </si>
  <si>
    <t>ALL_OTHER_F_PORTS(STATE_CHG/min&gt;11)</t>
  </si>
  <si>
    <t>NON_E_F_PORTS(STATE_CHG/min&gt;11)</t>
  </si>
  <si>
    <t>port 17, Zone conflict</t>
  </si>
  <si>
    <t>Port 26 chip failed due to an internal error</t>
  </si>
  <si>
    <t>MAPS-1003</t>
  </si>
  <si>
    <t>WARNING</t>
  </si>
  <si>
    <t>C3-1014</t>
  </si>
  <si>
    <t>TS-1001</t>
  </si>
  <si>
    <t>MAPS-1021</t>
  </si>
  <si>
    <t>C3-1023</t>
  </si>
  <si>
    <t>MAPS-1001</t>
  </si>
  <si>
    <t>CRITICAL</t>
  </si>
  <si>
    <t>C4-1040</t>
  </si>
  <si>
    <t>AN-1004</t>
  </si>
  <si>
    <t>MAPS-1024</t>
  </si>
  <si>
    <t>MAPS-1005</t>
  </si>
  <si>
    <t>ZONE-1062</t>
  </si>
  <si>
    <t>ZONE-1010</t>
  </si>
  <si>
    <t>MAPS-1022</t>
  </si>
  <si>
    <t>MAPS-1025</t>
  </si>
  <si>
    <t>FABR-1001</t>
  </si>
  <si>
    <t>C3-1001</t>
  </si>
  <si>
    <t>ERROR</t>
  </si>
  <si>
    <t>FSSM-1003</t>
  </si>
  <si>
    <t>AG-1089</t>
  </si>
  <si>
    <t>AG-1029</t>
  </si>
  <si>
    <t>AG-1005</t>
  </si>
  <si>
    <t>C4-1002</t>
  </si>
  <si>
    <t>Port has been marked as Slow Drain Device. Indicates that the quarantine action for the port due to Severe Latency / Frame Loss has been initiated. Traffic
destined to this port will be moved to low QoS Virtual Channel at source.</t>
  </si>
  <si>
    <t>No action is required.</t>
  </si>
  <si>
    <t>Tracks the number of zone changes. Because zoning is a security provision,
frequent zone changes may indicate a security breach or weakness. Zone change
messages occur whenever there is a change in zone configurations.</t>
  </si>
  <si>
    <t>Login violations which occur when a secure fabric detects a login failure.</t>
  </si>
  <si>
    <t>Telnet violations which occur when a Telnet connection request reaches a secure
switch from an unauthorized IP address.</t>
  </si>
  <si>
    <t>Describes the severe latency condition on port transmit queues. MAPS monitors for Class 3 frame timeout errors (C3TXTO) on individual ports and when a timeout is detected on a port, MAPS reports
them by setting the port state to IO_FRAME_LOSS</t>
  </si>
  <si>
    <t>Describes the severe latency condition on port transmit queues. When a port does not quickly clear the frames sent through it, this can cause a backup in the fabric. When MAPS detects that the backpressure from such a condition is significant enough, the bottleneck state of that port is changed to IO_PERF_IMPACT.</t>
  </si>
  <si>
    <t>Describes the port group state. IMBALANCED – At least one port in the group does not have any devices connected or has more than one device connected but less than the devices connected to the rest of the ports.</t>
  </si>
  <si>
    <t>Describes the port group state. BALANCED – All ports in the group have close to an equal number of devices that are connected to them.</t>
  </si>
  <si>
    <t>Activates when ports and devices initialize with the fabric (fabric logins).</t>
  </si>
  <si>
    <t>Describes the state of the port has changed due to any of the following reasons: the port has gone offline, the port has come online, the port is faulty.</t>
  </si>
  <si>
    <t>The number of times a link failure (LF) occurs on offline ports or sends or receives the Not Operational Primitive Sequence (NOPS). Both physical and hardware problems can cause link failures. Link failures also frequently occur due to a loss of synchronization or a loss of signal.</t>
  </si>
  <si>
    <t>Recommended_action</t>
  </si>
  <si>
    <t>Рекомендации</t>
  </si>
  <si>
    <t>S(\d+),P(\d+)\(Bp\d+\) user_idx:(\d+) \[PID 0x(\w+)\] +(.+)</t>
  </si>
  <si>
    <t>faulted due to invalid SFP, conflicting speed or laser fault. Check if the SFP or port speed is valid for the configuration</t>
  </si>
  <si>
    <t>Indicates a deteriorated small form-factor pluggable (SFP) transceiver, an incompatible SFP transceiver pair, or a faulty cable between the peer ports.</t>
  </si>
  <si>
    <t>Verify that compatible SFP transceivers are used on the peer ports, the SFP transceivers have not deteriorated, and the Fibre Channel cable is not faulty. Replace the SFP transceivers or the cable if necessary.</t>
  </si>
  <si>
    <t>Fenced_circuits</t>
  </si>
  <si>
    <t>disc_hard_zone_miss</t>
  </si>
  <si>
    <t>Security_audit_flag</t>
  </si>
  <si>
    <t>Syslog_Security_Server</t>
  </si>
  <si>
    <t>speed_fillword</t>
  </si>
  <si>
    <t>Mixed_bay_parity_note</t>
  </si>
  <si>
    <t>Примечание. Разделение IO гнезд в подсетях</t>
  </si>
  <si>
    <t>mixed_io_bay_parity_in_fabric_label</t>
  </si>
  <si>
    <t>четные и нечетные гнезда IO в подсети</t>
  </si>
  <si>
    <t>Port &lt;port number&gt; chip failed due to an internal error.</t>
  </si>
  <si>
    <t>Indicates an internal error. All the ports on the blade or switch will be disrupted.</t>
  </si>
  <si>
    <t>To recover a bladed system, execute the slotPowerOff and slotPowerOn commands on the blade. To recover a non-bladed system, execute the fastBoot command on the switch.</t>
  </si>
  <si>
    <t>S&lt;slot number&gt;,P&lt;port number&gt;(Bp&lt;blade port number&gt;) user_idx:&lt;User port index&gt; [PID 0x&lt;24 bit FC address&gt;] faulted due to invalid SFP, conflicting speed or laser fault. &lt;error message&gt;</t>
  </si>
  <si>
    <t>Link Reset on Port S&lt;slot number&gt;,P&lt;port number&gt;(&lt;blade port number&gt;) vc_no=&lt;vc number&gt; crd(s)lost=&lt;Credit(s) lost&gt; &lt;Source of link reset &gt; trigger.</t>
  </si>
  <si>
    <t>Indicates that one or more credits were lost and the link is reset.</t>
  </si>
  <si>
    <t>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</si>
  <si>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HA State out of sync.</t>
  </si>
  <si>
    <t>Indicates that the high availability (HA) state of the active control processor (CP) is out of synchronization with the HA state of the standby CP. If the active CP failover occurs when the HA state is out of synchronization, the failover is disruptive.</t>
  </si>
  <si>
    <t>If this message was logged as a result of a user-initiated action (such as running the reboot command), no action
is required. Otherwise, execute the haSyncStart command on the active CP to resynchronize the HA state. If the HA state does not synchronize, execute the haDump command to diagnose the problem. If the problem persists, execute the supportFtp command (as needed) to set up automatic FTP transfers; then execute the supportSave command and contact your switch service provider.</t>
  </si>
  <si>
    <t>port &lt;port number&gt;, &lt;segmentation reason&gt;.</t>
  </si>
  <si>
    <t>Indicates that the specified switch port is isolated because of a segmentation resulting from mismatched configuration parameters.</t>
  </si>
  <si>
    <t>Based on the segmentation reason displayed with the message, look for a possible mismatch of relevant configuration parameters in the switches at both ends of the link. Run the configure command to modify the appropriate switch parameters on both the local and remote switch.</t>
  </si>
  <si>
    <t>^(Port (\d+) [a-zA-Z ]+)$</t>
  </si>
  <si>
    <t>^([P|p]ort (\d+),? [a-zA-Z ]+)$</t>
  </si>
  <si>
    <t>S0,P18(Bp23) user_idx:18 [PID 0x021200] faulted due to invalid SFP, conflicting speed or laser fault. Check if the SFP or port speed is valid for the configuration.</t>
  </si>
  <si>
    <t>NTP Query failed: &lt;error code&gt;.</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</si>
  <si>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</si>
  <si>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Execute the tsClockServer command to verify that the configured external clock server is available and functional.
If that external clock server is not available, choose another clock server.</t>
  </si>
  <si>
    <t>Port 4/17 (Port index 81) removed from the Slow Drain Device Quarantine Group.</t>
  </si>
  <si>
    <t>Port &lt;slotport&gt; (Port index &lt;portindex&gt;) has been marked as Slow Drain Device.</t>
  </si>
  <si>
    <t>Port 4/17 marked as Slow Drain Device is not enforced due to zoned port limit exceeded.</t>
  </si>
  <si>
    <t>Configured limit exceeded. Port 4/17 could not be marked as Slow Drain Device.</t>
  </si>
  <si>
    <t>Indicates that the quarantine action for the port due to Severe Latency / Frame Loss has been initiated. Traffic destined to this port will be moved to low QoS Virtual Channel at source.</t>
  </si>
  <si>
    <t>MAPS-1023</t>
  </si>
  <si>
    <t>Port &lt;slotport&gt; marked as Slow Drain Device is not enforced due to zoned port limit exceeded.</t>
  </si>
  <si>
    <t>Indicates that the port flagged for Severe Latency / Frame Loss could not be quarantined due to the zoned port count more than 32.</t>
  </si>
  <si>
    <t>Requires manual intervention to set the slow drain condition right.</t>
  </si>
  <si>
    <t>Configured limit exceeded. Port &lt;slotport&gt; could not be marked as Slow Drain Device.</t>
  </si>
  <si>
    <t>Indicates that the port flagged for Severe Latency / Frame Loss could not be quarantined, since the configured limit was exceeded.</t>
  </si>
  <si>
    <t>Port &lt;slotport&gt; (Port index &lt;portindex&gt;) removed from the Slow Drain Device Quarantine Group.</t>
  </si>
  <si>
    <t>Indicates that the port flagged for Severe Latency / Frame Loss earlier has been removed from the quarantine group.</t>
  </si>
  <si>
    <t>No Action is required</t>
  </si>
  <si>
    <t>Indicates that there are duplicate entries in the specified zone object. This message occurs only when enabling a zone configuration.</t>
  </si>
  <si>
    <t>Check the members of the zone using the cfgShow command. Delete the duplicate member using the zoneRemove command.</t>
  </si>
  <si>
    <t>Duplicate entries in zone (&lt;zone name&gt;) specification.</t>
  </si>
  <si>
    <t>Defined and Effective zone configurations are inconsistent.</t>
  </si>
  <si>
    <t>Indicates that the defined and effective configurations are different.</t>
  </si>
  <si>
    <t>Execute the cfgEnable command to make both the configurations consistent.</t>
  </si>
  <si>
    <t>Port Group (ID: &lt;pgid&gt;) has ports going to different fabrics.</t>
  </si>
  <si>
    <t>Indicates a misconfiguration.</t>
  </si>
  <si>
    <t>Connect all ports in the port group to the same fabric.</t>
  </si>
  <si>
    <t>FDISC response was dropped because F_Port &lt;port number&gt; is offline.</t>
  </si>
  <si>
    <t>Indicates that the F_Port connected to the host is offline, which caused the Fabric Discovery (FDISC) response to drop.</t>
  </si>
  <si>
    <t>Check the configuration of the host connected to the specified F_Port.</t>
  </si>
  <si>
    <t>^((?:Configured limit exceeded\. )?Port (?:(\d+)/)?(\d+)(?: \(Port index (\d+)\))? [A-Za-z ]+\.?) *$</t>
  </si>
  <si>
    <t>UNUSED. ABSORBED</t>
  </si>
  <si>
    <t>Indicates that one or more credits were lost and the link is reset. 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</si>
  <si>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Enclosure__ID</t>
  </si>
  <si>
    <t>^ *(\w+):(\d+):(\w+) +[\w]+ +([\w]+) +((?:[0-9a-fA-F]{2}:){7}[0-9a-fA-F]{2}) +((?:[0-9a-fA-F]{2}:){7}[0-9a-fA-F]{2}) *$</t>
  </si>
  <si>
    <t>Статистика_портов_eng</t>
  </si>
  <si>
    <t>Статистика_портов_ru</t>
  </si>
  <si>
    <t>No_E-Ports</t>
  </si>
  <si>
    <t>No_F-Ports</t>
  </si>
  <si>
    <t>No_connected_ports</t>
  </si>
  <si>
    <t>нет соединений с коммутаторами</t>
  </si>
  <si>
    <t>нет соединений с устройствами</t>
  </si>
  <si>
    <t>нет соединений</t>
  </si>
  <si>
    <t>Физический статус порта</t>
  </si>
  <si>
    <t>SNMP cтатус порта</t>
  </si>
  <si>
    <t>d3:10:04</t>
  </si>
  <si>
    <t>01:6e:09</t>
  </si>
  <si>
    <t>01:69:09</t>
  </si>
  <si>
    <t>01:66:09</t>
  </si>
  <si>
    <t>01:6a:09</t>
  </si>
  <si>
    <t>01:62:09</t>
  </si>
  <si>
    <t>01:61:09</t>
  </si>
  <si>
    <t>01:60:08</t>
  </si>
  <si>
    <t>01:68:08</t>
  </si>
  <si>
    <t>01:64:36</t>
  </si>
  <si>
    <t>01:6c:36</t>
  </si>
  <si>
    <t>01:62:48</t>
  </si>
  <si>
    <t>01:6a:48</t>
  </si>
  <si>
    <t>01:6b:48</t>
  </si>
  <si>
    <t>01:63:48</t>
  </si>
  <si>
    <t>e1:11:75</t>
  </si>
  <si>
    <t>57-1000294-02</t>
  </si>
  <si>
    <t>57-1000027-02</t>
  </si>
  <si>
    <t>57-1000027-01</t>
  </si>
  <si>
    <t>57-1000294-01</t>
  </si>
  <si>
    <t>57-1000310-01</t>
  </si>
  <si>
    <t>sfp</t>
  </si>
  <si>
    <t>57-1000267-01</t>
  </si>
  <si>
    <t>qsfp</t>
  </si>
  <si>
    <t>Gen6, Gen7</t>
  </si>
  <si>
    <t>Transceiver_class</t>
  </si>
  <si>
    <t>HUAWEI|HUAWEI</t>
  </si>
  <si>
    <t>00:c0:dd</t>
  </si>
  <si>
    <t>04:b0:e7</t>
  </si>
  <si>
    <t>44:6a:2e</t>
  </si>
  <si>
    <t>2c:9d:1e</t>
  </si>
  <si>
    <t>a0:f4:79</t>
  </si>
  <si>
    <t>14:30:04</t>
  </si>
  <si>
    <t>60:fa:9d</t>
  </si>
  <si>
    <t>78:d7:52</t>
  </si>
  <si>
    <t>9c:71:3a</t>
  </si>
  <si>
    <t>d0:c6:5b</t>
  </si>
  <si>
    <t>84:46:fe</t>
  </si>
  <si>
    <t>08:4f:0a</t>
  </si>
  <si>
    <t>c8:1f:be</t>
  </si>
  <si>
    <t>68:cc:6e</t>
  </si>
  <si>
    <t>00:05:73</t>
  </si>
  <si>
    <t>54:7f:ee</t>
  </si>
  <si>
    <t>huawei corporation</t>
  </si>
  <si>
    <t>huawei_manufacturer</t>
  </si>
  <si>
    <t>^(huawei corporation)$</t>
  </si>
  <si>
    <t>2c:59:e5</t>
  </si>
  <si>
    <t>24:16:6d</t>
  </si>
  <si>
    <t>fc:bc:d1</t>
  </si>
  <si>
    <t>d4:b1:10</t>
  </si>
  <si>
    <t>f8:98:ef</t>
  </si>
  <si>
    <t>ac:75:1d</t>
  </si>
  <si>
    <t>80:69:33</t>
  </si>
  <si>
    <t>14:09:dc</t>
  </si>
  <si>
    <t>60:de:f3</t>
  </si>
  <si>
    <t>44:a1:91</t>
  </si>
  <si>
    <t>ac:61:75</t>
  </si>
  <si>
    <t>48:d5:39</t>
  </si>
  <si>
    <t>f4:4c:7f</t>
  </si>
  <si>
    <t>c0:bf:c0</t>
  </si>
  <si>
    <t>2c:55:d3</t>
  </si>
  <si>
    <t>a0:08:6f</t>
  </si>
  <si>
    <t>c8:8d:83</t>
  </si>
  <si>
    <t>5c:e8:83</t>
  </si>
  <si>
    <t>e0:00:84</t>
  </si>
  <si>
    <t>84:a9:c4</t>
  </si>
  <si>
    <t>48:fd:8e</t>
  </si>
  <si>
    <t>04:33:89</t>
  </si>
  <si>
    <t>48:f8:db</t>
  </si>
  <si>
    <t>f4:1d:6b</t>
  </si>
  <si>
    <t>cc:bb:fe</t>
  </si>
  <si>
    <t>50:1d:93</t>
  </si>
  <si>
    <t>34:6a:c2</t>
  </si>
  <si>
    <t>04:fe:8d</t>
  </si>
  <si>
    <t>40:7d:0f</t>
  </si>
  <si>
    <t>ac:f9:70</t>
  </si>
  <si>
    <t>3c:e8:24</t>
  </si>
  <si>
    <t>a0:8c:f8</t>
  </si>
  <si>
    <t>c4:ff:1f</t>
  </si>
  <si>
    <t>a4:00:e2</t>
  </si>
  <si>
    <t>f4:a4:d6</t>
  </si>
  <si>
    <t>c0:ff:a8</t>
  </si>
  <si>
    <t>e0:cc:7a</t>
  </si>
  <si>
    <t>8c:68:3a</t>
  </si>
  <si>
    <t>74:5a:aa</t>
  </si>
  <si>
    <t>10:c3:ab</t>
  </si>
  <si>
    <t>4c:f5:5b</t>
  </si>
  <si>
    <t>c8:a7:76</t>
  </si>
  <si>
    <t>aliasmember_wwn</t>
  </si>
  <si>
    <t>aliasmember_domain_portindex</t>
  </si>
  <si>
    <t>Псевдонимы и члены зон определены через DI</t>
  </si>
  <si>
    <t>Псевдонимы и члены зоны определены через wwnp(wwnn)</t>
  </si>
  <si>
    <t>Mixed_zone_note</t>
  </si>
  <si>
    <t>Примечание. Смешанная Wwn и DI зона</t>
  </si>
  <si>
    <t>mixed_wwn_di_zone</t>
  </si>
  <si>
    <t>смешанная зона (wwn, di)</t>
  </si>
  <si>
    <t>Cмешанных зон (WWN, DI)</t>
  </si>
  <si>
    <t>HP|HP</t>
  </si>
  <si>
    <t>zone_absent_zonemember_tag</t>
  </si>
  <si>
    <t>v9.0.1c</t>
  </si>
  <si>
    <t>Fabric_domain_note</t>
  </si>
  <si>
    <t>Примечение. Номер домена</t>
  </si>
  <si>
    <t>Коммутаторы_перевод_eng</t>
  </si>
  <si>
    <t>Коммутаторы_перевод_ru</t>
  </si>
  <si>
    <t>duplicated_fabric_domain</t>
  </si>
  <si>
    <t>номер домена не уникален</t>
  </si>
  <si>
    <t>PORT: +(\d+) +fportSetup: +(.+?) +ifid: +(.+?) +zonetype: +(.+) +dhp: +(\d+) +inst: +(\d+)</t>
  </si>
  <si>
    <t>ns_portshow</t>
  </si>
  <si>
    <t>fportSetup</t>
  </si>
  <si>
    <t>ifid</t>
  </si>
  <si>
    <t>zonetype</t>
  </si>
  <si>
    <t>dhp</t>
  </si>
  <si>
    <t>inst</t>
  </si>
  <si>
    <t>^(SWITCHCMD /fabos/cliexec/)?ns +portshow *:$</t>
  </si>
  <si>
    <t>switchcmd_nsportshow</t>
  </si>
  <si>
    <t>nsportshow_columns</t>
  </si>
  <si>
    <t>zoning_enforcement</t>
  </si>
  <si>
    <t>Проверка доступа</t>
  </si>
  <si>
    <t>Total_zoned_ports</t>
  </si>
  <si>
    <t>Всего устройств в конфигурации</t>
  </si>
  <si>
    <t>Зон c отсутствующими членами</t>
  </si>
  <si>
    <t>57-0000090-01</t>
  </si>
  <si>
    <t>09:75:a8</t>
  </si>
  <si>
    <t>01:6d:36</t>
  </si>
  <si>
    <t>01:63:09</t>
  </si>
  <si>
    <t>01:65:36</t>
  </si>
  <si>
    <t>01:6b:09</t>
  </si>
  <si>
    <t>fc:15:b4</t>
  </si>
  <si>
    <t>38:63:bb</t>
  </si>
  <si>
    <t>3c:d9:2b</t>
  </si>
  <si>
    <t>18:81:36</t>
  </si>
  <si>
    <t>58:25:75</t>
  </si>
  <si>
    <t>60:f1:8a</t>
  </si>
  <si>
    <t>7c:c3:85</t>
  </si>
  <si>
    <t>48:57:02</t>
  </si>
  <si>
    <t>ec:4d:47</t>
  </si>
  <si>
    <t>70:c7:f2</t>
  </si>
  <si>
    <t>a4:be:2b</t>
  </si>
  <si>
    <t>e8:39:35</t>
  </si>
  <si>
    <t>(SYMMETRIX)::\d+::(.+?)::FC::.+</t>
  </si>
  <si>
    <t>SYMMETRIX::000297801881::SAF-1d 6::FC::5978_0479+::EMUL B90F0000 67843212 E9FEB8 09.15.20 17:10.</t>
  </si>
  <si>
    <t>symmetrix_storage</t>
  </si>
  <si>
    <t>94:40:c9</t>
  </si>
  <si>
    <t>b4:7a:f1</t>
  </si>
  <si>
    <t>01:67:09</t>
  </si>
  <si>
    <t>01:6f:36</t>
  </si>
  <si>
    <t>01:67:36</t>
  </si>
  <si>
    <t>01:6f:09</t>
  </si>
  <si>
    <t>88:3f:d3</t>
  </si>
  <si>
    <t>38:eb:47</t>
  </si>
  <si>
    <t>c8:c4:65</t>
  </si>
  <si>
    <t>e4:83:26</t>
  </si>
  <si>
    <t>a8:2b:cd</t>
  </si>
  <si>
    <t>6a:15:3a</t>
  </si>
  <si>
    <t>00:25:d5</t>
  </si>
  <si>
    <t>ROBONICA</t>
  </si>
  <si>
    <t>f8:75:88</t>
  </si>
  <si>
    <t>cisco_sw</t>
  </si>
  <si>
    <t>(.+?):(fc.+?)\.</t>
  </si>
  <si>
    <t>DA1-DRDC-032-001:fc4/16.</t>
  </si>
  <si>
    <t>logical_link_quantity</t>
  </si>
  <si>
    <t>ALL_TARGET_PORTS(STATE_CHG/min&gt;8)</t>
  </si>
  <si>
    <t>single_link_trunk(s)</t>
  </si>
  <si>
    <t>no_trunk</t>
  </si>
  <si>
    <t>нет транка</t>
  </si>
  <si>
    <t>[\da-f]{16}|[\da-f]{8}-([\da-f]{4}-){3}[\da-f]{8}|AG-FDMI|^ESXHost *$|^ ESXi *$|\(none\)|^localhost(?:.\w+)?|^QLGC IP REG: +(IPV[46] *: *0+ *)+$|^:?qlc\(?\d+(,\d+\))? *$|Linux-default|QLogic Port \(MH: put function here!\) pWWN [\d:a-f]{23}</t>
  </si>
  <si>
    <t>ALL_TARGET_PORTS(TX/min&gt;95.00)</t>
  </si>
  <si>
    <t>16:24:49 up 13 min, 1 user, load average: 2.04, 1.26, 0.76</t>
  </si>
  <si>
    <t>06:41:5c</t>
  </si>
  <si>
    <t>количество логических линков</t>
  </si>
  <si>
    <t>15:12:29 up 997 days, 2:03, 1 user, load average: 1.67, 0.60, 0.22</t>
  </si>
  <si>
    <t>Uptime_note</t>
  </si>
  <si>
    <t>Примечение. Время работы</t>
  </si>
  <si>
    <t>uptime_exceeded</t>
  </si>
  <si>
    <t>время непрерывной работы превышено</t>
  </si>
  <si>
    <t>Native_Portcfg_nonuniformity_note</t>
  </si>
  <si>
    <t>Примечание. Различие настроек портов Native коммутатора</t>
  </si>
  <si>
    <t>npiv_multiple_switch_connection</t>
  </si>
  <si>
    <t>NPIV_multiple_sw_connection_note</t>
  </si>
  <si>
    <t>подключение к нескольким коммутаторам</t>
  </si>
  <si>
    <t>Примечание. Подключение NPIV устройства к нескольким коммутаторам</t>
  </si>
  <si>
    <t>Отсутствуют_в_сети_eng</t>
  </si>
  <si>
    <t>Отсутствуют_в_сети_ru</t>
  </si>
  <si>
    <t>pattern_num</t>
  </si>
  <si>
    <t>pattern_name</t>
  </si>
  <si>
    <t>pattern_value</t>
  </si>
  <si>
    <t>chassis_params</t>
  </si>
  <si>
    <t>chassis_params_add</t>
  </si>
  <si>
    <t>chassis_columns</t>
  </si>
  <si>
    <t>maps_params</t>
  </si>
  <si>
    <t>maps_params_add</t>
  </si>
  <si>
    <t>maps_columns</t>
  </si>
  <si>
    <t>switch_params_add</t>
  </si>
  <si>
    <t>switch_columns</t>
  </si>
  <si>
    <t>switch module used in</t>
  </si>
  <si>
    <t>switchshow module used in</t>
  </si>
  <si>
    <t>fabric_columns</t>
  </si>
  <si>
    <t>portcmd_params</t>
  </si>
  <si>
    <t>portcmd_params_add</t>
  </si>
  <si>
    <t>portcmd_columns</t>
  </si>
  <si>
    <t>sfp_params</t>
  </si>
  <si>
    <t>sfp_params_add</t>
  </si>
  <si>
    <t>sfp_columns</t>
  </si>
  <si>
    <t>info_na</t>
  </si>
  <si>
    <t>fdmi_params</t>
  </si>
  <si>
    <t>fdmi_params_add</t>
  </si>
  <si>
    <t>fdmi_columns</t>
  </si>
  <si>
    <t>wwpn</t>
  </si>
  <si>
    <t>wwpn_local</t>
  </si>
  <si>
    <t>isl_params</t>
  </si>
  <si>
    <t>isl_params_add</t>
  </si>
  <si>
    <t>isl_columns</t>
  </si>
  <si>
    <t>fcrresource_params</t>
  </si>
  <si>
    <t>fcrfabric_params</t>
  </si>
  <si>
    <t>fcrfabric_params_add</t>
  </si>
  <si>
    <t>switchcmd_lsanzoneshow</t>
  </si>
  <si>
    <t>switchcmd_fcrresourceshow</t>
  </si>
  <si>
    <t>cfg_columns</t>
  </si>
  <si>
    <t>sensor_params</t>
  </si>
  <si>
    <t>sensor_params_add</t>
  </si>
  <si>
    <t>sensor_columns</t>
  </si>
  <si>
    <t>log</t>
  </si>
  <si>
    <t>errdump_columns</t>
  </si>
  <si>
    <t>blades</t>
  </si>
  <si>
    <t>enclosure_params</t>
  </si>
  <si>
    <t>enclosure_params_add</t>
  </si>
  <si>
    <t>enclosure_columns</t>
  </si>
  <si>
    <t>system_params</t>
  </si>
  <si>
    <t>system_params_add</t>
  </si>
  <si>
    <t>system_columns</t>
  </si>
  <si>
    <t>210408.053411.0001</t>
  </si>
  <si>
    <t>array_1650950_config.210528.091015.0001</t>
  </si>
  <si>
    <t>(?:array_[A-Z\d]+_)?(?:config[._])?\d{6}[._]\d{6}(?:[._]\d{4})?</t>
  </si>
  <si>
    <t>not used ns_split</t>
  </si>
  <si>
    <t>analysis_switch_params</t>
  </si>
  <si>
    <t>zoning_statistics_modify</t>
  </si>
  <si>
    <t>not used yet</t>
  </si>
  <si>
    <t>skip_symb</t>
  </si>
  <si>
    <t>QLogic qedf v8.42.3.0</t>
  </si>
  <si>
    <t>^QLogic qedf v[\d.]+$</t>
  </si>
  <si>
    <t>тип трансивера, скорость трансивера</t>
  </si>
  <si>
    <t>transceiver_mode, transceiver_speed</t>
  </si>
  <si>
    <t>тип трансивера</t>
  </si>
  <si>
    <t>STORAGE|SWITCH</t>
  </si>
  <si>
    <t>34:a2:a2</t>
  </si>
  <si>
    <t>a8:f5:ac</t>
  </si>
  <si>
    <t>18:cf:24</t>
  </si>
  <si>
    <t>40:ee:dd</t>
  </si>
  <si>
    <t>2e:c0:17</t>
  </si>
  <si>
    <t>80:b5:75</t>
  </si>
  <si>
    <t>70:8c:b6</t>
  </si>
  <si>
    <t>54:13:10</t>
  </si>
  <si>
    <t>f4:e5:f2</t>
  </si>
  <si>
    <t>2c:97:b1</t>
  </si>
  <si>
    <t>e0:97:96</t>
  </si>
  <si>
    <t>04:f9:38</t>
  </si>
  <si>
    <t>18:de:d7</t>
  </si>
  <si>
    <t>d0:ef:c1</t>
  </si>
  <si>
    <t>4c:f9:5d</t>
  </si>
  <si>
    <t>3c:78:43</t>
  </si>
  <si>
    <t>9c:74:1a</t>
  </si>
  <si>
    <t>8c:42:6d</t>
  </si>
  <si>
    <t>3c:9d:56</t>
  </si>
  <si>
    <t>78:b4:6a</t>
  </si>
  <si>
    <t>20:ab:48</t>
  </si>
  <si>
    <t>9c:52:f8</t>
  </si>
  <si>
    <t>cc:64:a6</t>
  </si>
  <si>
    <t>1c:20:db</t>
  </si>
  <si>
    <t>e4:3e:c6</t>
  </si>
  <si>
    <t>6c:eb:b6</t>
  </si>
  <si>
    <t>18:56:44</t>
  </si>
  <si>
    <t>Initiator to target flow ratio. When MAPS finds that a port has more than the expected number of devices zoned-in, then it alerts the administrator. Zone configuration can cause back pressure.</t>
  </si>
  <si>
    <t>Use the command "nszonemember -n" to display the information of zoned devices with the PID which is mentioned the alerts</t>
  </si>
  <si>
    <t>e0:28:61</t>
  </si>
  <si>
    <t>switchPair_id</t>
  </si>
  <si>
    <t>Идентификатор пары коммутаторов</t>
  </si>
  <si>
    <t>Switch_pair_absence_note</t>
  </si>
  <si>
    <t>Switch_pair_FOS_note</t>
  </si>
  <si>
    <t>Примечание. Парный коммутатор</t>
  </si>
  <si>
    <t>Примечание. Микрокод парных коммутаторов</t>
  </si>
  <si>
    <t>switch_pair_absent</t>
  </si>
  <si>
    <t>different_fos_within_sw_pair</t>
  </si>
  <si>
    <t>отсутствует парный коммутатор</t>
  </si>
  <si>
    <t>парные коммутаторы имеют различный fos</t>
  </si>
  <si>
    <t>Connected_switchPair_id</t>
  </si>
  <si>
    <t>Идентификатор пары коммутатора подключения</t>
  </si>
  <si>
    <t>Идентификатор пары устройств</t>
  </si>
  <si>
    <t>connection_pair_absent</t>
  </si>
  <si>
    <t>парное соединение отсутствует</t>
  </si>
  <si>
    <t>v8.2.3b</t>
  </si>
  <si>
    <t>device_connection_quantity, bandwidth_gbps</t>
  </si>
  <si>
    <t>количество устройств, пропускная способность</t>
  </si>
  <si>
    <t>auto_speed, speed_gbps</t>
  </si>
  <si>
    <t>скрость не зафиксирована, скорость линков различается</t>
  </si>
  <si>
    <t>auto_speed, low_speed, reduced_speed, speed_gbps</t>
  </si>
  <si>
    <t>^(?:BASESWCMD|SWITCHCMD) *fcrfabricshow:$</t>
  </si>
  <si>
    <t>^(?:BASESWCMD|SWITCHCMD) *fcrproxydevshow -a:$</t>
  </si>
  <si>
    <t>^(?:BASESWCMD|SWITCHCMD) *fcrphydevshow -a:$</t>
  </si>
  <si>
    <t>^(?:BASESWCMD|SWITCHCMD) *lsanzoneshow -d:$</t>
  </si>
  <si>
    <t xml:space="preserve">17    10   281  2e:19:00:05:33:9a:70:00 10:00:00:05:33:9a:70:00 FEC </t>
  </si>
  <si>
    <t>^ *(\d+) *(?:(\d+)/)? *(\d+) +(\d+) +([a-f0-9:]{23}) *([a-f0-9:]{23}) *([\w]+) *$</t>
  </si>
  <si>
    <t>SWITCHCMD fcredgeshow:</t>
  </si>
  <si>
    <t>ALL_F_PORTS(TX/min&gt;95.00)</t>
  </si>
  <si>
    <t>device_quantity, bandwidth_gbps</t>
  </si>
  <si>
    <t>auto_speed, low_speed, speed_gbps</t>
  </si>
  <si>
    <t>скрость не зафиксирована, низкая скорость, скорость линков различается</t>
  </si>
  <si>
    <t>auto_speed, reduced_speed, speed_gbps</t>
  </si>
  <si>
    <t>скрость не зафиксирована, скорость ниже максимальной, скорость линков различается</t>
  </si>
  <si>
    <t>ALL_PORTS(LOSS_SIGNAL/min&gt;5)</t>
  </si>
  <si>
    <t>The number of times that a signal loss occurs in offline ports. Signal loss indicates that no data is moving through the port. A loss of signal usually indicates a hardware problem.</t>
  </si>
  <si>
    <t>ALL_16GSWL_SFP(RXP&gt;=1259)</t>
  </si>
  <si>
    <t>The power of the incoming laser (receive power) in microwatts (μW). This is used to help determine if the SFP transceiver is in good working condition. If the counter often exceeds the threshold, the SFP transceiver is deteriorating.</t>
  </si>
  <si>
    <t>Проверить SFP</t>
  </si>
  <si>
    <t>ALL_16GSWL_SFP(TXP&lt;=251)</t>
  </si>
  <si>
    <t>The power of the outgoing laser (transmit power) in microwatts (μW). This is used to help determine if the SFP transceiver is in good working condition. If the counter often exceeds the threshold, the SFP transceiver is deteriorating.</t>
  </si>
  <si>
    <t>NON_E_F_PORTS(RX/hour&gt;90.00)</t>
  </si>
  <si>
    <t>ALL_E_PORTS(TX/min&gt;95.00)</t>
  </si>
  <si>
    <t>ALL_E_PORTS(TX/hour&gt;90.00)</t>
  </si>
  <si>
    <t>ALL_PORTS(LF/min&gt;3)</t>
  </si>
  <si>
    <t>ALL_HOST_PORTS(CRC/min&gt;21)</t>
  </si>
  <si>
    <t>SWITCH(SEC_TELNET/min&gt;2)</t>
  </si>
  <si>
    <t>SWITCH(SEC_LV/min&gt;2)</t>
  </si>
  <si>
    <t>The number of Telnet violations that occurred when a Telnet connection request reached a secure switch from an unauthorized IP address.</t>
  </si>
  <si>
    <t>The number of login violations (LV) that occurred when a secure fabric detected a login failure.</t>
  </si>
  <si>
    <t>ALL_16GSWL_SFP(VOLTAGE&lt;=3000)</t>
  </si>
  <si>
    <t>The voltage supplied to the SFP transceiver in millivolts (mV). If this value exceeds the threshold, the SFP transceiver is deteriorating.</t>
  </si>
  <si>
    <t>sfp_port_slot_number</t>
  </si>
  <si>
    <t>SFP 1/31, Condition=ALL_16GSWL_SFP(TXP&lt;=251), Current Value:[TXP, 0 uW]</t>
  </si>
  <si>
    <t>1 31</t>
  </si>
  <si>
    <t>SFP 25, Condition=ALL_16GSWL_SFP(TXP&lt;=251), Current Value:[TXP, 0 uW]</t>
  </si>
  <si>
    <t>SFP +(?:(\d+)/)?(\d+), Condition</t>
  </si>
  <si>
    <t>FCR-1103</t>
  </si>
  <si>
    <t>Indicates that FCR has received an ELS request for unzoned devices</t>
  </si>
  <si>
    <t>EX_Port &lt;Port Number&gt; ELS PLOGI from did &lt;DID&gt; to sid &lt;SID&gt; wwn &lt;device wwn&gt; NOT ZONED</t>
  </si>
  <si>
    <t>Security violation: Login failure attempt via TELNET. IP Addr: 192.168.1.1.</t>
  </si>
  <si>
    <t>Security violation: Login failure attempt via TELNET. IP Addr: 0400itsmaxp02.pv.mts.ru.</t>
  </si>
  <si>
    <t>Security violation: Login failure attempt via TELNET 192.168.1.1</t>
  </si>
  <si>
    <t>SEC-1193</t>
  </si>
  <si>
    <t>INFO</t>
  </si>
  <si>
    <t>Security violation: Login failure attempt via &lt;connection method&gt;. IP Addr: &lt;IP address&gt;.</t>
  </si>
  <si>
    <t>Indicates a specified login security violation was reported. The wrong password was used while trying to log in through the specified connection method; the login failed.</t>
  </si>
  <si>
    <t>The error message lists the violating IP address. Verify that this IP address is being used by a valid switch admin. Use the correct password.</t>
  </si>
  <si>
    <t>IP-адрес</t>
  </si>
  <si>
    <t>(Security violation): (Login failure attempt via [\w/]+). +IP Addr: ([\w.]+)</t>
  </si>
  <si>
    <t>Security violation: Login failure attempt via TELNET/SSH/RSH. IP Addr: 0400itsmaxp02.pv.mts.ru</t>
  </si>
  <si>
    <t>Event:Security Violation , Status: failed, Info: Unauthorized host with IP address 10.73.220.81 tries to establish connection using TELNET violation-port 23</t>
  </si>
  <si>
    <t>sec_violation_login_failure</t>
  </si>
  <si>
    <t>sec_violation_unauthorized_host</t>
  </si>
  <si>
    <t>SEC-3039</t>
  </si>
  <si>
    <t>Event:Security Violation , Status: failed, Info: Unauthorized host with IP address &lt;IP address
of the violating host&gt; tries to establish connection using &lt;Protocol Connection Type&gt;.</t>
  </si>
  <si>
    <t>Indicates a security violation was reported. The IP address of the unauthorized host is displayed in the message.</t>
  </si>
  <si>
    <t>Check for unauthorized access to the switch through the specified protocol connection.</t>
  </si>
  <si>
    <t>(Security Violation).+(Unauthorized host) with IP address ([\w.]+) tries to establish</t>
  </si>
  <si>
    <t>Security violation: Unauthorized host with IP address 10.73.220.81 tries to establish API connection.</t>
  </si>
  <si>
    <t>Количество событий за месяц</t>
  </si>
  <si>
    <t>switchcmd_fcrxlateconfig</t>
  </si>
  <si>
    <t>^(?:BASESWCMD|SWITCHCMD) *fcrxlateconfig:$</t>
  </si>
  <si>
    <t>SWITCHCMD fcrxlateconfig:</t>
  </si>
  <si>
    <t>fcrxlateconfig</t>
  </si>
  <si>
    <t>fcrxlateconfig_columns</t>
  </si>
  <si>
    <t>ImportedFid</t>
  </si>
  <si>
    <t>ExportedFid</t>
  </si>
  <si>
    <t>OwnerDid</t>
  </si>
  <si>
    <t>XlateWWN</t>
  </si>
  <si>
    <t>^ +(\d+) +(\d+) +(\d+) +([\w/]+) +([\w:/]+) *$</t>
  </si>
  <si>
    <t>018      012          096       000054    N/A</t>
  </si>
  <si>
    <t>001 005 003 N/A N/A</t>
  </si>
  <si>
    <t>018      012          096       000054    58:89:47:17:e7:dc:8f:01</t>
  </si>
  <si>
    <t>Тип коммутатора</t>
  </si>
  <si>
    <t>config_collection_date_ymd</t>
  </si>
  <si>
    <t>Single_connection_asymmetry_note</t>
  </si>
  <si>
    <t>Примечание. Несимметричность парных соединений в подсетях</t>
  </si>
  <si>
    <t>Примечание. Несимметричность единичного соединения в подсети</t>
  </si>
  <si>
    <t>auto_speed, reduced_speed, speed_gbps_nonuniformity</t>
  </si>
  <si>
    <t>7   7   010700   id    N16    Mod_Inv     FC  "Speed Mismatch / Incompatible SFP"</t>
  </si>
  <si>
    <t>state transition count</t>
  </si>
  <si>
    <t>state_transition_count</t>
  </si>
  <si>
    <t>port generation number</t>
  </si>
  <si>
    <t>port_generation_number</t>
  </si>
  <si>
    <t>POD Port: Need license to enable the port</t>
  </si>
  <si>
    <t>portDisableReason: Persistently disabled port</t>
  </si>
  <si>
    <t>portFlags: 0x21  PRESENT U_PORT DISABLED</t>
  </si>
  <si>
    <t>Distance:  static (desired distance = 50 Km)</t>
  </si>
  <si>
    <t>single_param_complete_line</t>
  </si>
  <si>
    <t>single_param_single_value</t>
  </si>
  <si>
    <t>^(portDisableReason|POD Port|Distance|portFlags|16b Area list): +(.+)</t>
  </si>
  <si>
    <t>FEC: Active</t>
  </si>
  <si>
    <t>portSpeed: N16Gbps</t>
  </si>
  <si>
    <t>portState: 1 Online</t>
  </si>
  <si>
    <t>portState: Persistently Disabled</t>
  </si>
  <si>
    <t>portstate</t>
  </si>
  <si>
    <t>portwwn</t>
  </si>
  <si>
    <t>(portWwn): +(([0-9a-f]{2}:){7}[0-9a-f]{2})</t>
  </si>
  <si>
    <t>portWwn:   20:0b:88:94:71:7c:07:00</t>
  </si>
  <si>
    <t>portPhys:  6 In_Sync   portScn:   0           Trunk master port</t>
  </si>
  <si>
    <t>portPhys:  6 In_Sync   portScn:   1 Online</t>
  </si>
  <si>
    <t>portPhys:  11 Mod_Inv   "Speed Mismatch / Incompatible SFP"</t>
  </si>
  <si>
    <t>portPhys:  6 In_Sync   portScn:   16 E_Port</t>
  </si>
  <si>
    <t>portPhys:  6 In_Sync   portScn:   16 E_Port    Trunk port Flow control mode 4</t>
  </si>
  <si>
    <t>^(portPhys|portScn): +\d+ ([A-Za-z_]+)(?: +([\w" /]+))?</t>
  </si>
  <si>
    <t>portphys_and_portscn</t>
  </si>
  <si>
    <t>portphys_or_portscn</t>
  </si>
  <si>
    <t>portScn:   2 Offline</t>
  </si>
  <si>
    <t>^([A-Za-z_]+): +(\d+) +([A-Za-z_]+): +(\d+)(?: +([A-Za-z_]+): +(\d+))?$</t>
  </si>
  <si>
    <t>portshow_err_stats</t>
  </si>
  <si>
    <t>Interrupts:        0          Link_failure: 0          Frjt:         0</t>
  </si>
  <si>
    <t>Lli:               0          Loss_of_sig:  0</t>
  </si>
  <si>
    <t>POD Port</t>
  </si>
  <si>
    <t>portDisableReason</t>
  </si>
  <si>
    <t>portFlags</t>
  </si>
  <si>
    <t>POD_Port</t>
  </si>
  <si>
    <t>^([\w ]+): +([A-Za-z\d.]+) *$</t>
  </si>
  <si>
    <t>^(portState): +(?:[\d ]+)?([A-Za-z ]+)</t>
  </si>
  <si>
    <t>portPhys_details</t>
  </si>
  <si>
    <t>portScn_details</t>
  </si>
  <si>
    <t>portType_id</t>
  </si>
  <si>
    <t>portPhys:  4 No_Light  portScn:   0</t>
  </si>
  <si>
    <t>(portPhys): +\d+ ([A-Za-z_]+)(?: +([\w" /]+))? +(portScn): +\d+(?: ([A-Za-z_]+))?(?: +(.+))?</t>
  </si>
  <si>
    <t>.+?[= ]*AMS/MAPS *Data *Switch *(\d+)[= ]*$</t>
  </si>
  <si>
    <t>var/log/AMS_MAPS_LOG_00000640000000000011300000650230414213070624013347 0ustar  rootadmin======== AMS/MAPS Data Switch 0 ========================</t>
  </si>
  <si>
    <t>00</t>
  </si>
  <si>
    <t>switchcmd_sfpshow</t>
  </si>
  <si>
    <t>SWITCHCMD /fabos/cliexec/sfpshow -all:</t>
  </si>
  <si>
    <t>SWITCHCMD /fabos/cliexec/sfpshow -all -verbose:</t>
  </si>
  <si>
    <t>^(SWITCHCMD )?(/fabos/cliexec/)?sfpshow +-all *(?:-verbose)?: *$</t>
  </si>
  <si>
    <t>Лицензия POD</t>
  </si>
  <si>
    <t>3par</t>
  </si>
  <si>
    <t>customer_report</t>
  </si>
  <si>
    <t>switch_models</t>
  </si>
  <si>
    <t>sfp_models</t>
  </si>
  <si>
    <t>oui</t>
  </si>
  <si>
    <t>chassis</t>
  </si>
  <si>
    <t>switch</t>
  </si>
  <si>
    <t>raslog_split</t>
  </si>
  <si>
    <t>portcmd</t>
  </si>
  <si>
    <t>portinfo</t>
  </si>
  <si>
    <t>ns_fdmi</t>
  </si>
  <si>
    <t>ns_split</t>
  </si>
  <si>
    <t>maps</t>
  </si>
  <si>
    <t>isl</t>
  </si>
  <si>
    <t>fcr</t>
  </si>
  <si>
    <t>fabric</t>
  </si>
  <si>
    <t>common_regex</t>
  </si>
  <si>
    <t>raslog_details</t>
  </si>
  <si>
    <t>raslog_id_details</t>
  </si>
  <si>
    <t>Contents</t>
  </si>
  <si>
    <r>
      <rPr>
        <b/>
        <sz val="11"/>
        <color rgb="FF000000"/>
        <rFont val="Calibri"/>
        <family val="2"/>
      </rPr>
      <t>Chassis</t>
    </r>
    <r>
      <rPr>
        <sz val="11"/>
        <color rgb="FF000000"/>
        <rFont val="Calibri"/>
        <family val="2"/>
      </rPr>
      <t xml:space="preserve"> level parameters parsing regex patterns</t>
    </r>
  </si>
  <si>
    <r>
      <rPr>
        <b/>
        <sz val="11"/>
        <color rgb="FF000000"/>
        <rFont val="Calibri"/>
        <family val="2"/>
      </rPr>
      <t>Switch</t>
    </r>
    <r>
      <rPr>
        <sz val="11"/>
        <color rgb="FF000000"/>
        <rFont val="Calibri"/>
        <family val="2"/>
      </rPr>
      <t xml:space="preserve"> level parameters parsing regex patterns</t>
    </r>
  </si>
  <si>
    <r>
      <rPr>
        <b/>
        <sz val="11"/>
        <color rgb="FF000000"/>
        <rFont val="Calibri"/>
        <family val="2"/>
      </rPr>
      <t>Switch model</t>
    </r>
    <r>
      <rPr>
        <sz val="11"/>
        <color rgb="FF000000"/>
        <rFont val="Calibri"/>
        <family val="2"/>
      </rPr>
      <t xml:space="preserve"> details by switchType</t>
    </r>
  </si>
  <si>
    <r>
      <rPr>
        <b/>
        <sz val="11"/>
        <color rgb="FF000000"/>
        <rFont val="Calibri"/>
        <family val="2"/>
      </rPr>
      <t>Transceiver</t>
    </r>
    <r>
      <rPr>
        <sz val="11"/>
        <color rgb="FF000000"/>
        <rFont val="Calibri"/>
        <family val="2"/>
      </rPr>
      <t xml:space="preserve"> model details</t>
    </r>
  </si>
  <si>
    <r>
      <rPr>
        <b/>
        <sz val="11"/>
        <color rgb="FF000000"/>
        <rFont val="Calibri"/>
        <family val="2"/>
      </rPr>
      <t>O</t>
    </r>
    <r>
      <rPr>
        <sz val="11"/>
        <color rgb="FF000000"/>
        <rFont val="Calibri"/>
        <family val="2"/>
      </rPr>
      <t xml:space="preserve">rganizational </t>
    </r>
    <r>
      <rPr>
        <b/>
        <sz val="11"/>
        <color rgb="FF000000"/>
        <rFont val="Calibri"/>
        <family val="2"/>
      </rPr>
      <t>U</t>
    </r>
    <r>
      <rPr>
        <sz val="11"/>
        <color rgb="FF000000"/>
        <rFont val="Calibri"/>
        <family val="2"/>
      </rPr>
      <t xml:space="preserve">nique </t>
    </r>
    <r>
      <rPr>
        <b/>
        <sz val="11"/>
        <color rgb="FF000000"/>
        <rFont val="Calibri"/>
        <family val="2"/>
      </rPr>
      <t>I</t>
    </r>
    <r>
      <rPr>
        <sz val="11"/>
        <color rgb="FF000000"/>
        <rFont val="Calibri"/>
        <family val="2"/>
      </rPr>
      <t xml:space="preserve">dentifier </t>
    </r>
    <r>
      <rPr>
        <b/>
        <sz val="11"/>
        <color rgb="FF000000"/>
        <rFont val="Calibri"/>
        <family val="2"/>
      </rPr>
      <t>OUI</t>
    </r>
  </si>
  <si>
    <r>
      <rPr>
        <b/>
        <sz val="11"/>
        <color rgb="FF000000"/>
        <rFont val="Calibri"/>
        <family val="2"/>
      </rPr>
      <t>MAPS</t>
    </r>
    <r>
      <rPr>
        <sz val="11"/>
        <color rgb="FF000000"/>
        <rFont val="Calibri"/>
        <family val="2"/>
      </rPr>
      <t xml:space="preserve"> config parsing regex patterns</t>
    </r>
  </si>
  <si>
    <r>
      <rPr>
        <b/>
        <sz val="11"/>
        <color rgb="FF000000"/>
        <rFont val="Calibri"/>
        <family val="2"/>
      </rPr>
      <t>Errorlog</t>
    </r>
    <r>
      <rPr>
        <sz val="11"/>
        <color rgb="FF000000"/>
        <rFont val="Calibri"/>
        <family val="2"/>
      </rPr>
      <t xml:space="preserve"> parsing regex patterns</t>
    </r>
  </si>
  <si>
    <r>
      <rPr>
        <b/>
        <sz val="11"/>
        <color rgb="FF000000"/>
        <rFont val="Calibri"/>
        <family val="2"/>
      </rPr>
      <t>Portshow, portstats</t>
    </r>
    <r>
      <rPr>
        <sz val="11"/>
        <color rgb="FF000000"/>
        <rFont val="Calibri"/>
        <family val="2"/>
      </rPr>
      <t xml:space="preserve"> parsing regex patterns</t>
    </r>
  </si>
  <si>
    <r>
      <rPr>
        <b/>
        <sz val="11"/>
        <color rgb="FF000000"/>
        <rFont val="Calibri"/>
        <family val="2"/>
      </rPr>
      <t>Sfpshow, portcfgshow</t>
    </r>
    <r>
      <rPr>
        <sz val="11"/>
        <color rgb="FF000000"/>
        <rFont val="Calibri"/>
        <family val="2"/>
      </rPr>
      <t xml:space="preserve"> parsing regex patterns</t>
    </r>
  </si>
  <si>
    <r>
      <rPr>
        <b/>
        <sz val="11"/>
        <color rgb="FF000000"/>
        <rFont val="Calibri"/>
        <family val="2"/>
      </rPr>
      <t>Nameserver</t>
    </r>
    <r>
      <rPr>
        <sz val="11"/>
        <color rgb="FF000000"/>
        <rFont val="Calibri"/>
        <family val="2"/>
      </rPr>
      <t xml:space="preserve"> and </t>
    </r>
    <r>
      <rPr>
        <b/>
        <sz val="11"/>
        <color rgb="FF000000"/>
        <rFont val="Calibri"/>
        <family val="2"/>
      </rPr>
      <t>FDMI</t>
    </r>
    <r>
      <rPr>
        <sz val="11"/>
        <color rgb="FF000000"/>
        <rFont val="Calibri"/>
        <family val="2"/>
      </rPr>
      <t xml:space="preserve"> parsing regex patterns</t>
    </r>
  </si>
  <si>
    <r>
      <rPr>
        <b/>
        <sz val="11"/>
        <color rgb="FF000000"/>
        <rFont val="Calibri"/>
        <family val="2"/>
      </rPr>
      <t>Nameserver</t>
    </r>
    <r>
      <rPr>
        <sz val="11"/>
        <color rgb="FF000000"/>
        <rFont val="Calibri"/>
        <family val="2"/>
      </rPr>
      <t xml:space="preserve"> and </t>
    </r>
    <r>
      <rPr>
        <b/>
        <sz val="11"/>
        <color rgb="FF000000"/>
        <rFont val="Calibri"/>
        <family val="2"/>
      </rPr>
      <t>FDMI information</t>
    </r>
    <r>
      <rPr>
        <sz val="11"/>
        <color rgb="FF000000"/>
        <rFont val="Calibri"/>
        <family val="2"/>
      </rPr>
      <t xml:space="preserve"> </t>
    </r>
    <r>
      <rPr>
        <b/>
        <sz val="11"/>
        <color rgb="FF000000"/>
        <rFont val="Calibri"/>
        <family val="2"/>
      </rPr>
      <t>split</t>
    </r>
    <r>
      <rPr>
        <sz val="11"/>
        <color rgb="FF000000"/>
        <rFont val="Calibri"/>
        <family val="2"/>
      </rPr>
      <t xml:space="preserve"> regex patterns</t>
    </r>
  </si>
  <si>
    <r>
      <rPr>
        <b/>
        <sz val="11"/>
        <color rgb="FF000000"/>
        <rFont val="Calibri"/>
        <family val="2"/>
      </rPr>
      <t>ISL, trunk, porttrunkarea, lsdb</t>
    </r>
    <r>
      <rPr>
        <sz val="11"/>
        <color rgb="FF000000"/>
        <rFont val="Calibri"/>
        <family val="2"/>
      </rPr>
      <t xml:space="preserve"> parsing regex patterns</t>
    </r>
  </si>
  <si>
    <r>
      <rPr>
        <b/>
        <sz val="11"/>
        <color rgb="FF000000"/>
        <rFont val="Calibri"/>
        <family val="2"/>
      </rPr>
      <t>Sensor</t>
    </r>
    <r>
      <rPr>
        <sz val="11"/>
        <color rgb="FF000000"/>
        <rFont val="Calibri"/>
        <family val="2"/>
      </rPr>
      <t xml:space="preserve"> parsing regex patterns</t>
    </r>
  </si>
  <si>
    <r>
      <rPr>
        <b/>
        <sz val="11"/>
        <color rgb="FF000000"/>
        <rFont val="Calibri"/>
        <family val="2"/>
      </rPr>
      <t>Fabricshow,</t>
    </r>
    <r>
      <rPr>
        <sz val="11"/>
        <color rgb="FF000000"/>
        <rFont val="Calibri"/>
        <family val="2"/>
      </rPr>
      <t xml:space="preserve"> </t>
    </r>
    <r>
      <rPr>
        <b/>
        <sz val="11"/>
        <color rgb="FF000000"/>
        <rFont val="Calibri"/>
        <family val="2"/>
      </rPr>
      <t>agshow</t>
    </r>
    <r>
      <rPr>
        <sz val="11"/>
        <color rgb="FF000000"/>
        <rFont val="Calibri"/>
        <family val="2"/>
      </rPr>
      <t xml:space="preserve"> parsing regex patterns</t>
    </r>
  </si>
  <si>
    <r>
      <rPr>
        <b/>
        <sz val="11"/>
        <color rgb="FF000000"/>
        <rFont val="Calibri"/>
        <family val="2"/>
      </rPr>
      <t>FCR</t>
    </r>
    <r>
      <rPr>
        <sz val="11"/>
        <color rgb="FF000000"/>
        <rFont val="Calibri"/>
        <family val="2"/>
      </rPr>
      <t xml:space="preserve"> related commands parsing regex patterns</t>
    </r>
  </si>
  <si>
    <r>
      <rPr>
        <b/>
        <sz val="11"/>
        <color rgb="FF000000"/>
        <rFont val="Calibri"/>
        <family val="2"/>
      </rPr>
      <t>Zoning</t>
    </r>
    <r>
      <rPr>
        <sz val="11"/>
        <color rgb="FF000000"/>
        <rFont val="Calibri"/>
        <family val="2"/>
      </rPr>
      <t xml:space="preserve"> related commands parsing regex patterns</t>
    </r>
  </si>
  <si>
    <r>
      <rPr>
        <b/>
        <sz val="11"/>
        <color rgb="FF000000"/>
        <rFont val="Calibri"/>
        <family val="2"/>
      </rPr>
      <t>Blade system "show all"</t>
    </r>
    <r>
      <rPr>
        <sz val="11"/>
        <color rgb="FF000000"/>
        <rFont val="Calibri"/>
        <family val="2"/>
      </rPr>
      <t xml:space="preserve"> parsing regex patterns</t>
    </r>
  </si>
  <si>
    <r>
      <rPr>
        <b/>
        <sz val="11"/>
        <color rgb="FF000000"/>
        <rFont val="Calibri"/>
        <family val="2"/>
      </rPr>
      <t>3PAR inserv.config</t>
    </r>
    <r>
      <rPr>
        <sz val="11"/>
        <color rgb="FF000000"/>
        <rFont val="Calibri"/>
        <family val="2"/>
      </rPr>
      <t xml:space="preserve"> parsing regex patterns</t>
    </r>
  </si>
  <si>
    <r>
      <rPr>
        <b/>
        <sz val="11"/>
        <color rgb="FF000000"/>
        <rFont val="Calibri"/>
        <family val="2"/>
      </rPr>
      <t>Errorlog message</t>
    </r>
    <r>
      <rPr>
        <sz val="11"/>
        <color rgb="FF000000"/>
        <rFont val="Calibri"/>
        <family val="2"/>
      </rPr>
      <t xml:space="preserve"> </t>
    </r>
    <r>
      <rPr>
        <b/>
        <sz val="11"/>
        <color rgb="FF000000"/>
        <rFont val="Calibri"/>
        <family val="2"/>
      </rPr>
      <t>split</t>
    </r>
    <r>
      <rPr>
        <sz val="11"/>
        <color rgb="FF000000"/>
        <rFont val="Calibri"/>
        <family val="2"/>
      </rPr>
      <t xml:space="preserve"> regex patterns</t>
    </r>
  </si>
  <si>
    <r>
      <rPr>
        <b/>
        <sz val="11"/>
        <color rgb="FF000000"/>
        <rFont val="Calibri"/>
        <family val="2"/>
      </rPr>
      <t>Errorlog</t>
    </r>
    <r>
      <rPr>
        <sz val="11"/>
        <color rgb="FF000000"/>
        <rFont val="Calibri"/>
        <family val="2"/>
      </rPr>
      <t xml:space="preserve"> message </t>
    </r>
    <r>
      <rPr>
        <b/>
        <sz val="11"/>
        <color rgb="FF000000"/>
        <rFont val="Calibri"/>
        <family val="2"/>
      </rPr>
      <t>details</t>
    </r>
    <r>
      <rPr>
        <sz val="11"/>
        <color rgb="FF000000"/>
        <rFont val="Calibri"/>
        <family val="2"/>
      </rPr>
      <t xml:space="preserve"> by </t>
    </r>
    <r>
      <rPr>
        <b/>
        <sz val="11"/>
        <color rgb="FF000000"/>
        <rFont val="Calibri"/>
        <family val="2"/>
      </rPr>
      <t>condition</t>
    </r>
    <r>
      <rPr>
        <sz val="11"/>
        <color rgb="FF000000"/>
        <rFont val="Calibri"/>
        <family val="2"/>
      </rPr>
      <t xml:space="preserve"> </t>
    </r>
  </si>
  <si>
    <r>
      <rPr>
        <b/>
        <sz val="11"/>
        <color rgb="FF000000"/>
        <rFont val="Calibri"/>
        <family val="2"/>
      </rPr>
      <t>Errorlog</t>
    </r>
    <r>
      <rPr>
        <sz val="11"/>
        <color rgb="FF000000"/>
        <rFont val="Calibri"/>
        <family val="2"/>
      </rPr>
      <t xml:space="preserve"> message </t>
    </r>
    <r>
      <rPr>
        <b/>
        <sz val="11"/>
        <color rgb="FF000000"/>
        <rFont val="Calibri"/>
        <family val="2"/>
      </rPr>
      <t>details</t>
    </r>
    <r>
      <rPr>
        <sz val="11"/>
        <color rgb="FF000000"/>
        <rFont val="Calibri"/>
        <family val="2"/>
      </rPr>
      <t xml:space="preserve"> by </t>
    </r>
    <r>
      <rPr>
        <b/>
        <sz val="11"/>
        <color rgb="FF000000"/>
        <rFont val="Calibri"/>
        <family val="2"/>
      </rPr>
      <t>ID</t>
    </r>
  </si>
  <si>
    <r>
      <rPr>
        <b/>
        <sz val="11"/>
        <color rgb="FF000000"/>
        <rFont val="Calibri"/>
        <family val="2"/>
      </rPr>
      <t>Uncategorized</t>
    </r>
    <r>
      <rPr>
        <sz val="11"/>
        <color rgb="FF000000"/>
        <rFont val="Calibri"/>
        <family val="2"/>
      </rPr>
      <t xml:space="preserve"> regex patterns </t>
    </r>
  </si>
  <si>
    <r>
      <rPr>
        <b/>
        <sz val="11"/>
        <color rgb="FF000000"/>
        <rFont val="Calibri"/>
        <family val="2"/>
      </rPr>
      <t>Report</t>
    </r>
    <r>
      <rPr>
        <sz val="11"/>
        <color rgb="FF000000"/>
        <rFont val="Calibri"/>
        <family val="2"/>
      </rPr>
      <t xml:space="preserve"> columns</t>
    </r>
  </si>
  <si>
    <t>ENTP</t>
  </si>
  <si>
    <t>MID</t>
  </si>
  <si>
    <t>DIR</t>
  </si>
  <si>
    <t>EXT</t>
  </si>
  <si>
    <t>EMB</t>
  </si>
  <si>
    <t>ENTRY</t>
  </si>
  <si>
    <t>^(/fabos/cliexec/|/bin/cat /var/log/)?configshow *-?(all)? *:$</t>
  </si>
  <si>
    <t>/bin/cat /var/log/configshowall:</t>
  </si>
  <si>
    <t>switchcmd_configshow</t>
  </si>
  <si>
    <t>^(\[Chassis Configuration End\])|(real [\w.]+)|(\*\* SS CMD END \*\*)$</t>
  </si>
  <si>
    <t>switchcmd_configshow_end</t>
  </si>
  <si>
    <t>/fabos/cliexec/uptime:</t>
  </si>
  <si>
    <t>switchcmd_uptime</t>
  </si>
  <si>
    <t>CHASSISCMD /fabos/cliexec/uptime: (for future pattern rplcmnt)</t>
  </si>
  <si>
    <t>SWITCHCMD /fabos/cliexec/uptime: (for future pattern rplcmnt)</t>
  </si>
  <si>
    <t>^(/bin/)?(cat\s+)?/proc/meminfo\s*:$</t>
  </si>
  <si>
    <t>/bin/cat /proc/meminfo :</t>
  </si>
  <si>
    <t>CHASSISCMD /bin/cat /proc/meminfo : (for future pattern rplcmnt)</t>
  </si>
  <si>
    <t>chassiscmd_meminfo</t>
  </si>
  <si>
    <t>^(/bin/)?df\s*:$</t>
  </si>
  <si>
    <t>/bin/df:</t>
  </si>
  <si>
    <t>CHASSISCMD /bin/df: (for future pattern rplcmnt)</t>
  </si>
  <si>
    <t>chassiscmd_flash</t>
  </si>
  <si>
    <t>^(/fabos/link_bin/)?ipaddrshow *:$</t>
  </si>
  <si>
    <t>/fabos/link_bin/ipaddrshow:</t>
  </si>
  <si>
    <t>SWITCHCMD /fabos/link_bin/ipaddrshow: (for future pattern rplcmnt)</t>
  </si>
  <si>
    <t>CHASSISCMD /fabos/link_bin/ipaddrshow: (for future pattern rplcmnt)</t>
  </si>
  <si>
    <t>switchcmd_ipaddrshow</t>
  </si>
  <si>
    <t>^(/fabos/cliexec/)?licenseshow *:$</t>
  </si>
  <si>
    <t>/fabos/cliexec/licenseshow:</t>
  </si>
  <si>
    <t>licenseshow:</t>
  </si>
  <si>
    <t>CHASSISCMD /fabos/cliexec/licenseshow: (for future pattern rplcmnt)</t>
  </si>
  <si>
    <t>chassiscmd_licenseshow</t>
  </si>
  <si>
    <t>Section *: +SSHOW_FABRIC</t>
  </si>
  <si>
    <t>| Section: SSHOW_FABRIC |</t>
  </si>
  <si>
    <t>section_fabric</t>
  </si>
  <si>
    <t>^(SWITCHCMD /fabos/cliexec/)?dom *:$|Non-VF</t>
  </si>
  <si>
    <t>SWITCHCMD /fabos/cliexec/dom :</t>
  </si>
  <si>
    <t>switchcmd_dom</t>
  </si>
  <si>
    <t>CURRENT +CONTEXT +-- +(\d+) *, \d+</t>
  </si>
  <si>
    <t>CURRENT CONTEXT -- 1, 101</t>
  </si>
  <si>
    <t>current_context</t>
  </si>
  <si>
    <t>Non-VF</t>
  </si>
  <si>
    <t>chassiscmd_slotshow</t>
  </si>
  <si>
    <t>slot_status</t>
  </si>
  <si>
    <t>^ *((?:CHASSISCMD|SWITCHCMD) /fabos/cliexec/)?slotshow +-m *:</t>
  </si>
  <si>
    <t>chassis_slot_columns</t>
  </si>
  <si>
    <t>^ *(\d+) +([\w ]+?) +(\d+) +((?:CP|FC|CR|SX)[\w\-]+) +(.+)</t>
  </si>
  <si>
    <t>^ *(\d+) +([\w ]+?) +(?:(\d+) +((?:CP|FC|CR|SX)[\w\-]+))? +(.+)</t>
  </si>
  <si>
    <t xml:space="preserve">  4     UNKNOWN                            VACANT</t>
  </si>
  <si>
    <t>^[- ]*MAPS +Global +Monitoring +Configuration[ -]*$</t>
  </si>
  <si>
    <t>----- MAPS Global Monitoring Configuration ------</t>
  </si>
  <si>
    <t>global_dashborad_header</t>
  </si>
  <si>
    <t>summary_report</t>
  </si>
  <si>
    <t>dashborad_param</t>
  </si>
  <si>
    <t>----- NM Data ------</t>
  </si>
  <si>
    <t>^[- ]*NM +Data[- ]*$</t>
  </si>
  <si>
    <t>maps_end</t>
  </si>
  <si>
    <t>FPI Monitoring</t>
  </si>
  <si>
    <t>FPI_Monitoring</t>
  </si>
  <si>
    <t>Raslog Mode</t>
  </si>
  <si>
    <t>Raslog_Mode</t>
  </si>
  <si>
    <t>Decom Action Config</t>
  </si>
  <si>
    <t>Decom_Action_Config</t>
  </si>
  <si>
    <t>^(SWITCHCMD /fabos/bin/)?switchshow *:$</t>
  </si>
  <si>
    <t>SWITCHCMD /fabos/bin/switchshow :</t>
  </si>
  <si>
    <t>switchcmd_switchshow</t>
  </si>
  <si>
    <t>switchshow_param</t>
  </si>
  <si>
    <t>=CELL("address",INDEX($A$18:$A$24,MATCH(A26,$A$18:$A$24,1)))</t>
  </si>
  <si>
    <t>=ADDRESS(MATCH("KR256",A1:A20,0),3)</t>
  </si>
  <si>
    <t>A</t>
  </si>
  <si>
    <t>B</t>
  </si>
  <si>
    <t>C</t>
  </si>
  <si>
    <t>D</t>
  </si>
  <si>
    <t>E</t>
  </si>
  <si>
    <t>F</t>
  </si>
  <si>
    <t>G</t>
  </si>
  <si>
    <t>H</t>
  </si>
  <si>
    <t>I</t>
  </si>
  <si>
    <t>J</t>
  </si>
  <si>
    <t>K</t>
  </si>
  <si>
    <t>L</t>
  </si>
  <si>
    <t>M</t>
  </si>
  <si>
    <t>N</t>
  </si>
  <si>
    <t>O</t>
  </si>
  <si>
    <t>P</t>
  </si>
  <si>
    <t>Q</t>
  </si>
  <si>
    <t>R</t>
  </si>
  <si>
    <t>S</t>
  </si>
  <si>
    <t>T</t>
  </si>
  <si>
    <t>U</t>
  </si>
  <si>
    <t>V</t>
  </si>
  <si>
    <t>W</t>
  </si>
  <si>
    <t>X</t>
  </si>
  <si>
    <t>Y</t>
  </si>
  <si>
    <t>Z</t>
  </si>
  <si>
    <t>Links to report columns</t>
  </si>
  <si>
    <t>links_to_report_columns</t>
  </si>
  <si>
    <t>Column links</t>
  </si>
  <si>
    <t>^(SWITCHCMD /fabos/cliexec/)?fabricshow\s*:$</t>
  </si>
  <si>
    <t>switchcmd_fabricshow</t>
  </si>
  <si>
    <t>^\| Section: SSHOW_PORT \|$</t>
  </si>
  <si>
    <t>section_sshow_port</t>
  </si>
  <si>
    <t>^\| ... rebuilt finished *\|$</t>
  </si>
  <si>
    <t>rebuilt finished</t>
  </si>
  <si>
    <t>portshow_port_index</t>
  </si>
  <si>
    <t>Lli</t>
  </si>
  <si>
    <t>Proc_rqrd</t>
  </si>
  <si>
    <t>Rx_flushed</t>
  </si>
  <si>
    <t>Free_buffer</t>
  </si>
  <si>
    <t>Overrun</t>
  </si>
  <si>
    <t>Suspended</t>
  </si>
  <si>
    <t>Parity_err</t>
  </si>
  <si>
    <t>2_parity_err</t>
  </si>
  <si>
    <t>CMI_bus_err</t>
  </si>
  <si>
    <t>^([\dA-Za-z_]+): +(\d+) +([\dA-Za-z_]+): +(\d+)(?: +([\dA-Za-z_]+): +(\d+))? *$</t>
  </si>
  <si>
    <t>Cong_Prim_in</t>
  </si>
  <si>
    <t>FEC Corrected Blocks</t>
  </si>
  <si>
    <t>FEC Uncorrected Blocks</t>
  </si>
  <si>
    <t>FEC_Corrected_Blocks</t>
  </si>
  <si>
    <t>FEC_Uncorrected Blocks</t>
  </si>
  <si>
    <t>^([\dA-Za-z_ ]+): +(\d+) +([\dA-Za-z_ ]+): +(\d+)(?: +([\dA-Za-z_ ]+): +(\d+))? *$</t>
  </si>
  <si>
    <t>^(SWITCHCMD )?(/fabos/cliexec/)?portcfgshow *: *$</t>
  </si>
  <si>
    <t>switchcmd_portcfgshow</t>
  </si>
  <si>
    <t>^(real [\w.]+)|(\*\* SS CMD END \*\*)$|No ports found in switch</t>
  </si>
  <si>
    <t>switchcmd_portcfgshow_end</t>
  </si>
  <si>
    <t>PORT: 4 fportSetup: 0x00150400 ifid: 0x4312001b zonetype: HARD WWN dhp: 0 inst: 1</t>
  </si>
  <si>
    <t>SWITCHCMD /fabos/cliexec/ns portshow :</t>
  </si>
  <si>
    <t>switchcmd_peerzone</t>
  </si>
  <si>
    <t>111    20:11:00:02:ac:00:c6:41  89be00</t>
  </si>
  <si>
    <t>fcrphydev</t>
  </si>
  <si>
    <t>^ *(\d+) *([a-f0-9:]{23}) *([a-z0-9]{6}) *$</t>
  </si>
  <si>
    <t>fcrproxydev</t>
  </si>
  <si>
    <t>switch_type</t>
  </si>
  <si>
    <t>switchType: 166.0</t>
  </si>
  <si>
    <t>^switchType: +(\d+)(?:\.\d+)? *</t>
  </si>
  <si>
    <t>^([\w .-]+) ?(?:=|:) ?([-\w. :;/]+)$</t>
  </si>
  <si>
    <t>^([\w .-]+) ?(?:=|:) ?([\w. :/]+)$</t>
  </si>
  <si>
    <t>license</t>
  </si>
  <si>
    <t>switch_configshow_param</t>
  </si>
  <si>
    <t>No licenses installed.</t>
  </si>
  <si>
    <t>Capacity 8</t>
  </si>
  <si>
    <t>Server Application Optimization - obsolete license</t>
  </si>
  <si>
    <t>Performance Monitor (Fabric Vision capable) license</t>
  </si>
  <si>
    <t>ts.tzm:0</t>
  </si>
  <si>
    <t>timezone_h</t>
  </si>
  <si>
    <t>timezone_m</t>
  </si>
  <si>
    <t>^ *([A-z\d ()-]+)[ .]*$</t>
  </si>
  <si>
    <t>chassiscmd_licenseshow_end</t>
  </si>
  <si>
    <t>^(real [\w.]+)|(\*\* SS CMD END \*\*)|(/fabos/etc/licenses: *)</t>
  </si>
  <si>
    <t>cat -v /fabos/etc/licenses:</t>
  </si>
  <si>
    <t>timezone_hm</t>
  </si>
  <si>
    <t>^(?:BASESWCMD|SWITCHCMD) *fcrresourceshow: *$</t>
  </si>
  <si>
    <t>^(?:BASESWCMD|SWITCHCMD) *fcredgeshow: *$</t>
  </si>
  <si>
    <t>^(real +[\w\.]+) *$|(\*\* SS CMD END \*\*) *$</t>
  </si>
  <si>
    <t>BASESWCMD fcrxlateconfig:</t>
  </si>
  <si>
    <t>^ *(?:(\d+):)? *(\d+)-&gt; *(\d+) *([0-9a-f:]+) *(\d+) *deskew *(\d+) *(MASTER)?$</t>
  </si>
  <si>
    <t xml:space="preserve">      3-&gt;  1 10:00:00:27:f8:32:db:00  33 deskew 15 </t>
  </si>
  <si>
    <t>^LinkId *= *(\d+), *out *port *= *(\d+), *rem *port *= *(\d+), *cost *= *(\d+), *bw *= *(\d+G), *type *= *\d+</t>
  </si>
  <si>
    <t>switchcmd_lsdb_param_end</t>
  </si>
  <si>
    <t>(^LinkId *= *(\d+), *out *port *= *(\d+), *rem *port *= *(\d+), *cost *= *(\d+), *bw *= *(\d+G), *type *= *\d+)|^(real [\w.]+)|((\*\* SS CMD END \*\*) *$)</t>
  </si>
  <si>
    <t>remove, not used</t>
  </si>
  <si>
    <t>^LS +Attributes: +\[FID: +\d+, +([\w]+ +Switch): +(\w+), +([\w]+ +Switch): +(\w+), +([\w]+ +Switch): +(\w+), +(Address +Mode) +(\d+)\]</t>
  </si>
  <si>
    <t>Ficon Switch</t>
  </si>
  <si>
    <t>Ficon_Switch</t>
  </si>
  <si>
    <t>Local Port database contains no entry.</t>
  </si>
  <si>
    <t>FC4 Types</t>
  </si>
  <si>
    <t>FC4_Types</t>
  </si>
  <si>
    <t>Port Symb Name</t>
  </si>
  <si>
    <t>Class of Service</t>
  </si>
  <si>
    <t>FC4 Active Type</t>
  </si>
  <si>
    <t>Max Frame Size</t>
  </si>
  <si>
    <t>Bios Version</t>
  </si>
  <si>
    <t>Vendor Identifier</t>
  </si>
  <si>
    <t>Hardware Version</t>
  </si>
  <si>
    <t>Max CT Payload Length</t>
  </si>
  <si>
    <t>Symbolic Name</t>
  </si>
  <si>
    <t>Max_Frame_Size</t>
  </si>
  <si>
    <t>Port_Symb_Name</t>
  </si>
  <si>
    <t>Class_of_Service</t>
  </si>
  <si>
    <t>FC4_Active_Type</t>
  </si>
  <si>
    <t>Vendor_Identifier</t>
  </si>
  <si>
    <t>Hardware_Version</t>
  </si>
  <si>
    <t>Bios_Version</t>
  </si>
  <si>
    <t>Symbolic_Name</t>
  </si>
  <si>
    <t>Max_CT_Payload_Length</t>
  </si>
  <si>
    <t>vc_information_header</t>
  </si>
  <si>
    <t xml:space="preserve"> ENCLOSURE INFORMATION</t>
  </si>
  <si>
    <t xml:space="preserve"> DEVICEBAY INFORMATION</t>
  </si>
  <si>
    <t>^ +.+?INFORMATION</t>
  </si>
  <si>
    <t>vc_enclosure_id</t>
  </si>
  <si>
    <t>ID +: +enc\d+</t>
  </si>
  <si>
    <t>Server ID      : enc0:3</t>
  </si>
  <si>
    <t>Enclosure ID   : enc0</t>
  </si>
  <si>
    <t>part_number_line</t>
  </si>
  <si>
    <t>Part Number    : AM377A</t>
  </si>
  <si>
    <t>Part +Number</t>
  </si>
  <si>
    <r>
      <rPr>
        <b/>
        <sz val="11"/>
        <color rgb="FF000000"/>
        <rFont val="Calibri"/>
        <family val="2"/>
      </rPr>
      <t>Synergy meddler</t>
    </r>
    <r>
      <rPr>
        <sz val="11"/>
        <color rgb="FF000000"/>
        <rFont val="Calibri"/>
        <family val="2"/>
      </rPr>
      <t xml:space="preserve"> parsing regex patterns</t>
    </r>
  </si>
  <si>
    <t>none_blank_line</t>
  </si>
  <si>
    <t>^None$|^none$|^ *$</t>
  </si>
  <si>
    <t>None</t>
  </si>
  <si>
    <t>none</t>
  </si>
  <si>
    <t>Mezz1</t>
  </si>
  <si>
    <t>Mezz1_type</t>
  </si>
  <si>
    <t>Mezz1_WWPN</t>
  </si>
  <si>
    <t>^Mezz\d+(?!_MAC)\w*$</t>
  </si>
  <si>
    <t>mezz_number_column</t>
  </si>
  <si>
    <t>Mezz\d$</t>
  </si>
  <si>
    <t>mezz_column</t>
  </si>
  <si>
    <t>^(Mezz)\d(.*)$</t>
  </si>
  <si>
    <t>mezz_number_remover</t>
  </si>
  <si>
    <t xml:space="preserve"> P1=51:40:2E:C0:01:C6:F1:50 P2=51:40:2E:C0:01:C6:F1:52</t>
  </si>
  <si>
    <t xml:space="preserve"> *P\d=((?:[0-9a-fA-F]{2}:){7}[0-9a-fA-F]{2}) +P\d=((?:[0-9a-fA-F]{2}:){7}[0-9a-fA-F]{2})</t>
  </si>
  <si>
    <t>mezz_wwpn_extractor</t>
  </si>
  <si>
    <t>Mezz 3:1-a</t>
  </si>
  <si>
    <t>Mezz 2:1</t>
  </si>
  <si>
    <t>^ *(\w+) *(\d)</t>
  </si>
  <si>
    <t>mezz_number_extractor</t>
  </si>
  <si>
    <t>Mezzanine Slot 3</t>
  </si>
  <si>
    <t>mezz_slot_extractor</t>
  </si>
  <si>
    <t>.+(\d+)</t>
  </si>
  <si>
    <t>switchClass_mode</t>
  </si>
  <si>
    <t>DIR_4SLOT</t>
  </si>
  <si>
    <t>MID AG</t>
  </si>
  <si>
    <t>EMB AG</t>
  </si>
  <si>
    <t>NPV</t>
  </si>
  <si>
    <r>
      <rPr>
        <b/>
        <sz val="11"/>
        <color rgb="FF000000"/>
        <rFont val="Calibri"/>
        <family val="2"/>
      </rPr>
      <t>SAN graph</t>
    </r>
    <r>
      <rPr>
        <sz val="11"/>
        <color rgb="FF000000"/>
        <rFont val="Calibri"/>
        <family val="2"/>
      </rPr>
      <t xml:space="preserve"> details</t>
    </r>
  </si>
  <si>
    <t>FD</t>
  </si>
  <si>
    <t>XD</t>
  </si>
  <si>
    <t>dir_8slot</t>
  </si>
  <si>
    <t>dir_4slot</t>
  </si>
  <si>
    <t>sw_enterprise</t>
  </si>
  <si>
    <t>sw_middle</t>
  </si>
  <si>
    <t>ENTRY AG</t>
  </si>
  <si>
    <t>sw_entry</t>
  </si>
  <si>
    <t>sw_unknown</t>
  </si>
  <si>
    <t>sw_embedded</t>
  </si>
  <si>
    <t>sw_ag_embedded</t>
  </si>
  <si>
    <t>fcr_fd</t>
  </si>
  <si>
    <t>fcr_xd</t>
  </si>
  <si>
    <t>core</t>
  </si>
  <si>
    <t>edge</t>
  </si>
  <si>
    <t>ag</t>
  </si>
  <si>
    <t>switchClass_weight</t>
  </si>
  <si>
    <t>2</t>
  </si>
  <si>
    <t>3</t>
  </si>
  <si>
    <t>graph_level</t>
  </si>
  <si>
    <t>x_group_offset</t>
  </si>
  <si>
    <t>y_group_offset</t>
  </si>
  <si>
    <t>x_shape_offset</t>
  </si>
  <si>
    <t>y_shape_offset</t>
  </si>
  <si>
    <t>master_shape</t>
  </si>
  <si>
    <t>y_graph_level</t>
  </si>
  <si>
    <t>storage</t>
  </si>
  <si>
    <t>SRV_BLADE</t>
  </si>
  <si>
    <t>SRV_SYNERGY</t>
  </si>
  <si>
    <t>UNKNOWN_DEV</t>
  </si>
  <si>
    <t>host</t>
  </si>
  <si>
    <t>bladehba</t>
  </si>
  <si>
    <t>hba</t>
  </si>
  <si>
    <t>/fabos/cliexec/errdump -a       :</t>
  </si>
  <si>
    <t>^((CHASSISCMD|SWITCHCMD)? */fabos/cliexec/)?errdump -a *: *$</t>
  </si>
  <si>
    <t>^(CHASSISCMD|SWITCHCMD)? *(/fabos/cliexec/)?uptime *:$</t>
  </si>
  <si>
    <t>11:47:11 up 1 day, 1:47, 1 user, load average: 0.15, 0.08, 0.01</t>
  </si>
  <si>
    <t>^ *(?:[\d:]){5,8} +up +(?:(\d+) +days?,?)? *(?:(?:\d+ min)|[\d:]{4,5}), +\d+ +users?, +load +average: +(?:[\d.]+, +){2}([\d.]+)$</t>
  </si>
  <si>
    <t>vc</t>
  </si>
  <si>
    <t>sw_npv</t>
  </si>
  <si>
    <t>portIfId</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</si>
</sst>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rgb="FF000000"/>
      <name val="Calibri"/>
      <family val="2"/>
    </font>
    <font>
      <b/>
      <sz val="11"/>
      <color rgb="FF000000"/>
      <name val="Calibri"/>
      <family val="2"/>
    </font>
    <font>
      <b/>
      <sz val="11"/>
      <color theme="1"/>
      <name val="Arial"/>
      <family val="2"/>
    </font>
    <font>
      <sz val="11"/>
      <color rgb="FF000000"/>
      <name val="Calibri"/>
      <family val="2"/>
      <scheme val="minor"/>
    </font>
    <font>
      <sz val="11"/>
      <color theme="1"/>
      <name val="Calibri"/>
      <family val="2"/>
      <scheme val="minor"/>
    </font>
    <font>
      <b/>
      <sz val="11"/>
      <color theme="1"/>
      <name val="Calibri"/>
      <family val="2"/>
      <scheme val="minor"/>
    </font>
    <font>
      <b/>
      <sz val="11"/>
      <name val="Calibri"/>
      <family val="2"/>
    </font>
    <font>
      <sz val="11"/>
      <color theme="1"/>
      <name val="Arial"/>
      <family val="2"/>
    </font>
    <font>
      <sz val="11"/>
      <color rgb="FFCE9178"/>
      <name val="Consolas"/>
      <family val="3"/>
    </font>
    <font>
      <sz val="10"/>
      <name val="Calibri"/>
    </font>
    <font>
      <sz val="10"/>
      <name val="Calibri"/>
      <family val="2"/>
    </font>
    <font>
      <u/>
      <sz val="11"/>
      <color theme="10"/>
      <name val="Calibri"/>
      <family val="2"/>
    </font>
  </fonts>
  <fills count="44">
    <fill>
      <patternFill patternType="none"/>
    </fill>
    <fill>
      <patternFill patternType="gray125"/>
    </fill>
    <fill>
      <patternFill patternType="solid">
        <fgColor rgb="FFFF0000"/>
        <bgColor indexed="64"/>
      </patternFill>
    </fill>
    <fill>
      <patternFill patternType="solid">
        <fgColor theme="2" tint="0.59999389629810485"/>
        <bgColor indexed="64"/>
      </patternFill>
    </fill>
    <fill>
      <patternFill patternType="solid">
        <fgColor theme="8" tint="-0.249977111117893"/>
        <bgColor indexed="64"/>
      </patternFill>
    </fill>
    <fill>
      <patternFill patternType="solid">
        <fgColor theme="7" tint="0.39997558519241921"/>
        <bgColor indexed="64"/>
      </patternFill>
    </fill>
    <fill>
      <patternFill patternType="solid">
        <fgColor rgb="FFFFFF00"/>
        <bgColor indexed="64"/>
      </patternFill>
    </fill>
    <fill>
      <patternFill patternType="solid">
        <fgColor theme="5"/>
        <bgColor indexed="64"/>
      </patternFill>
    </fill>
    <fill>
      <patternFill patternType="solid">
        <fgColor theme="6"/>
        <bgColor indexed="64"/>
      </patternFill>
    </fill>
    <fill>
      <patternFill patternType="solid">
        <fgColor theme="9" tint="-0.249977111117893"/>
        <bgColor indexed="64"/>
      </patternFill>
    </fill>
    <fill>
      <patternFill patternType="solid">
        <fgColor rgb="FF92D05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6" tint="-0.249977111117893"/>
        <bgColor indexed="64"/>
      </patternFill>
    </fill>
    <fill>
      <patternFill patternType="solid">
        <fgColor theme="0" tint="-0.34998626667073579"/>
        <bgColor indexed="64"/>
      </patternFill>
    </fill>
    <fill>
      <patternFill patternType="solid">
        <fgColor theme="7"/>
        <bgColor indexed="64"/>
      </patternFill>
    </fill>
    <fill>
      <patternFill patternType="solid">
        <fgColor rgb="FF00B050"/>
        <bgColor indexed="64"/>
      </patternFill>
    </fill>
    <fill>
      <patternFill patternType="solid">
        <fgColor rgb="FF00B0F0"/>
        <bgColor indexed="64"/>
      </patternFill>
    </fill>
    <fill>
      <patternFill patternType="solid">
        <fgColor theme="5" tint="0.39997558519241921"/>
        <bgColor indexed="64"/>
      </patternFill>
    </fill>
    <fill>
      <patternFill patternType="solid">
        <fgColor theme="5" tint="-0.499984740745262"/>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rgb="FF7030A0"/>
        <bgColor indexed="64"/>
      </patternFill>
    </fill>
    <fill>
      <patternFill patternType="solid">
        <fgColor theme="8"/>
        <bgColor indexed="64"/>
      </patternFill>
    </fill>
    <fill>
      <patternFill patternType="solid">
        <fgColor theme="2" tint="0.39997558519241921"/>
        <bgColor indexed="64"/>
      </patternFill>
    </fill>
    <fill>
      <patternFill patternType="solid">
        <fgColor theme="4"/>
        <bgColor indexed="64"/>
      </patternFill>
    </fill>
    <fill>
      <patternFill patternType="solid">
        <fgColor theme="8" tint="0.39997558519241921"/>
        <bgColor indexed="64"/>
      </patternFill>
    </fill>
    <fill>
      <patternFill patternType="solid">
        <fgColor theme="3" tint="-0.499984740745262"/>
        <bgColor indexed="64"/>
      </patternFill>
    </fill>
    <fill>
      <patternFill patternType="solid">
        <fgColor theme="5" tint="-0.249977111117893"/>
        <bgColor indexed="64"/>
      </patternFill>
    </fill>
    <fill>
      <patternFill patternType="solid">
        <fgColor theme="3" tint="-9.9978637043366805E-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rgb="FFF17D7D"/>
        <bgColor indexed="64"/>
      </patternFill>
    </fill>
    <fill>
      <patternFill patternType="solid">
        <fgColor theme="9"/>
        <bgColor indexed="64"/>
      </patternFill>
    </fill>
    <fill>
      <patternFill patternType="solid">
        <fgColor theme="3" tint="-0.249977111117893"/>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3"/>
        <bgColor indexed="64"/>
      </patternFill>
    </fill>
    <fill>
      <patternFill patternType="solid">
        <fgColor rgb="FF00CC66"/>
        <bgColor indexed="64"/>
      </patternFill>
    </fill>
    <fill>
      <patternFill patternType="solid">
        <fgColor rgb="FF3366FF"/>
        <bgColor indexed="64"/>
      </patternFill>
    </fill>
    <fill>
      <patternFill patternType="solid">
        <fgColor theme="6"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1" fillId="0" borderId="0" applyNumberFormat="0" applyFill="0" applyBorder="0" applyAlignment="0" applyProtection="0"/>
  </cellStyleXfs>
  <cellXfs count="101">
    <xf numFmtId="0" fontId="0" fillId="0" borderId="0" xfId="0"/>
    <xf numFmtId="0" fontId="1" fillId="0" borderId="0" xfId="0" applyFont="1"/>
    <xf numFmtId="0" fontId="0" fillId="0" borderId="0" xfId="0" applyAlignment="1">
      <alignment wrapText="1"/>
    </xf>
    <xf numFmtId="49" fontId="0" fillId="0" borderId="0" xfId="0" applyNumberFormat="1"/>
    <xf numFmtId="0" fontId="0" fillId="0" borderId="0" xfId="0"/>
    <xf numFmtId="49" fontId="0" fillId="0" borderId="0" xfId="0" applyNumberFormat="1" applyFill="1"/>
    <xf numFmtId="49" fontId="0" fillId="2" borderId="0" xfId="0" applyNumberFormat="1" applyFill="1"/>
    <xf numFmtId="0" fontId="0" fillId="2" borderId="0" xfId="0" applyFill="1"/>
    <xf numFmtId="0" fontId="0" fillId="0" borderId="0" xfId="0" applyFill="1"/>
    <xf numFmtId="0" fontId="0" fillId="3" borderId="0" xfId="0" applyFill="1"/>
    <xf numFmtId="49" fontId="0" fillId="3" borderId="0" xfId="0" applyNumberFormat="1" applyFill="1"/>
    <xf numFmtId="0" fontId="0" fillId="4" borderId="0" xfId="0" applyFill="1"/>
    <xf numFmtId="0" fontId="0" fillId="5" borderId="0" xfId="0" applyFill="1"/>
    <xf numFmtId="0" fontId="0" fillId="5" borderId="0" xfId="0" quotePrefix="1" applyFill="1"/>
    <xf numFmtId="0" fontId="0" fillId="6" borderId="0" xfId="0" applyFill="1"/>
    <xf numFmtId="0" fontId="0" fillId="7" borderId="0" xfId="0" applyFill="1"/>
    <xf numFmtId="49" fontId="0" fillId="7" borderId="0" xfId="0" applyNumberFormat="1" applyFill="1"/>
    <xf numFmtId="0" fontId="0" fillId="8" borderId="0" xfId="0" applyFill="1"/>
    <xf numFmtId="49" fontId="0" fillId="8" borderId="0" xfId="0" applyNumberFormat="1" applyFill="1"/>
    <xf numFmtId="0" fontId="0" fillId="9" borderId="0" xfId="0" applyFill="1"/>
    <xf numFmtId="49" fontId="0" fillId="9" borderId="0" xfId="0" applyNumberFormat="1" applyFill="1"/>
    <xf numFmtId="0" fontId="0" fillId="10" borderId="0" xfId="0" applyFill="1"/>
    <xf numFmtId="0" fontId="0" fillId="11" borderId="0" xfId="0" applyFill="1"/>
    <xf numFmtId="0" fontId="0" fillId="12" borderId="0" xfId="0" applyFill="1"/>
    <xf numFmtId="49" fontId="0" fillId="12" borderId="0" xfId="0" applyNumberFormat="1" applyFill="1"/>
    <xf numFmtId="0" fontId="0" fillId="0" borderId="0" xfId="0" applyFill="1" applyAlignment="1">
      <alignment horizontal="left"/>
    </xf>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20" borderId="0" xfId="0" applyFill="1"/>
    <xf numFmtId="0" fontId="0" fillId="21" borderId="0" xfId="0" applyFill="1"/>
    <xf numFmtId="0" fontId="0" fillId="22" borderId="0" xfId="0" applyFill="1"/>
    <xf numFmtId="0" fontId="0" fillId="23" borderId="0" xfId="0" applyFill="1"/>
    <xf numFmtId="0" fontId="0" fillId="24" borderId="0" xfId="0" applyFill="1"/>
    <xf numFmtId="0" fontId="0" fillId="25" borderId="0" xfId="0" applyFill="1"/>
    <xf numFmtId="49" fontId="0" fillId="16" borderId="0" xfId="0" applyNumberFormat="1" applyFill="1"/>
    <xf numFmtId="49" fontId="0" fillId="19" borderId="0" xfId="0" applyNumberFormat="1" applyFill="1"/>
    <xf numFmtId="0" fontId="0" fillId="26" borderId="0" xfId="0" applyFill="1"/>
    <xf numFmtId="0" fontId="0" fillId="27" borderId="0" xfId="0" applyFill="1"/>
    <xf numFmtId="0" fontId="0" fillId="28" borderId="0" xfId="0" applyFill="1"/>
    <xf numFmtId="0" fontId="0" fillId="29" borderId="0" xfId="0" applyFill="1"/>
    <xf numFmtId="49" fontId="1" fillId="2" borderId="0" xfId="0" applyNumberFormat="1" applyFont="1" applyFill="1"/>
    <xf numFmtId="0" fontId="1" fillId="2" borderId="0" xfId="0" applyFont="1" applyFill="1"/>
    <xf numFmtId="0" fontId="2" fillId="0" borderId="0" xfId="0" applyFont="1" applyAlignment="1">
      <alignment horizontal="left" wrapText="1"/>
    </xf>
    <xf numFmtId="0" fontId="0" fillId="0" borderId="0" xfId="0" quotePrefix="1"/>
    <xf numFmtId="0" fontId="0" fillId="0" borderId="0" xfId="0" applyFont="1"/>
    <xf numFmtId="0" fontId="3" fillId="0" borderId="0" xfId="0" applyFont="1"/>
    <xf numFmtId="0" fontId="4" fillId="0" borderId="0" xfId="0" applyFont="1" applyAlignment="1">
      <alignment horizontal="left" wrapText="1"/>
    </xf>
    <xf numFmtId="49" fontId="0" fillId="0" borderId="0" xfId="0" applyNumberFormat="1" applyAlignment="1">
      <alignment wrapText="1"/>
    </xf>
    <xf numFmtId="0" fontId="6" fillId="0" borderId="1" xfId="0" applyFont="1" applyBorder="1" applyAlignment="1">
      <alignment horizontal="center" vertical="top"/>
    </xf>
    <xf numFmtId="0" fontId="0" fillId="0" borderId="0" xfId="0" applyFill="1" applyBorder="1"/>
    <xf numFmtId="0" fontId="0" fillId="30" borderId="0" xfId="0" applyFill="1"/>
    <xf numFmtId="0" fontId="0" fillId="31" borderId="0" xfId="0" applyFill="1"/>
    <xf numFmtId="49" fontId="0" fillId="6" borderId="0" xfId="0" applyNumberFormat="1" applyFill="1"/>
    <xf numFmtId="0" fontId="0" fillId="0" borderId="0" xfId="0" applyFill="1" applyAlignment="1">
      <alignment wrapText="1"/>
    </xf>
    <xf numFmtId="0" fontId="0" fillId="32" borderId="0" xfId="0" applyFill="1"/>
    <xf numFmtId="0" fontId="0" fillId="33" borderId="0" xfId="0" applyFill="1"/>
    <xf numFmtId="0" fontId="0" fillId="13" borderId="0" xfId="0" applyFont="1" applyFill="1"/>
    <xf numFmtId="0" fontId="0" fillId="34" borderId="0" xfId="0" applyFill="1"/>
    <xf numFmtId="0" fontId="7" fillId="0" borderId="0" xfId="0" applyFont="1" applyAlignment="1">
      <alignment horizontal="left" vertical="top"/>
    </xf>
    <xf numFmtId="0" fontId="6" fillId="2" borderId="1" xfId="0" applyFont="1" applyFill="1" applyBorder="1" applyAlignment="1">
      <alignment horizontal="center" vertical="top"/>
    </xf>
    <xf numFmtId="0" fontId="0" fillId="35" borderId="0" xfId="0" applyFill="1"/>
    <xf numFmtId="0" fontId="0" fillId="36" borderId="0" xfId="0" applyFill="1"/>
    <xf numFmtId="0" fontId="1" fillId="3" borderId="0" xfId="0" applyFont="1" applyFill="1"/>
    <xf numFmtId="0" fontId="0" fillId="37" borderId="0" xfId="0" applyFill="1"/>
    <xf numFmtId="0" fontId="0" fillId="38" borderId="0" xfId="0" applyFill="1"/>
    <xf numFmtId="0" fontId="0" fillId="39" borderId="0" xfId="0" applyFill="1"/>
    <xf numFmtId="0" fontId="0" fillId="22" borderId="0" xfId="0" applyFont="1" applyFill="1"/>
    <xf numFmtId="0" fontId="0" fillId="3" borderId="0" xfId="0" applyFont="1" applyFill="1"/>
    <xf numFmtId="0" fontId="0" fillId="20" borderId="0" xfId="0" applyFont="1" applyFill="1"/>
    <xf numFmtId="0" fontId="0" fillId="40" borderId="0" xfId="0" applyFill="1"/>
    <xf numFmtId="0" fontId="0" fillId="37" borderId="0" xfId="0" applyFont="1" applyFill="1"/>
    <xf numFmtId="0" fontId="0" fillId="36" borderId="0" xfId="0" applyFont="1" applyFill="1"/>
    <xf numFmtId="0" fontId="0" fillId="6" borderId="0" xfId="0" applyFont="1" applyFill="1"/>
    <xf numFmtId="0" fontId="0" fillId="2" borderId="0" xfId="0" applyFont="1" applyFill="1"/>
    <xf numFmtId="49" fontId="0" fillId="0" borderId="0" xfId="0" quotePrefix="1" applyNumberFormat="1"/>
    <xf numFmtId="49" fontId="5" fillId="2" borderId="1" xfId="0" applyNumberFormat="1" applyFont="1" applyFill="1" applyBorder="1" applyAlignment="1">
      <alignment horizontal="center" vertical="top"/>
    </xf>
    <xf numFmtId="0" fontId="5" fillId="2" borderId="1" xfId="0" applyFont="1" applyFill="1" applyBorder="1" applyAlignment="1">
      <alignment horizontal="center" vertical="top"/>
    </xf>
    <xf numFmtId="0" fontId="0" fillId="32" borderId="0" xfId="0" applyFont="1" applyFill="1"/>
    <xf numFmtId="0" fontId="4" fillId="33" borderId="0" xfId="0" applyFont="1" applyFill="1" applyAlignment="1">
      <alignment horizontal="left" wrapText="1"/>
    </xf>
    <xf numFmtId="0" fontId="0" fillId="33" borderId="0" xfId="0" quotePrefix="1" applyFill="1"/>
    <xf numFmtId="17" fontId="0" fillId="10" borderId="0" xfId="0" quotePrefix="1" applyNumberFormat="1" applyFill="1"/>
    <xf numFmtId="0" fontId="8" fillId="0" borderId="0" xfId="0" applyFont="1" applyAlignment="1">
      <alignment vertical="center"/>
    </xf>
    <xf numFmtId="49" fontId="0" fillId="10" borderId="0" xfId="0" applyNumberFormat="1" applyFill="1"/>
    <xf numFmtId="49" fontId="0" fillId="10" borderId="0" xfId="0" quotePrefix="1" applyNumberFormat="1" applyFill="1"/>
    <xf numFmtId="0" fontId="0" fillId="18" borderId="0" xfId="0" quotePrefix="1" applyFill="1"/>
    <xf numFmtId="0" fontId="9" fillId="0" borderId="0" xfId="0" applyFont="1"/>
    <xf numFmtId="0" fontId="4" fillId="0" borderId="0" xfId="0" applyFont="1" applyFill="1" applyBorder="1" applyAlignment="1">
      <alignment horizontal="left" wrapText="1"/>
    </xf>
    <xf numFmtId="0" fontId="1" fillId="0" borderId="0" xfId="0" applyFont="1" applyAlignment="1">
      <alignment wrapText="1"/>
    </xf>
    <xf numFmtId="0" fontId="10" fillId="0" borderId="0" xfId="0" applyFont="1"/>
    <xf numFmtId="0" fontId="11" fillId="0" borderId="0" xfId="1"/>
    <xf numFmtId="0" fontId="11" fillId="0" borderId="0" xfId="1" quotePrefix="1"/>
    <xf numFmtId="49" fontId="0" fillId="0" borderId="0" xfId="0" applyNumberFormat="1" applyFont="1"/>
    <xf numFmtId="0" fontId="0" fillId="41" borderId="0" xfId="0" applyFill="1"/>
    <xf numFmtId="0" fontId="0" fillId="42" borderId="0" xfId="0" applyFill="1"/>
    <xf numFmtId="0" fontId="0" fillId="6" borderId="0" xfId="0" quotePrefix="1" applyFill="1"/>
    <xf numFmtId="0" fontId="11" fillId="0" borderId="0" xfId="1" applyFill="1"/>
    <xf numFmtId="0" fontId="0" fillId="43" borderId="0" xfId="0" applyFill="1"/>
  </cellXfs>
  <cellStyles count="2">
    <cellStyle name="Hyperlink" xfId="1" builtinId="8"/>
    <cellStyle name="Normal" xfId="0" builtinId="0" customBuiltin="1"/>
  </cellStyles>
  <dxfs count="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colors>
    <mruColors>
      <color rgb="FFF17D7D"/>
      <color rgb="FF3366FF"/>
      <color rgb="FF3333FF"/>
      <color rgb="FF00CC66"/>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64686220" count="1">
        <pm:charStyle name="Обычный" fontId="0" Id="1"/>
      </pm:char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EEECE1"/>
      </a:dk2>
      <a:lt2>
        <a:srgbClr val="1F497D"/>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majorFont>
      <a:minorFont>
        <a:latin typeface="Calibri"/>
        <a:ea typeface="Basic Roman"/>
        <a:cs typeface="Basic Roma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prstTxWarp prst="textNoShape">
          <a:avLst/>
        </a:prstTxWarp>
        <a:noAutofit/>
      </a:bodyPr>
      <a:lstStyle>
        <a:defPPr>
          <a:defRPr/>
        </a:defPPr>
      </a:lstStyle>
      <a:style>
        <a:lnRef idx="0">
          <a:schemeClr val="accent1"/>
        </a:lnRef>
        <a:fillRef idx="0">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T26"/>
  <sheetViews>
    <sheetView workbookViewId="0">
      <selection activeCell="A18" sqref="A18"/>
    </sheetView>
  </sheetViews>
  <sheetFormatPr defaultRowHeight="15" x14ac:dyDescent="0.25"/>
  <cols>
    <col min="1" max="1" width="30" customWidth="1"/>
    <col min="2" max="2" width="56.7109375" customWidth="1"/>
  </cols>
  <sheetData>
    <row r="1" spans="1:2" x14ac:dyDescent="0.25">
      <c r="A1" s="1" t="s">
        <v>4071</v>
      </c>
      <c r="B1" s="1" t="s">
        <v>3502</v>
      </c>
    </row>
    <row r="2" spans="1:2" x14ac:dyDescent="0.25">
      <c r="A2" s="93" t="s">
        <v>4054</v>
      </c>
      <c r="B2" t="s">
        <v>4074</v>
      </c>
    </row>
    <row r="3" spans="1:2" s="4" customFormat="1" x14ac:dyDescent="0.25">
      <c r="A3" s="93"/>
    </row>
    <row r="4" spans="1:2" x14ac:dyDescent="0.25">
      <c r="A4" s="93" t="s">
        <v>4055</v>
      </c>
      <c r="B4" t="s">
        <v>4075</v>
      </c>
    </row>
    <row r="5" spans="1:2" x14ac:dyDescent="0.25">
      <c r="A5" s="93" t="s">
        <v>4056</v>
      </c>
      <c r="B5" t="s">
        <v>4076</v>
      </c>
    </row>
    <row r="6" spans="1:2" x14ac:dyDescent="0.25">
      <c r="A6" s="93" t="s">
        <v>4057</v>
      </c>
      <c r="B6" t="s">
        <v>4072</v>
      </c>
    </row>
    <row r="7" spans="1:2" x14ac:dyDescent="0.25">
      <c r="A7" s="93" t="s">
        <v>4058</v>
      </c>
      <c r="B7" s="4" t="s">
        <v>4073</v>
      </c>
    </row>
    <row r="8" spans="1:2" s="4" customFormat="1" x14ac:dyDescent="0.25">
      <c r="A8" s="93" t="s">
        <v>4064</v>
      </c>
      <c r="B8" s="4" t="s">
        <v>4077</v>
      </c>
    </row>
    <row r="9" spans="1:2" x14ac:dyDescent="0.25">
      <c r="A9" s="93" t="s">
        <v>4060</v>
      </c>
      <c r="B9" t="s">
        <v>4079</v>
      </c>
    </row>
    <row r="10" spans="1:2" x14ac:dyDescent="0.25">
      <c r="A10" s="93" t="s">
        <v>4061</v>
      </c>
      <c r="B10" t="s">
        <v>4080</v>
      </c>
    </row>
    <row r="11" spans="1:2" x14ac:dyDescent="0.25">
      <c r="A11" s="93" t="s">
        <v>4062</v>
      </c>
      <c r="B11" t="s">
        <v>4081</v>
      </c>
    </row>
    <row r="12" spans="1:2" x14ac:dyDescent="0.25">
      <c r="A12" s="93" t="s">
        <v>4063</v>
      </c>
      <c r="B12" s="4" t="s">
        <v>4082</v>
      </c>
    </row>
    <row r="13" spans="1:2" x14ac:dyDescent="0.25">
      <c r="A13" s="93" t="s">
        <v>4065</v>
      </c>
      <c r="B13" t="s">
        <v>4083</v>
      </c>
    </row>
    <row r="14" spans="1:2" x14ac:dyDescent="0.25">
      <c r="A14" s="93" t="s">
        <v>4066</v>
      </c>
      <c r="B14" t="s">
        <v>4086</v>
      </c>
    </row>
    <row r="15" spans="1:2" x14ac:dyDescent="0.25">
      <c r="A15" s="93" t="s">
        <v>2135</v>
      </c>
      <c r="B15" s="4" t="s">
        <v>4084</v>
      </c>
    </row>
    <row r="16" spans="1:2" x14ac:dyDescent="0.25">
      <c r="A16" s="93" t="s">
        <v>4067</v>
      </c>
      <c r="B16" s="4" t="s">
        <v>4085</v>
      </c>
    </row>
    <row r="17" spans="1:20" x14ac:dyDescent="0.25">
      <c r="A17" s="93" t="s">
        <v>399</v>
      </c>
      <c r="B17" s="4" t="s">
        <v>4087</v>
      </c>
    </row>
    <row r="18" spans="1:20" x14ac:dyDescent="0.25">
      <c r="A18" s="93" t="s">
        <v>3849</v>
      </c>
      <c r="B18" s="4" t="s">
        <v>4088</v>
      </c>
    </row>
    <row r="19" spans="1:20" x14ac:dyDescent="0.25">
      <c r="A19" s="94" t="s">
        <v>4052</v>
      </c>
      <c r="B19" s="4" t="s">
        <v>4089</v>
      </c>
    </row>
    <row r="20" spans="1:20" s="4" customFormat="1" x14ac:dyDescent="0.25">
      <c r="A20" s="93" t="s">
        <v>3847</v>
      </c>
      <c r="B20" t="s">
        <v>4078</v>
      </c>
    </row>
    <row r="21" spans="1:20" s="4" customFormat="1" x14ac:dyDescent="0.25">
      <c r="A21" s="93" t="s">
        <v>4059</v>
      </c>
      <c r="B21" t="s">
        <v>4090</v>
      </c>
    </row>
    <row r="22" spans="1:20" x14ac:dyDescent="0.25">
      <c r="A22" s="93" t="s">
        <v>4069</v>
      </c>
      <c r="B22" s="4" t="s">
        <v>4091</v>
      </c>
      <c r="T22" s="93"/>
    </row>
    <row r="23" spans="1:20" x14ac:dyDescent="0.25">
      <c r="A23" s="93" t="s">
        <v>4070</v>
      </c>
      <c r="B23" s="4" t="s">
        <v>4092</v>
      </c>
      <c r="T23" s="93"/>
    </row>
    <row r="24" spans="1:20" x14ac:dyDescent="0.25">
      <c r="A24" s="93" t="s">
        <v>4068</v>
      </c>
      <c r="B24" s="4" t="s">
        <v>4093</v>
      </c>
      <c r="T24" s="94"/>
    </row>
    <row r="25" spans="1:20" s="4" customFormat="1" x14ac:dyDescent="0.25">
      <c r="A25" s="93" t="s">
        <v>4192</v>
      </c>
      <c r="B25" s="1" t="s">
        <v>4191</v>
      </c>
      <c r="T25" s="94"/>
    </row>
    <row r="26" spans="1:20" x14ac:dyDescent="0.25">
      <c r="A26" s="93" t="s">
        <v>4053</v>
      </c>
      <c r="B26" t="s">
        <v>4094</v>
      </c>
    </row>
  </sheetData>
  <hyperlinks>
    <hyperlink ref="A15" location="sensor!A1" display="sensor"/>
    <hyperlink ref="A26" location="customer_report!A1" display="customer_report"/>
    <hyperlink ref="A2" location="switch_models!A1" display="switch_models"/>
    <hyperlink ref="A4" location="sfp_models!A1" display="sfp_models"/>
    <hyperlink ref="A5" location="oui!A1" display="oui"/>
    <hyperlink ref="A6" location="chassis!A1" display="chassis"/>
    <hyperlink ref="A7" location="switch!A1" display="switch"/>
    <hyperlink ref="A20" location="log!A1" display="log"/>
    <hyperlink ref="A21" location="raslog_split!A1" display="raslog_split"/>
    <hyperlink ref="A9" location="portcmd!A1" display="portcmd"/>
    <hyperlink ref="A10" location="portinfo!A1" display="portinfo"/>
    <hyperlink ref="A11" location="ns_fdmi!A1" display="ns_fdmi"/>
    <hyperlink ref="A12" location="ns_split!A1" display="ns_split"/>
    <hyperlink ref="A8" location="maps!A1" display="maps"/>
    <hyperlink ref="A13" location="isl!A1" display="isl"/>
    <hyperlink ref="A14" location="fcr!A1" display="fcr"/>
    <hyperlink ref="A16" location="fabric!A1" display="fabric"/>
    <hyperlink ref="A17" location="zoning!A1" display="zoning"/>
    <hyperlink ref="A24" location="common_regex!A1" display="common_regex"/>
    <hyperlink ref="A18" location="blades!A1" display="blades"/>
    <hyperlink ref="A19" location="'3par'!A1" display="3par"/>
    <hyperlink ref="A22" location="raslog_details!A1" display="raslog_details"/>
    <hyperlink ref="A23" location="raslog_id_details!A1" display="raslog_id_details"/>
    <hyperlink ref="A25" location="report_columns_links!A1" display="links_to_report_column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T101"/>
  <sheetViews>
    <sheetView workbookViewId="0">
      <selection activeCell="B1" sqref="B1"/>
    </sheetView>
  </sheetViews>
  <sheetFormatPr defaultRowHeight="15" x14ac:dyDescent="0.25"/>
  <cols>
    <col min="1" max="1" width="44" customWidth="1"/>
    <col min="2" max="2" width="22.5703125" customWidth="1"/>
    <col min="3" max="3" width="22.42578125" customWidth="1"/>
    <col min="4" max="4" width="23.7109375" customWidth="1"/>
    <col min="5" max="5" width="20.7109375" customWidth="1"/>
    <col min="6" max="6" width="25.5703125" customWidth="1"/>
    <col min="7" max="7" width="125.140625" customWidth="1"/>
    <col min="8" max="8" width="205.7109375" customWidth="1"/>
    <col min="9" max="9" width="51.85546875" customWidth="1"/>
    <col min="10" max="10" width="24.5703125" customWidth="1"/>
  </cols>
  <sheetData>
    <row r="1" spans="1:14" s="4" customFormat="1" x14ac:dyDescent="0.25">
      <c r="A1" s="93" t="s">
        <v>4071</v>
      </c>
      <c r="B1" s="93" t="s">
        <v>4071</v>
      </c>
      <c r="C1" s="93" t="s">
        <v>4071</v>
      </c>
      <c r="D1" s="93" t="s">
        <v>4071</v>
      </c>
      <c r="E1" s="93" t="s">
        <v>4071</v>
      </c>
      <c r="F1" s="93" t="s">
        <v>4071</v>
      </c>
      <c r="G1" s="93" t="s">
        <v>4071</v>
      </c>
      <c r="H1" s="93" t="s">
        <v>4071</v>
      </c>
      <c r="I1" s="93" t="s">
        <v>4071</v>
      </c>
      <c r="J1" s="93" t="s">
        <v>4071</v>
      </c>
      <c r="K1" s="93" t="s">
        <v>4071</v>
      </c>
    </row>
    <row r="2" spans="1:14" s="4" customFormat="1" x14ac:dyDescent="0.25">
      <c r="A2" s="4" t="s">
        <v>4090</v>
      </c>
    </row>
    <row r="3" spans="1:14" x14ac:dyDescent="0.25">
      <c r="A3" s="1" t="s">
        <v>1841</v>
      </c>
      <c r="B3" s="1" t="s">
        <v>2439</v>
      </c>
      <c r="C3" s="1" t="s">
        <v>1751</v>
      </c>
      <c r="D3" s="1" t="s">
        <v>1747</v>
      </c>
      <c r="E3" s="1" t="s">
        <v>3809</v>
      </c>
      <c r="F3" s="1" t="s">
        <v>3810</v>
      </c>
      <c r="G3" s="1" t="s">
        <v>3811</v>
      </c>
      <c r="H3" s="1" t="s">
        <v>336</v>
      </c>
      <c r="I3" s="1" t="s">
        <v>2396</v>
      </c>
      <c r="J3" s="1" t="s">
        <v>116</v>
      </c>
      <c r="K3" s="1" t="s">
        <v>344</v>
      </c>
    </row>
    <row r="4" spans="1:14" s="4" customFormat="1" x14ac:dyDescent="0.25">
      <c r="A4" s="1"/>
      <c r="B4" s="1"/>
      <c r="C4" s="1"/>
      <c r="D4" s="1"/>
      <c r="E4" s="1"/>
      <c r="F4" s="1"/>
      <c r="G4" s="1"/>
      <c r="H4" s="1"/>
      <c r="I4" s="1"/>
      <c r="J4" s="1"/>
      <c r="K4" s="1"/>
    </row>
    <row r="5" spans="1:14" s="4" customFormat="1" x14ac:dyDescent="0.25">
      <c r="A5" s="27" t="s">
        <v>2519</v>
      </c>
      <c r="B5" s="27" t="s">
        <v>2522</v>
      </c>
      <c r="C5" s="27" t="s">
        <v>2479</v>
      </c>
      <c r="D5" s="27" t="s">
        <v>2474</v>
      </c>
      <c r="E5" s="27">
        <v>0</v>
      </c>
      <c r="F5" s="27" t="s">
        <v>2490</v>
      </c>
      <c r="G5" s="27" t="s">
        <v>3285</v>
      </c>
      <c r="H5" s="27" t="s">
        <v>2491</v>
      </c>
      <c r="I5" s="27" t="s">
        <v>2492</v>
      </c>
      <c r="J5" s="1"/>
      <c r="K5" s="1"/>
      <c r="N5" s="27" t="s">
        <v>2536</v>
      </c>
    </row>
    <row r="6" spans="1:14" s="4" customFormat="1" x14ac:dyDescent="0.25">
      <c r="A6" s="27"/>
      <c r="B6" s="27"/>
      <c r="C6" s="27"/>
      <c r="D6" s="27"/>
      <c r="E6" s="27"/>
      <c r="F6" s="27"/>
      <c r="G6" s="27"/>
      <c r="H6" s="27" t="s">
        <v>3286</v>
      </c>
      <c r="I6" s="27"/>
      <c r="J6" s="1"/>
      <c r="K6" s="1"/>
      <c r="N6" s="27"/>
    </row>
    <row r="7" spans="1:14" s="4" customFormat="1" x14ac:dyDescent="0.25">
      <c r="C7" s="1"/>
      <c r="D7" s="1"/>
      <c r="H7" s="27" t="s">
        <v>2493</v>
      </c>
      <c r="I7" s="27" t="s">
        <v>2494</v>
      </c>
      <c r="J7" s="1"/>
      <c r="K7" s="1"/>
      <c r="N7" s="27" t="s">
        <v>2568</v>
      </c>
    </row>
    <row r="8" spans="1:14" s="4" customFormat="1" x14ac:dyDescent="0.25">
      <c r="C8" s="1"/>
      <c r="D8" s="1"/>
      <c r="H8" s="27" t="s">
        <v>2495</v>
      </c>
      <c r="I8" s="27" t="s">
        <v>2535</v>
      </c>
      <c r="J8" s="1"/>
      <c r="K8" s="1"/>
    </row>
    <row r="9" spans="1:14" s="4" customFormat="1" x14ac:dyDescent="0.25">
      <c r="C9" s="1"/>
      <c r="D9" s="1"/>
      <c r="H9" s="27" t="s">
        <v>2496</v>
      </c>
      <c r="I9" s="27" t="s">
        <v>2497</v>
      </c>
      <c r="J9" s="1"/>
      <c r="K9" s="1"/>
    </row>
    <row r="10" spans="1:14" s="4" customFormat="1" x14ac:dyDescent="0.25">
      <c r="C10" s="1"/>
      <c r="D10" s="1"/>
      <c r="H10" s="27" t="s">
        <v>2498</v>
      </c>
      <c r="I10" s="27" t="s">
        <v>2499</v>
      </c>
      <c r="J10" s="1"/>
      <c r="K10" s="1"/>
    </row>
    <row r="11" spans="1:14" s="4" customFormat="1" x14ac:dyDescent="0.25">
      <c r="C11" s="1"/>
      <c r="D11" s="1"/>
      <c r="H11" s="27" t="s">
        <v>2500</v>
      </c>
      <c r="I11" s="27" t="s">
        <v>2501</v>
      </c>
      <c r="J11" s="1"/>
      <c r="K11" s="1"/>
    </row>
    <row r="12" spans="1:14" s="4" customFormat="1" x14ac:dyDescent="0.25">
      <c r="C12" s="1"/>
      <c r="D12" s="1"/>
      <c r="H12" s="27" t="s">
        <v>2533</v>
      </c>
      <c r="I12" s="27" t="s">
        <v>2534</v>
      </c>
      <c r="J12" s="1"/>
      <c r="K12" s="1"/>
    </row>
    <row r="13" spans="1:14" s="4" customFormat="1" x14ac:dyDescent="0.25">
      <c r="C13" s="1"/>
      <c r="D13" s="1"/>
      <c r="H13" s="27" t="s">
        <v>2537</v>
      </c>
      <c r="I13" s="27"/>
      <c r="J13" s="1"/>
      <c r="K13" s="1"/>
    </row>
    <row r="14" spans="1:14" s="4" customFormat="1" x14ac:dyDescent="0.25">
      <c r="C14" s="1"/>
      <c r="D14" s="1"/>
      <c r="H14" s="27" t="s">
        <v>2569</v>
      </c>
      <c r="I14" s="27"/>
      <c r="J14" s="1"/>
      <c r="K14" s="1"/>
    </row>
    <row r="15" spans="1:14" s="4" customFormat="1" x14ac:dyDescent="0.25">
      <c r="C15" s="1"/>
      <c r="D15" s="48"/>
      <c r="H15" s="27" t="s">
        <v>2570</v>
      </c>
      <c r="I15" s="27"/>
      <c r="J15" s="1"/>
      <c r="K15" s="1"/>
    </row>
    <row r="16" spans="1:14" s="4" customFormat="1" x14ac:dyDescent="0.25">
      <c r="C16" s="1"/>
      <c r="D16" s="48"/>
      <c r="J16" s="1"/>
      <c r="K16" s="1"/>
    </row>
    <row r="17" spans="1:14" s="4" customFormat="1" x14ac:dyDescent="0.25">
      <c r="A17" s="9" t="s">
        <v>2588</v>
      </c>
      <c r="B17" s="9" t="s">
        <v>2522</v>
      </c>
      <c r="C17" s="9" t="s">
        <v>2479</v>
      </c>
      <c r="D17" s="71" t="s">
        <v>2474</v>
      </c>
      <c r="E17" s="9">
        <v>1</v>
      </c>
      <c r="F17" s="9" t="s">
        <v>2523</v>
      </c>
      <c r="G17" s="9" t="s">
        <v>2524</v>
      </c>
      <c r="H17" s="9" t="s">
        <v>2590</v>
      </c>
      <c r="I17" s="9" t="s">
        <v>2589</v>
      </c>
      <c r="J17" s="1"/>
      <c r="K17" s="1"/>
    </row>
    <row r="18" spans="1:14" s="4" customFormat="1" x14ac:dyDescent="0.25">
      <c r="C18" s="1"/>
      <c r="D18" s="48"/>
      <c r="H18" s="8"/>
      <c r="J18" s="1"/>
      <c r="K18" s="1"/>
    </row>
    <row r="19" spans="1:14" s="4" customFormat="1" x14ac:dyDescent="0.25">
      <c r="A19" s="34" t="s">
        <v>2591</v>
      </c>
      <c r="B19" s="34" t="s">
        <v>2522</v>
      </c>
      <c r="C19" s="70" t="s">
        <v>2479</v>
      </c>
      <c r="D19" s="70" t="s">
        <v>2474</v>
      </c>
      <c r="E19" s="34">
        <v>2</v>
      </c>
      <c r="F19" s="34" t="s">
        <v>2529</v>
      </c>
      <c r="G19" s="34" t="s">
        <v>2528</v>
      </c>
      <c r="H19" s="34" t="s">
        <v>2527</v>
      </c>
      <c r="I19" s="34" t="s">
        <v>2530</v>
      </c>
      <c r="J19" s="1"/>
      <c r="K19" s="1"/>
    </row>
    <row r="20" spans="1:14" s="4" customFormat="1" x14ac:dyDescent="0.25">
      <c r="C20" s="1"/>
      <c r="D20" s="48"/>
      <c r="H20" s="34" t="s">
        <v>2525</v>
      </c>
      <c r="I20" s="34" t="s">
        <v>2531</v>
      </c>
      <c r="J20" s="1"/>
      <c r="K20" s="1"/>
    </row>
    <row r="21" spans="1:14" s="4" customFormat="1" x14ac:dyDescent="0.25">
      <c r="C21" s="1"/>
      <c r="D21" s="48"/>
      <c r="H21" s="34" t="s">
        <v>2526</v>
      </c>
      <c r="I21" s="34" t="s">
        <v>2532</v>
      </c>
      <c r="J21" s="1"/>
      <c r="K21" s="1"/>
    </row>
    <row r="22" spans="1:14" s="4" customFormat="1" x14ac:dyDescent="0.25">
      <c r="C22" s="1"/>
      <c r="D22" s="48"/>
      <c r="H22" s="8"/>
      <c r="J22" s="1"/>
      <c r="K22" s="1"/>
    </row>
    <row r="23" spans="1:14" s="4" customFormat="1" x14ac:dyDescent="0.25">
      <c r="A23" s="32" t="s">
        <v>2592</v>
      </c>
      <c r="B23" s="32" t="s">
        <v>2522</v>
      </c>
      <c r="C23" s="72" t="s">
        <v>2479</v>
      </c>
      <c r="D23" s="72" t="s">
        <v>2474</v>
      </c>
      <c r="E23" s="32">
        <v>3</v>
      </c>
      <c r="F23" s="32" t="s">
        <v>2586</v>
      </c>
      <c r="G23" s="32" t="s">
        <v>3580</v>
      </c>
      <c r="H23" s="32" t="s">
        <v>2584</v>
      </c>
      <c r="I23" s="32" t="s">
        <v>2585</v>
      </c>
      <c r="J23" s="1"/>
      <c r="K23" s="1"/>
      <c r="N23" s="32" t="s">
        <v>3579</v>
      </c>
    </row>
    <row r="24" spans="1:14" s="4" customFormat="1" x14ac:dyDescent="0.25">
      <c r="A24" s="32"/>
      <c r="B24" s="32"/>
      <c r="C24" s="72"/>
      <c r="D24" s="72"/>
      <c r="E24" s="32"/>
      <c r="F24" s="32"/>
      <c r="G24" s="32"/>
      <c r="H24" s="32" t="s">
        <v>3514</v>
      </c>
      <c r="I24" s="32"/>
      <c r="J24" s="1"/>
      <c r="K24" s="1"/>
      <c r="N24" s="32"/>
    </row>
    <row r="25" spans="1:14" s="4" customFormat="1" x14ac:dyDescent="0.25">
      <c r="A25" s="32"/>
      <c r="B25" s="32"/>
      <c r="C25" s="72"/>
      <c r="D25" s="72"/>
      <c r="E25" s="32"/>
      <c r="F25" s="32"/>
      <c r="G25" s="32"/>
      <c r="H25" s="32" t="s">
        <v>3513</v>
      </c>
      <c r="I25" s="32"/>
      <c r="J25" s="1"/>
      <c r="K25" s="1"/>
      <c r="N25" s="32"/>
    </row>
    <row r="26" spans="1:14" s="4" customFormat="1" x14ac:dyDescent="0.25">
      <c r="C26" s="1"/>
      <c r="D26" s="48"/>
      <c r="H26" s="8"/>
      <c r="J26" s="1"/>
      <c r="K26" s="1"/>
    </row>
    <row r="27" spans="1:14" s="4" customFormat="1" x14ac:dyDescent="0.25">
      <c r="C27" s="1"/>
      <c r="D27" s="48"/>
      <c r="J27" s="1"/>
      <c r="K27" s="1"/>
    </row>
    <row r="28" spans="1:14" s="4" customFormat="1" x14ac:dyDescent="0.25">
      <c r="A28" s="9" t="s">
        <v>2593</v>
      </c>
      <c r="B28" s="9" t="s">
        <v>2522</v>
      </c>
      <c r="C28" s="9" t="s">
        <v>2479</v>
      </c>
      <c r="D28" s="71" t="s">
        <v>2474</v>
      </c>
      <c r="E28" s="9">
        <v>4</v>
      </c>
      <c r="F28" s="9" t="s">
        <v>2502</v>
      </c>
      <c r="G28" s="9" t="s">
        <v>2757</v>
      </c>
      <c r="H28" s="9" t="s">
        <v>2503</v>
      </c>
      <c r="I28" s="9" t="s">
        <v>2504</v>
      </c>
      <c r="J28" s="1"/>
      <c r="K28" s="1"/>
      <c r="N28" s="4" t="s">
        <v>2505</v>
      </c>
    </row>
    <row r="29" spans="1:14" s="4" customFormat="1" x14ac:dyDescent="0.25">
      <c r="C29" s="1"/>
      <c r="D29" s="48"/>
      <c r="H29" s="9" t="s">
        <v>2505</v>
      </c>
      <c r="I29" s="9" t="s">
        <v>2506</v>
      </c>
      <c r="J29" s="1"/>
      <c r="K29" s="1"/>
    </row>
    <row r="30" spans="1:14" s="4" customFormat="1" x14ac:dyDescent="0.25">
      <c r="C30" s="1"/>
      <c r="D30" s="48"/>
      <c r="H30" s="9" t="s">
        <v>2759</v>
      </c>
      <c r="I30" s="9"/>
      <c r="J30" s="1"/>
      <c r="K30" s="1"/>
    </row>
    <row r="31" spans="1:14" s="4" customFormat="1" x14ac:dyDescent="0.25">
      <c r="C31" s="1"/>
      <c r="D31" s="48"/>
      <c r="J31" s="1"/>
      <c r="K31" s="1"/>
    </row>
    <row r="32" spans="1:14" s="4" customFormat="1" x14ac:dyDescent="0.25">
      <c r="A32" s="67" t="s">
        <v>2594</v>
      </c>
      <c r="B32" s="67" t="s">
        <v>2522</v>
      </c>
      <c r="C32" s="67" t="s">
        <v>2479</v>
      </c>
      <c r="D32" s="67" t="s">
        <v>2474</v>
      </c>
      <c r="E32" s="67">
        <v>5</v>
      </c>
      <c r="F32" s="67" t="s">
        <v>2508</v>
      </c>
      <c r="G32" s="67" t="s">
        <v>2760</v>
      </c>
      <c r="H32" s="67" t="s">
        <v>2509</v>
      </c>
      <c r="I32" s="67" t="s">
        <v>2510</v>
      </c>
      <c r="K32" s="1"/>
      <c r="N32" s="67" t="s">
        <v>2507</v>
      </c>
    </row>
    <row r="33" spans="1:20" s="4" customFormat="1" x14ac:dyDescent="0.25">
      <c r="C33" s="1"/>
      <c r="D33" s="1"/>
      <c r="E33" s="1"/>
      <c r="H33" s="67" t="s">
        <v>2511</v>
      </c>
      <c r="I33" s="67" t="s">
        <v>2512</v>
      </c>
      <c r="J33" s="1"/>
      <c r="K33" s="1"/>
    </row>
    <row r="34" spans="1:20" s="4" customFormat="1" x14ac:dyDescent="0.25">
      <c r="A34" s="1"/>
      <c r="B34" s="1"/>
      <c r="C34" s="1"/>
      <c r="D34" s="1"/>
      <c r="E34" s="1"/>
      <c r="F34" s="1"/>
      <c r="G34" s="1"/>
      <c r="H34" s="4" t="s">
        <v>2758</v>
      </c>
      <c r="I34" s="1"/>
      <c r="J34" s="1"/>
      <c r="K34" s="1"/>
    </row>
    <row r="35" spans="1:20" s="4" customFormat="1" x14ac:dyDescent="0.25">
      <c r="A35" s="1"/>
      <c r="B35" s="1"/>
      <c r="C35" s="1"/>
      <c r="D35" s="1"/>
      <c r="E35" s="1"/>
      <c r="F35" s="1"/>
      <c r="G35" s="1"/>
      <c r="H35" s="1"/>
      <c r="I35" s="1"/>
      <c r="J35" s="1"/>
      <c r="K35" s="1"/>
    </row>
    <row r="36" spans="1:20" x14ac:dyDescent="0.25">
      <c r="A36" s="65" t="s">
        <v>2595</v>
      </c>
      <c r="B36" s="65" t="s">
        <v>2522</v>
      </c>
      <c r="C36" s="65" t="s">
        <v>2479</v>
      </c>
      <c r="D36" s="65" t="s">
        <v>2474</v>
      </c>
      <c r="E36" s="65">
        <v>6</v>
      </c>
      <c r="F36" s="65" t="s">
        <v>2481</v>
      </c>
      <c r="G36" s="65" t="s">
        <v>2480</v>
      </c>
      <c r="H36" s="65" t="s">
        <v>2482</v>
      </c>
      <c r="I36" s="65" t="s">
        <v>2485</v>
      </c>
    </row>
    <row r="37" spans="1:20" x14ac:dyDescent="0.25">
      <c r="H37" s="65" t="s">
        <v>2483</v>
      </c>
      <c r="I37" s="65" t="s">
        <v>2484</v>
      </c>
    </row>
    <row r="39" spans="1:20" s="4" customFormat="1" x14ac:dyDescent="0.25">
      <c r="A39" s="68" t="s">
        <v>2520</v>
      </c>
      <c r="B39" s="68" t="s">
        <v>2522</v>
      </c>
      <c r="C39" s="68" t="s">
        <v>2479</v>
      </c>
      <c r="D39" s="68" t="s">
        <v>2474</v>
      </c>
      <c r="E39" s="68">
        <v>7</v>
      </c>
      <c r="F39" s="68" t="s">
        <v>2513</v>
      </c>
      <c r="G39" s="68" t="s">
        <v>2514</v>
      </c>
      <c r="H39" s="68" t="s">
        <v>2864</v>
      </c>
      <c r="I39" s="68" t="s">
        <v>2515</v>
      </c>
    </row>
    <row r="40" spans="1:20" s="4" customFormat="1" x14ac:dyDescent="0.25"/>
    <row r="41" spans="1:20" s="4" customFormat="1" x14ac:dyDescent="0.25">
      <c r="A41" s="12" t="s">
        <v>2521</v>
      </c>
      <c r="B41" s="12" t="s">
        <v>2522</v>
      </c>
      <c r="C41" s="12" t="s">
        <v>2479</v>
      </c>
      <c r="D41" s="12" t="s">
        <v>2474</v>
      </c>
      <c r="E41" s="12">
        <v>8</v>
      </c>
      <c r="F41" s="12" t="s">
        <v>2516</v>
      </c>
      <c r="G41" s="12" t="s">
        <v>2517</v>
      </c>
    </row>
    <row r="42" spans="1:20" s="4" customFormat="1" x14ac:dyDescent="0.25"/>
    <row r="43" spans="1:20" s="4" customFormat="1" x14ac:dyDescent="0.25">
      <c r="A43" s="59"/>
      <c r="B43" s="59" t="s">
        <v>2522</v>
      </c>
      <c r="C43" s="59" t="s">
        <v>2479</v>
      </c>
      <c r="D43" s="59" t="s">
        <v>2474</v>
      </c>
      <c r="E43" s="59">
        <v>9</v>
      </c>
      <c r="F43" s="59" t="s">
        <v>2597</v>
      </c>
      <c r="G43" s="59" t="s">
        <v>2596</v>
      </c>
      <c r="H43" s="59" t="s">
        <v>2486</v>
      </c>
      <c r="I43" s="59" t="s">
        <v>2518</v>
      </c>
      <c r="N43" s="59" t="s">
        <v>2596</v>
      </c>
      <c r="T43" s="59" t="s">
        <v>3553</v>
      </c>
    </row>
    <row r="44" spans="1:20" s="4" customFormat="1" x14ac:dyDescent="0.25">
      <c r="A44" s="59"/>
      <c r="B44" s="59"/>
      <c r="C44" s="59"/>
      <c r="D44" s="59"/>
      <c r="E44" s="59"/>
      <c r="F44" s="59"/>
      <c r="G44" s="59"/>
      <c r="H44" s="59" t="s">
        <v>3581</v>
      </c>
      <c r="I44" s="59"/>
      <c r="N44" s="59"/>
      <c r="T44" s="59"/>
    </row>
    <row r="45" spans="1:20" s="4" customFormat="1" x14ac:dyDescent="0.25"/>
    <row r="46" spans="1:20" x14ac:dyDescent="0.25">
      <c r="A46" s="73"/>
      <c r="B46" s="73" t="s">
        <v>2522</v>
      </c>
      <c r="C46" s="73" t="s">
        <v>2479</v>
      </c>
      <c r="D46" s="73" t="s">
        <v>2474</v>
      </c>
      <c r="E46" s="73">
        <v>10</v>
      </c>
      <c r="F46" s="73" t="s">
        <v>2489</v>
      </c>
      <c r="G46" s="73" t="s">
        <v>3131</v>
      </c>
      <c r="H46" s="73" t="s">
        <v>2562</v>
      </c>
    </row>
    <row r="47" spans="1:20" x14ac:dyDescent="0.25">
      <c r="H47" s="73" t="s">
        <v>2561</v>
      </c>
    </row>
    <row r="48" spans="1:20" x14ac:dyDescent="0.25">
      <c r="H48" s="73" t="s">
        <v>2560</v>
      </c>
    </row>
    <row r="49" spans="8:8" x14ac:dyDescent="0.25">
      <c r="H49" s="73" t="s">
        <v>2559</v>
      </c>
    </row>
    <row r="50" spans="8:8" s="4" customFormat="1" x14ac:dyDescent="0.25">
      <c r="H50" s="73" t="s">
        <v>3132</v>
      </c>
    </row>
    <row r="51" spans="8:8" x14ac:dyDescent="0.25">
      <c r="H51" s="73" t="s">
        <v>2558</v>
      </c>
    </row>
    <row r="52" spans="8:8" x14ac:dyDescent="0.25">
      <c r="H52" s="73" t="s">
        <v>2557</v>
      </c>
    </row>
    <row r="53" spans="8:8" x14ac:dyDescent="0.25">
      <c r="H53" s="73" t="s">
        <v>2556</v>
      </c>
    </row>
    <row r="54" spans="8:8" x14ac:dyDescent="0.25">
      <c r="H54" s="73" t="s">
        <v>2554</v>
      </c>
    </row>
    <row r="55" spans="8:8" x14ac:dyDescent="0.25">
      <c r="H55" s="73" t="s">
        <v>2555</v>
      </c>
    </row>
    <row r="56" spans="8:8" x14ac:dyDescent="0.25">
      <c r="H56" s="73" t="s">
        <v>2538</v>
      </c>
    </row>
    <row r="57" spans="8:8" x14ac:dyDescent="0.25">
      <c r="H57" s="73" t="s">
        <v>2539</v>
      </c>
    </row>
    <row r="58" spans="8:8" x14ac:dyDescent="0.25">
      <c r="H58" s="73" t="s">
        <v>2540</v>
      </c>
    </row>
    <row r="59" spans="8:8" x14ac:dyDescent="0.25">
      <c r="H59" s="73" t="s">
        <v>2542</v>
      </c>
    </row>
    <row r="60" spans="8:8" x14ac:dyDescent="0.25">
      <c r="H60" s="73" t="s">
        <v>2541</v>
      </c>
    </row>
    <row r="61" spans="8:8" x14ac:dyDescent="0.25">
      <c r="H61" s="73" t="s">
        <v>2543</v>
      </c>
    </row>
    <row r="62" spans="8:8" x14ac:dyDescent="0.25">
      <c r="H62" s="73" t="s">
        <v>2544</v>
      </c>
    </row>
    <row r="63" spans="8:8" x14ac:dyDescent="0.25">
      <c r="H63" s="73" t="s">
        <v>2545</v>
      </c>
    </row>
    <row r="64" spans="8:8" x14ac:dyDescent="0.25">
      <c r="H64" s="73" t="s">
        <v>2546</v>
      </c>
    </row>
    <row r="65" spans="1:11" x14ac:dyDescent="0.25">
      <c r="H65" s="73" t="s">
        <v>2547</v>
      </c>
    </row>
    <row r="66" spans="1:11" x14ac:dyDescent="0.25">
      <c r="H66" s="73" t="s">
        <v>2548</v>
      </c>
    </row>
    <row r="67" spans="1:11" x14ac:dyDescent="0.25">
      <c r="H67" s="73" t="s">
        <v>2549</v>
      </c>
    </row>
    <row r="68" spans="1:11" x14ac:dyDescent="0.25">
      <c r="H68" s="73" t="s">
        <v>2550</v>
      </c>
    </row>
    <row r="69" spans="1:11" x14ac:dyDescent="0.25">
      <c r="H69" s="73" t="s">
        <v>2551</v>
      </c>
    </row>
    <row r="70" spans="1:11" x14ac:dyDescent="0.25">
      <c r="H70" s="73" t="s">
        <v>2552</v>
      </c>
    </row>
    <row r="71" spans="1:11" x14ac:dyDescent="0.25">
      <c r="H71" s="73" t="s">
        <v>2553</v>
      </c>
    </row>
    <row r="72" spans="1:11" x14ac:dyDescent="0.25">
      <c r="H72" s="73" t="s">
        <v>2563</v>
      </c>
    </row>
    <row r="73" spans="1:11" x14ac:dyDescent="0.25">
      <c r="H73" s="73" t="s">
        <v>2564</v>
      </c>
    </row>
    <row r="74" spans="1:11" x14ac:dyDescent="0.25">
      <c r="H74" s="73" t="s">
        <v>2565</v>
      </c>
    </row>
    <row r="75" spans="1:11" x14ac:dyDescent="0.25">
      <c r="H75" s="73" t="s">
        <v>2566</v>
      </c>
    </row>
    <row r="76" spans="1:11" x14ac:dyDescent="0.25">
      <c r="H76" s="73" t="s">
        <v>2567</v>
      </c>
    </row>
    <row r="78" spans="1:11" x14ac:dyDescent="0.25">
      <c r="A78" s="32" t="s">
        <v>2857</v>
      </c>
      <c r="B78" s="32" t="s">
        <v>2522</v>
      </c>
      <c r="C78" s="32" t="s">
        <v>2479</v>
      </c>
      <c r="D78" s="32" t="s">
        <v>2474</v>
      </c>
      <c r="E78" s="32">
        <v>11</v>
      </c>
      <c r="F78" s="32" t="s">
        <v>2858</v>
      </c>
      <c r="G78" s="32" t="s">
        <v>3611</v>
      </c>
      <c r="H78" s="32" t="s">
        <v>2860</v>
      </c>
      <c r="I78" s="32" t="s">
        <v>2862</v>
      </c>
      <c r="K78" s="32" t="s">
        <v>2859</v>
      </c>
    </row>
    <row r="79" spans="1:11" x14ac:dyDescent="0.25">
      <c r="H79" s="32" t="s">
        <v>2861</v>
      </c>
      <c r="I79" s="32" t="s">
        <v>2863</v>
      </c>
    </row>
    <row r="80" spans="1:11" s="4" customFormat="1" x14ac:dyDescent="0.25">
      <c r="H80" s="32" t="s">
        <v>3585</v>
      </c>
      <c r="I80" s="32"/>
    </row>
    <row r="81" spans="1:11" s="4" customFormat="1" x14ac:dyDescent="0.25">
      <c r="H81" s="32" t="s">
        <v>3587</v>
      </c>
      <c r="I81" s="32"/>
    </row>
    <row r="82" spans="1:11" s="4" customFormat="1" x14ac:dyDescent="0.25">
      <c r="H82" s="32" t="s">
        <v>3588</v>
      </c>
      <c r="I82" s="32"/>
    </row>
    <row r="83" spans="1:11" s="4" customFormat="1" x14ac:dyDescent="0.25">
      <c r="H83" s="32"/>
      <c r="I83" s="32"/>
    </row>
    <row r="85" spans="1:11" x14ac:dyDescent="0.25">
      <c r="A85" s="7" t="s">
        <v>3229</v>
      </c>
      <c r="B85" s="7" t="s">
        <v>2522</v>
      </c>
      <c r="C85" s="7" t="s">
        <v>2479</v>
      </c>
      <c r="D85" s="7" t="s">
        <v>2474</v>
      </c>
      <c r="E85" s="7">
        <v>12</v>
      </c>
      <c r="F85" s="7" t="s">
        <v>3228</v>
      </c>
      <c r="G85" s="7" t="s">
        <v>3246</v>
      </c>
      <c r="H85" s="7" t="s">
        <v>3226</v>
      </c>
      <c r="I85" s="7" t="s">
        <v>3230</v>
      </c>
      <c r="J85" s="7"/>
      <c r="K85" s="7" t="s">
        <v>3612</v>
      </c>
    </row>
    <row r="86" spans="1:11" x14ac:dyDescent="0.25">
      <c r="A86" s="7"/>
      <c r="B86" s="7"/>
      <c r="C86" s="7"/>
      <c r="D86" s="7"/>
      <c r="E86" s="7"/>
      <c r="F86" s="7"/>
      <c r="G86" s="7"/>
      <c r="H86" s="7" t="s">
        <v>3227</v>
      </c>
      <c r="I86" s="7"/>
      <c r="J86" s="7"/>
      <c r="K86" s="7"/>
    </row>
    <row r="88" spans="1:11" x14ac:dyDescent="0.25">
      <c r="B88" s="31" t="s">
        <v>2522</v>
      </c>
      <c r="C88" s="31" t="s">
        <v>2479</v>
      </c>
      <c r="D88" s="31" t="s">
        <v>2474</v>
      </c>
      <c r="E88" s="31">
        <v>13</v>
      </c>
      <c r="F88" s="31" t="s">
        <v>3235</v>
      </c>
      <c r="G88" s="31" t="s">
        <v>3236</v>
      </c>
      <c r="H88" s="31" t="s">
        <v>3231</v>
      </c>
      <c r="I88" s="31" t="s">
        <v>3232</v>
      </c>
    </row>
    <row r="89" spans="1:11" x14ac:dyDescent="0.25">
      <c r="B89" s="4"/>
      <c r="C89" s="4"/>
      <c r="H89" s="31" t="s">
        <v>3233</v>
      </c>
      <c r="I89" s="31" t="s">
        <v>3234</v>
      </c>
    </row>
    <row r="90" spans="1:11" x14ac:dyDescent="0.25">
      <c r="B90" s="4"/>
      <c r="C90" s="4"/>
    </row>
    <row r="91" spans="1:11" x14ac:dyDescent="0.25">
      <c r="B91" s="23" t="s">
        <v>2522</v>
      </c>
      <c r="C91" s="23" t="s">
        <v>2479</v>
      </c>
      <c r="D91" s="23" t="s">
        <v>2474</v>
      </c>
      <c r="E91" s="23">
        <v>14</v>
      </c>
      <c r="F91" s="23" t="s">
        <v>3243</v>
      </c>
      <c r="G91" s="23" t="s">
        <v>3242</v>
      </c>
      <c r="H91" s="23" t="s">
        <v>3241</v>
      </c>
    </row>
    <row r="93" spans="1:11" x14ac:dyDescent="0.25">
      <c r="B93" s="58" t="s">
        <v>2522</v>
      </c>
      <c r="C93" s="58" t="s">
        <v>2479</v>
      </c>
      <c r="D93" s="58" t="s">
        <v>2474</v>
      </c>
      <c r="E93" s="58">
        <v>15</v>
      </c>
      <c r="F93" s="58" t="s">
        <v>3952</v>
      </c>
      <c r="G93" s="58" t="s">
        <v>3956</v>
      </c>
      <c r="H93" s="58" t="s">
        <v>3953</v>
      </c>
      <c r="I93" s="58" t="s">
        <v>3954</v>
      </c>
    </row>
    <row r="94" spans="1:11" x14ac:dyDescent="0.25">
      <c r="H94" s="58" t="s">
        <v>3955</v>
      </c>
    </row>
    <row r="96" spans="1:11" x14ac:dyDescent="0.25">
      <c r="B96" s="69" t="s">
        <v>2522</v>
      </c>
      <c r="C96" s="69" t="s">
        <v>2479</v>
      </c>
      <c r="D96" s="69" t="s">
        <v>2474</v>
      </c>
      <c r="E96" s="69">
        <v>15</v>
      </c>
      <c r="F96" s="69" t="s">
        <v>3972</v>
      </c>
      <c r="G96" s="69" t="s">
        <v>3969</v>
      </c>
      <c r="H96" s="69" t="s">
        <v>3960</v>
      </c>
      <c r="I96" s="69" t="s">
        <v>3962</v>
      </c>
    </row>
    <row r="97" spans="2:8" x14ac:dyDescent="0.25">
      <c r="H97" s="69" t="s">
        <v>3961</v>
      </c>
    </row>
    <row r="98" spans="2:8" x14ac:dyDescent="0.25">
      <c r="H98" s="69" t="s">
        <v>3970</v>
      </c>
    </row>
    <row r="100" spans="2:8" x14ac:dyDescent="0.25">
      <c r="B100" s="32" t="s">
        <v>2522</v>
      </c>
      <c r="C100" s="32" t="s">
        <v>2479</v>
      </c>
      <c r="D100" s="32" t="s">
        <v>2474</v>
      </c>
      <c r="E100" s="32">
        <v>15</v>
      </c>
      <c r="F100" s="32" t="s">
        <v>3973</v>
      </c>
      <c r="G100" s="32" t="s">
        <v>3978</v>
      </c>
      <c r="H100" s="32" t="s">
        <v>3971</v>
      </c>
    </row>
    <row r="101" spans="2:8" x14ac:dyDescent="0.25">
      <c r="H101" s="32" t="s">
        <v>3979</v>
      </c>
    </row>
  </sheetData>
  <hyperlinks>
    <hyperlink ref="A1" location="contents!A1" display="Contents"/>
    <hyperlink ref="B1:K1" location="contents!A1" display="Contents"/>
  </hyperlinks>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21"/>
  <sheetViews>
    <sheetView tabSelected="1" topLeftCell="E1" workbookViewId="0">
      <pane ySplit="3" topLeftCell="A4" activePane="bottomLeft" state="frozen"/>
      <selection pane="bottomLeft" activeCell="J23" sqref="J23"/>
    </sheetView>
  </sheetViews>
  <sheetFormatPr defaultRowHeight="15" x14ac:dyDescent="0.25"/>
  <cols>
    <col min="1" max="2" width="30.28515625" style="4" customWidth="1"/>
    <col min="3" max="3" width="28.28515625" style="4" customWidth="1"/>
    <col min="4" max="4" width="33.7109375" style="4" customWidth="1"/>
    <col min="5" max="5" width="85.7109375" style="4" customWidth="1"/>
    <col min="6" max="6" width="67.42578125" style="4" customWidth="1"/>
    <col min="7" max="7" width="26.7109375" style="4" customWidth="1"/>
    <col min="8" max="8" width="22" style="4" customWidth="1"/>
    <col min="9" max="9" width="27.140625" style="4" customWidth="1"/>
    <col min="10" max="10" width="17.5703125" style="4" customWidth="1"/>
    <col min="11" max="11" width="30.7109375" style="4" customWidth="1"/>
    <col min="12" max="16384" width="9.140625" style="4"/>
  </cols>
  <sheetData>
    <row r="1" spans="1:11" x14ac:dyDescent="0.25">
      <c r="A1" s="93" t="s">
        <v>4071</v>
      </c>
    </row>
    <row r="2" spans="1:11" x14ac:dyDescent="0.25">
      <c r="A2" s="4" t="s">
        <v>4079</v>
      </c>
    </row>
    <row r="3" spans="1:11" x14ac:dyDescent="0.25">
      <c r="A3" s="1" t="s">
        <v>357</v>
      </c>
      <c r="B3" s="1" t="s">
        <v>3809</v>
      </c>
      <c r="C3" s="1" t="s">
        <v>3810</v>
      </c>
      <c r="D3" s="1" t="s">
        <v>435</v>
      </c>
      <c r="E3" s="1" t="s">
        <v>3811</v>
      </c>
      <c r="F3" s="1" t="s">
        <v>336</v>
      </c>
      <c r="G3" s="1" t="s">
        <v>3823</v>
      </c>
      <c r="H3" s="1" t="s">
        <v>3824</v>
      </c>
      <c r="I3" s="1" t="s">
        <v>3825</v>
      </c>
      <c r="J3" s="1" t="s">
        <v>508</v>
      </c>
      <c r="K3" s="1"/>
    </row>
    <row r="4" spans="1:11" x14ac:dyDescent="0.25">
      <c r="G4" s="7" t="s">
        <v>121</v>
      </c>
      <c r="H4" s="7" t="s">
        <v>121</v>
      </c>
      <c r="I4" s="4" t="s">
        <v>121</v>
      </c>
    </row>
    <row r="5" spans="1:11" x14ac:dyDescent="0.25">
      <c r="G5" s="7" t="s">
        <v>496</v>
      </c>
      <c r="H5" s="7" t="s">
        <v>496</v>
      </c>
      <c r="I5" s="4" t="s">
        <v>496</v>
      </c>
    </row>
    <row r="6" spans="1:11" x14ac:dyDescent="0.25">
      <c r="G6" s="7" t="s">
        <v>298</v>
      </c>
      <c r="H6" s="7" t="s">
        <v>298</v>
      </c>
      <c r="I6" s="4" t="s">
        <v>298</v>
      </c>
    </row>
    <row r="7" spans="1:11" x14ac:dyDescent="0.25">
      <c r="B7" s="14">
        <v>0</v>
      </c>
      <c r="C7" s="14" t="s">
        <v>4197</v>
      </c>
      <c r="D7" s="14"/>
      <c r="E7" s="14" t="s">
        <v>4196</v>
      </c>
      <c r="F7" s="14" t="s">
        <v>597</v>
      </c>
      <c r="G7" s="8"/>
      <c r="H7" s="8"/>
    </row>
    <row r="8" spans="1:11" x14ac:dyDescent="0.25">
      <c r="A8" s="33" t="s">
        <v>432</v>
      </c>
      <c r="B8" s="21">
        <v>0</v>
      </c>
      <c r="C8" s="21" t="s">
        <v>555</v>
      </c>
      <c r="D8" s="21" t="s">
        <v>552</v>
      </c>
      <c r="E8" s="21" t="s">
        <v>2684</v>
      </c>
      <c r="F8" s="21" t="s">
        <v>552</v>
      </c>
      <c r="G8" s="7" t="s">
        <v>432</v>
      </c>
      <c r="H8" s="7" t="s">
        <v>432</v>
      </c>
      <c r="I8" s="4" t="s">
        <v>1329</v>
      </c>
    </row>
    <row r="9" spans="1:11" x14ac:dyDescent="0.25">
      <c r="A9" s="21" t="s">
        <v>132</v>
      </c>
      <c r="G9" s="7" t="s">
        <v>132</v>
      </c>
      <c r="H9" s="7" t="s">
        <v>132</v>
      </c>
      <c r="I9" s="4" t="s">
        <v>132</v>
      </c>
    </row>
    <row r="10" spans="1:11" x14ac:dyDescent="0.25">
      <c r="A10" s="21" t="s">
        <v>137</v>
      </c>
      <c r="B10" s="33">
        <v>1</v>
      </c>
      <c r="C10" s="33" t="s">
        <v>4200</v>
      </c>
      <c r="D10" s="33" t="s">
        <v>557</v>
      </c>
      <c r="E10" s="33" t="s">
        <v>556</v>
      </c>
      <c r="F10" s="33" t="s">
        <v>599</v>
      </c>
      <c r="G10" s="7" t="s">
        <v>137</v>
      </c>
      <c r="H10" s="7" t="s">
        <v>137</v>
      </c>
      <c r="I10" s="4" t="s">
        <v>137</v>
      </c>
    </row>
    <row r="11" spans="1:11" x14ac:dyDescent="0.25">
      <c r="A11" s="11" t="s">
        <v>560</v>
      </c>
      <c r="G11" s="7" t="s">
        <v>1037</v>
      </c>
      <c r="H11" s="7" t="s">
        <v>1037</v>
      </c>
      <c r="I11" s="4" t="s">
        <v>1440</v>
      </c>
    </row>
    <row r="12" spans="1:11" x14ac:dyDescent="0.25">
      <c r="A12" s="11" t="s">
        <v>559</v>
      </c>
      <c r="B12" s="42">
        <v>9</v>
      </c>
      <c r="C12" s="42" t="s">
        <v>4009</v>
      </c>
      <c r="D12" s="42"/>
      <c r="E12" s="42" t="s">
        <v>4011</v>
      </c>
      <c r="F12" s="42" t="s">
        <v>4005</v>
      </c>
      <c r="G12" s="7" t="s">
        <v>1038</v>
      </c>
      <c r="H12" s="7" t="s">
        <v>1038</v>
      </c>
      <c r="I12" s="4" t="s">
        <v>1439</v>
      </c>
    </row>
    <row r="13" spans="1:11" x14ac:dyDescent="0.25">
      <c r="F13" s="42" t="s">
        <v>4006</v>
      </c>
      <c r="H13" s="7" t="s">
        <v>4039</v>
      </c>
    </row>
    <row r="14" spans="1:11" x14ac:dyDescent="0.25">
      <c r="F14" s="42" t="s">
        <v>4007</v>
      </c>
      <c r="H14" s="7" t="s">
        <v>4040</v>
      </c>
    </row>
    <row r="15" spans="1:11" x14ac:dyDescent="0.25">
      <c r="A15" s="96" t="s">
        <v>549</v>
      </c>
      <c r="F15" s="42" t="s">
        <v>4008</v>
      </c>
      <c r="G15" s="96" t="s">
        <v>549</v>
      </c>
      <c r="I15" s="4" t="s">
        <v>549</v>
      </c>
    </row>
    <row r="16" spans="1:11" x14ac:dyDescent="0.25">
      <c r="A16" s="43" t="s">
        <v>1040</v>
      </c>
      <c r="F16" s="42" t="s">
        <v>2065</v>
      </c>
      <c r="G16" s="43" t="s">
        <v>1040</v>
      </c>
      <c r="I16" s="4" t="s">
        <v>1040</v>
      </c>
    </row>
    <row r="17" spans="1:11" x14ac:dyDescent="0.25">
      <c r="A17" s="43"/>
      <c r="F17" s="42" t="s">
        <v>2064</v>
      </c>
      <c r="G17" s="7" t="s">
        <v>4039</v>
      </c>
      <c r="I17" s="7" t="s">
        <v>4039</v>
      </c>
    </row>
    <row r="18" spans="1:11" x14ac:dyDescent="0.25">
      <c r="A18" s="43" t="s">
        <v>1041</v>
      </c>
      <c r="G18" s="43" t="s">
        <v>1041</v>
      </c>
      <c r="I18" s="4" t="s">
        <v>1041</v>
      </c>
    </row>
    <row r="19" spans="1:11" x14ac:dyDescent="0.25">
      <c r="A19" s="43"/>
      <c r="B19" s="19">
        <v>10</v>
      </c>
      <c r="C19" s="19" t="s">
        <v>4010</v>
      </c>
      <c r="D19" s="19"/>
      <c r="E19" s="19" t="s">
        <v>4037</v>
      </c>
      <c r="F19" s="19" t="s">
        <v>4012</v>
      </c>
      <c r="G19" s="7" t="s">
        <v>4040</v>
      </c>
      <c r="I19" s="7" t="s">
        <v>4040</v>
      </c>
    </row>
    <row r="20" spans="1:11" x14ac:dyDescent="0.25">
      <c r="A20" s="42" t="s">
        <v>4033</v>
      </c>
      <c r="F20" s="19" t="s">
        <v>4013</v>
      </c>
      <c r="G20" s="42" t="s">
        <v>4033</v>
      </c>
      <c r="I20" s="4" t="s">
        <v>4036</v>
      </c>
    </row>
    <row r="21" spans="1:11" x14ac:dyDescent="0.25">
      <c r="A21" s="42" t="s">
        <v>4034</v>
      </c>
      <c r="G21" s="42" t="s">
        <v>4034</v>
      </c>
      <c r="I21" s="4" t="s">
        <v>4034</v>
      </c>
    </row>
    <row r="22" spans="1:11" x14ac:dyDescent="0.25">
      <c r="A22" s="42" t="s">
        <v>4035</v>
      </c>
      <c r="B22" s="96">
        <v>11</v>
      </c>
      <c r="C22" s="96" t="s">
        <v>4016</v>
      </c>
      <c r="D22" s="96"/>
      <c r="E22" s="96" t="s">
        <v>4038</v>
      </c>
      <c r="F22" s="96" t="s">
        <v>4014</v>
      </c>
      <c r="G22" s="42" t="s">
        <v>4035</v>
      </c>
      <c r="I22" s="4" t="s">
        <v>4035</v>
      </c>
    </row>
    <row r="23" spans="1:11" x14ac:dyDescent="0.25">
      <c r="A23" s="19" t="s">
        <v>1330</v>
      </c>
      <c r="F23" s="4" t="s">
        <v>4015</v>
      </c>
      <c r="G23" s="19" t="s">
        <v>1330</v>
      </c>
      <c r="I23" s="4" t="s">
        <v>4041</v>
      </c>
    </row>
    <row r="24" spans="1:11" x14ac:dyDescent="0.25">
      <c r="A24" s="19" t="s">
        <v>4001</v>
      </c>
      <c r="G24" s="19" t="s">
        <v>4001</v>
      </c>
      <c r="I24" s="4" t="s">
        <v>4002</v>
      </c>
    </row>
    <row r="25" spans="1:11" x14ac:dyDescent="0.25">
      <c r="A25" s="19" t="s">
        <v>4003</v>
      </c>
      <c r="B25" s="30">
        <v>12</v>
      </c>
      <c r="C25" s="30" t="s">
        <v>4017</v>
      </c>
      <c r="D25" s="30"/>
      <c r="E25" s="30" t="s">
        <v>4018</v>
      </c>
      <c r="F25" s="30" t="s">
        <v>4019</v>
      </c>
      <c r="G25" s="19" t="s">
        <v>4003</v>
      </c>
      <c r="I25" s="4" t="s">
        <v>4004</v>
      </c>
    </row>
    <row r="26" spans="1:11" x14ac:dyDescent="0.25">
      <c r="A26" s="19" t="s">
        <v>550</v>
      </c>
      <c r="G26" s="19" t="s">
        <v>550</v>
      </c>
      <c r="I26" s="4" t="s">
        <v>550</v>
      </c>
    </row>
    <row r="27" spans="1:11" x14ac:dyDescent="0.25">
      <c r="A27" s="19" t="s">
        <v>4362</v>
      </c>
      <c r="G27" s="19" t="s">
        <v>4362</v>
      </c>
      <c r="I27" s="4" t="s">
        <v>4362</v>
      </c>
    </row>
    <row r="28" spans="1:11" x14ac:dyDescent="0.25">
      <c r="A28" s="30" t="s">
        <v>551</v>
      </c>
      <c r="B28" s="43">
        <v>13</v>
      </c>
      <c r="C28" s="43" t="s">
        <v>4026</v>
      </c>
      <c r="D28" s="43"/>
      <c r="E28" s="43" t="s">
        <v>4043</v>
      </c>
      <c r="F28" s="43" t="s">
        <v>4020</v>
      </c>
      <c r="G28" s="30" t="s">
        <v>551</v>
      </c>
      <c r="I28" s="4" t="s">
        <v>551</v>
      </c>
    </row>
    <row r="29" spans="1:11" x14ac:dyDescent="0.25">
      <c r="A29" s="19" t="s">
        <v>903</v>
      </c>
      <c r="F29" s="43" t="s">
        <v>4021</v>
      </c>
      <c r="G29" s="19" t="s">
        <v>903</v>
      </c>
      <c r="I29" s="4" t="s">
        <v>904</v>
      </c>
    </row>
    <row r="30" spans="1:11" x14ac:dyDescent="0.25">
      <c r="A30" s="42" t="s">
        <v>120</v>
      </c>
      <c r="F30" s="43" t="s">
        <v>4023</v>
      </c>
      <c r="G30" s="42" t="s">
        <v>120</v>
      </c>
      <c r="I30" s="4" t="s">
        <v>120</v>
      </c>
      <c r="K30" s="11" t="s">
        <v>558</v>
      </c>
    </row>
    <row r="31" spans="1:11" x14ac:dyDescent="0.25">
      <c r="A31" s="19" t="s">
        <v>125</v>
      </c>
      <c r="F31" s="43" t="s">
        <v>4024</v>
      </c>
      <c r="G31" s="19" t="s">
        <v>125</v>
      </c>
      <c r="I31" s="4" t="s">
        <v>125</v>
      </c>
    </row>
    <row r="32" spans="1:11" x14ac:dyDescent="0.25">
      <c r="A32" s="20" t="s">
        <v>129</v>
      </c>
      <c r="F32" s="43" t="s">
        <v>4042</v>
      </c>
      <c r="G32" s="19" t="s">
        <v>129</v>
      </c>
      <c r="I32" s="4" t="s">
        <v>129</v>
      </c>
      <c r="K32" s="4" t="s">
        <v>1039</v>
      </c>
    </row>
    <row r="33" spans="1:11" x14ac:dyDescent="0.25">
      <c r="A33" s="19" t="s">
        <v>134</v>
      </c>
      <c r="G33" s="19" t="s">
        <v>134</v>
      </c>
      <c r="I33" s="4" t="s">
        <v>553</v>
      </c>
    </row>
    <row r="34" spans="1:11" x14ac:dyDescent="0.25">
      <c r="A34" s="19" t="s">
        <v>2008</v>
      </c>
      <c r="B34" s="43">
        <v>14</v>
      </c>
      <c r="C34" s="43" t="s">
        <v>4027</v>
      </c>
      <c r="D34" s="43"/>
      <c r="E34" s="43" t="s">
        <v>4025</v>
      </c>
      <c r="F34" s="43" t="s">
        <v>4022</v>
      </c>
      <c r="G34" s="19" t="s">
        <v>2008</v>
      </c>
      <c r="I34" s="4" t="s">
        <v>2009</v>
      </c>
    </row>
    <row r="35" spans="1:11" x14ac:dyDescent="0.25">
      <c r="A35" s="19" t="s">
        <v>141</v>
      </c>
      <c r="F35" s="43" t="s">
        <v>4028</v>
      </c>
      <c r="G35" s="19" t="s">
        <v>141</v>
      </c>
      <c r="I35" s="4" t="s">
        <v>141</v>
      </c>
    </row>
    <row r="36" spans="1:11" x14ac:dyDescent="0.25">
      <c r="A36" s="19" t="s">
        <v>148</v>
      </c>
      <c r="G36" s="19" t="s">
        <v>148</v>
      </c>
      <c r="I36" s="4" t="s">
        <v>148</v>
      </c>
    </row>
    <row r="37" spans="1:11" x14ac:dyDescent="0.25">
      <c r="A37" s="19" t="s">
        <v>156</v>
      </c>
      <c r="G37" s="19" t="s">
        <v>156</v>
      </c>
      <c r="I37" s="4" t="s">
        <v>554</v>
      </c>
    </row>
    <row r="38" spans="1:11" x14ac:dyDescent="0.25">
      <c r="A38" s="97" t="s">
        <v>163</v>
      </c>
      <c r="B38" s="97">
        <v>15</v>
      </c>
      <c r="C38" s="97" t="s">
        <v>4030</v>
      </c>
      <c r="D38" s="97"/>
      <c r="E38" s="97" t="s">
        <v>4216</v>
      </c>
      <c r="F38" s="97" t="s">
        <v>4031</v>
      </c>
      <c r="G38" s="97" t="s">
        <v>163</v>
      </c>
      <c r="I38" s="4" t="s">
        <v>163</v>
      </c>
      <c r="K38" s="97" t="s">
        <v>4029</v>
      </c>
    </row>
    <row r="39" spans="1:11" x14ac:dyDescent="0.25">
      <c r="A39" s="97" t="s">
        <v>2620</v>
      </c>
      <c r="B39" s="8"/>
      <c r="C39" s="8"/>
      <c r="D39" s="8"/>
      <c r="E39" s="8"/>
      <c r="F39" s="97" t="s">
        <v>4032</v>
      </c>
      <c r="G39" s="97" t="s">
        <v>2620</v>
      </c>
      <c r="I39" s="4" t="s">
        <v>2620</v>
      </c>
      <c r="K39" s="97" t="s">
        <v>4210</v>
      </c>
    </row>
    <row r="40" spans="1:11" x14ac:dyDescent="0.25">
      <c r="A40" s="97" t="s">
        <v>4201</v>
      </c>
      <c r="G40" s="97" t="s">
        <v>4201</v>
      </c>
      <c r="I40" s="4" t="s">
        <v>4201</v>
      </c>
    </row>
    <row r="41" spans="1:11" x14ac:dyDescent="0.25">
      <c r="A41" s="97" t="s">
        <v>4202</v>
      </c>
      <c r="F41" s="8"/>
      <c r="G41" s="97" t="s">
        <v>4202</v>
      </c>
      <c r="I41" s="4" t="s">
        <v>4202</v>
      </c>
    </row>
    <row r="42" spans="1:11" x14ac:dyDescent="0.25">
      <c r="A42" s="97" t="s">
        <v>195</v>
      </c>
      <c r="F42" s="8"/>
      <c r="G42" s="97" t="s">
        <v>195</v>
      </c>
      <c r="I42" s="4" t="s">
        <v>195</v>
      </c>
    </row>
    <row r="43" spans="1:11" x14ac:dyDescent="0.25">
      <c r="A43" s="97" t="s">
        <v>4203</v>
      </c>
      <c r="F43" s="8"/>
      <c r="G43" s="97" t="s">
        <v>4203</v>
      </c>
      <c r="I43" s="4" t="s">
        <v>4203</v>
      </c>
    </row>
    <row r="44" spans="1:11" x14ac:dyDescent="0.25">
      <c r="A44" s="97" t="s">
        <v>203</v>
      </c>
      <c r="F44" s="8"/>
      <c r="G44" s="97" t="s">
        <v>203</v>
      </c>
      <c r="I44" s="4" t="s">
        <v>203</v>
      </c>
    </row>
    <row r="45" spans="1:11" x14ac:dyDescent="0.25">
      <c r="A45" s="97" t="s">
        <v>4204</v>
      </c>
      <c r="F45" s="8"/>
      <c r="G45" s="97" t="s">
        <v>4204</v>
      </c>
      <c r="I45" s="4" t="s">
        <v>4204</v>
      </c>
    </row>
    <row r="46" spans="1:11" x14ac:dyDescent="0.25">
      <c r="A46" s="97" t="s">
        <v>4205</v>
      </c>
      <c r="F46" s="8"/>
      <c r="G46" s="97" t="s">
        <v>4205</v>
      </c>
      <c r="I46" s="4" t="s">
        <v>4205</v>
      </c>
    </row>
    <row r="47" spans="1:11" x14ac:dyDescent="0.25">
      <c r="A47" s="97" t="s">
        <v>4206</v>
      </c>
      <c r="F47" s="8"/>
      <c r="G47" s="97" t="s">
        <v>4206</v>
      </c>
      <c r="I47" s="4" t="s">
        <v>4206</v>
      </c>
    </row>
    <row r="48" spans="1:11" x14ac:dyDescent="0.25">
      <c r="A48" s="97" t="s">
        <v>4207</v>
      </c>
      <c r="F48" s="8"/>
      <c r="G48" s="97" t="s">
        <v>4207</v>
      </c>
      <c r="I48" s="4" t="s">
        <v>4207</v>
      </c>
    </row>
    <row r="49" spans="1:9" x14ac:dyDescent="0.25">
      <c r="A49" s="97" t="s">
        <v>4208</v>
      </c>
      <c r="F49" s="8"/>
      <c r="G49" s="97" t="s">
        <v>4208</v>
      </c>
      <c r="I49" s="4" t="s">
        <v>4208</v>
      </c>
    </row>
    <row r="50" spans="1:9" x14ac:dyDescent="0.25">
      <c r="A50" s="19" t="s">
        <v>4209</v>
      </c>
      <c r="F50" s="8"/>
      <c r="G50" s="19" t="s">
        <v>4209</v>
      </c>
      <c r="I50" s="4" t="s">
        <v>4209</v>
      </c>
    </row>
    <row r="51" spans="1:9" x14ac:dyDescent="0.25">
      <c r="A51" s="97" t="s">
        <v>170</v>
      </c>
      <c r="F51" s="8"/>
      <c r="G51" s="97" t="s">
        <v>170</v>
      </c>
      <c r="I51" s="4" t="s">
        <v>170</v>
      </c>
    </row>
    <row r="52" spans="1:9" x14ac:dyDescent="0.25">
      <c r="A52" s="97" t="s">
        <v>177</v>
      </c>
      <c r="F52" s="8"/>
      <c r="G52" s="97" t="s">
        <v>177</v>
      </c>
      <c r="I52" s="4" t="s">
        <v>177</v>
      </c>
    </row>
    <row r="53" spans="1:9" x14ac:dyDescent="0.25">
      <c r="A53" s="97" t="s">
        <v>183</v>
      </c>
      <c r="F53" s="8"/>
      <c r="G53" s="97" t="s">
        <v>183</v>
      </c>
      <c r="I53" s="4" t="s">
        <v>183</v>
      </c>
    </row>
    <row r="54" spans="1:9" x14ac:dyDescent="0.25">
      <c r="A54" s="97" t="s">
        <v>189</v>
      </c>
      <c r="F54" s="8"/>
      <c r="G54" s="97" t="s">
        <v>189</v>
      </c>
      <c r="I54" s="4" t="s">
        <v>189</v>
      </c>
    </row>
    <row r="55" spans="1:9" x14ac:dyDescent="0.25">
      <c r="A55" s="97" t="s">
        <v>199</v>
      </c>
      <c r="F55" s="8"/>
      <c r="G55" s="97" t="s">
        <v>199</v>
      </c>
      <c r="I55" s="4" t="s">
        <v>199</v>
      </c>
    </row>
    <row r="56" spans="1:9" x14ac:dyDescent="0.25">
      <c r="A56" s="97" t="s">
        <v>207</v>
      </c>
      <c r="F56" s="8"/>
      <c r="G56" s="97" t="s">
        <v>207</v>
      </c>
      <c r="I56" s="4" t="s">
        <v>207</v>
      </c>
    </row>
    <row r="57" spans="1:9" x14ac:dyDescent="0.25">
      <c r="A57" s="97" t="s">
        <v>211</v>
      </c>
      <c r="F57" s="8"/>
      <c r="G57" s="97" t="s">
        <v>211</v>
      </c>
      <c r="I57" s="4" t="s">
        <v>211</v>
      </c>
    </row>
    <row r="58" spans="1:9" x14ac:dyDescent="0.25">
      <c r="A58" s="97" t="s">
        <v>215</v>
      </c>
      <c r="F58" s="8"/>
      <c r="G58" s="97" t="s">
        <v>215</v>
      </c>
      <c r="I58" s="4" t="s">
        <v>215</v>
      </c>
    </row>
    <row r="59" spans="1:9" x14ac:dyDescent="0.25">
      <c r="A59" s="97" t="s">
        <v>219</v>
      </c>
      <c r="F59" s="8"/>
      <c r="G59" s="97" t="s">
        <v>219</v>
      </c>
      <c r="I59" s="4" t="s">
        <v>219</v>
      </c>
    </row>
    <row r="60" spans="1:9" x14ac:dyDescent="0.25">
      <c r="A60" s="97" t="s">
        <v>223</v>
      </c>
      <c r="F60" s="8"/>
      <c r="G60" s="97" t="s">
        <v>223</v>
      </c>
      <c r="I60" s="4" t="s">
        <v>223</v>
      </c>
    </row>
    <row r="61" spans="1:9" x14ac:dyDescent="0.25">
      <c r="A61" s="97" t="s">
        <v>227</v>
      </c>
      <c r="F61" s="8"/>
      <c r="G61" s="97" t="s">
        <v>227</v>
      </c>
      <c r="I61" s="4" t="s">
        <v>227</v>
      </c>
    </row>
    <row r="62" spans="1:9" x14ac:dyDescent="0.25">
      <c r="A62" s="97" t="s">
        <v>230</v>
      </c>
      <c r="F62" s="8"/>
      <c r="G62" s="97" t="s">
        <v>230</v>
      </c>
      <c r="I62" s="4" t="s">
        <v>230</v>
      </c>
    </row>
    <row r="63" spans="1:9" x14ac:dyDescent="0.25">
      <c r="A63" s="97" t="s">
        <v>233</v>
      </c>
      <c r="F63" s="8"/>
      <c r="G63" s="97" t="s">
        <v>233</v>
      </c>
      <c r="I63" s="4" t="s">
        <v>233</v>
      </c>
    </row>
    <row r="64" spans="1:9" x14ac:dyDescent="0.25">
      <c r="A64" s="97" t="s">
        <v>236</v>
      </c>
      <c r="F64" s="8"/>
      <c r="G64" s="97" t="s">
        <v>236</v>
      </c>
      <c r="I64" s="4" t="s">
        <v>236</v>
      </c>
    </row>
    <row r="65" spans="1:9" x14ac:dyDescent="0.25">
      <c r="A65" s="8" t="s">
        <v>4212</v>
      </c>
      <c r="F65" s="8"/>
      <c r="G65" s="8" t="s">
        <v>4212</v>
      </c>
      <c r="H65" s="8"/>
      <c r="I65" s="8" t="s">
        <v>4214</v>
      </c>
    </row>
    <row r="66" spans="1:9" x14ac:dyDescent="0.25">
      <c r="A66" s="8" t="s">
        <v>4213</v>
      </c>
      <c r="F66" s="8"/>
      <c r="G66" s="8" t="s">
        <v>4213</v>
      </c>
      <c r="H66" s="8"/>
      <c r="I66" s="8" t="s">
        <v>4215</v>
      </c>
    </row>
    <row r="67" spans="1:9" x14ac:dyDescent="0.25">
      <c r="A67" s="97" t="s">
        <v>4211</v>
      </c>
      <c r="F67" s="8"/>
      <c r="G67" s="97" t="s">
        <v>4211</v>
      </c>
      <c r="I67" s="4" t="s">
        <v>4211</v>
      </c>
    </row>
    <row r="68" spans="1:9" x14ac:dyDescent="0.25">
      <c r="F68" s="8"/>
    </row>
    <row r="69" spans="1:9" x14ac:dyDescent="0.25">
      <c r="B69" s="68">
        <v>8</v>
      </c>
      <c r="C69" s="68" t="s">
        <v>1442</v>
      </c>
      <c r="D69" s="68" t="s">
        <v>1445</v>
      </c>
      <c r="E69" s="68" t="s">
        <v>1444</v>
      </c>
      <c r="F69" s="68" t="s">
        <v>1446</v>
      </c>
    </row>
    <row r="71" spans="1:9" x14ac:dyDescent="0.25">
      <c r="B71" s="11">
        <v>3</v>
      </c>
      <c r="C71" s="11" t="s">
        <v>1443</v>
      </c>
      <c r="D71" s="11" t="s">
        <v>600</v>
      </c>
      <c r="E71" s="11" t="s">
        <v>1036</v>
      </c>
      <c r="F71" s="11" t="s">
        <v>1035</v>
      </c>
    </row>
    <row r="72" spans="1:9" x14ac:dyDescent="0.25">
      <c r="D72" s="11" t="s">
        <v>603</v>
      </c>
    </row>
    <row r="74" spans="1:9" x14ac:dyDescent="0.25">
      <c r="B74" s="36">
        <v>5</v>
      </c>
      <c r="C74" s="36" t="s">
        <v>563</v>
      </c>
      <c r="D74" s="36" t="s">
        <v>604</v>
      </c>
      <c r="E74" s="36" t="s">
        <v>564</v>
      </c>
      <c r="F74" s="36" t="s">
        <v>602</v>
      </c>
    </row>
    <row r="84" spans="1:9" x14ac:dyDescent="0.25">
      <c r="A84" s="34" t="s">
        <v>122</v>
      </c>
      <c r="B84" s="34">
        <v>4</v>
      </c>
      <c r="C84" s="34" t="s">
        <v>562</v>
      </c>
      <c r="D84" s="34" t="s">
        <v>604</v>
      </c>
      <c r="E84" s="34" t="s">
        <v>561</v>
      </c>
      <c r="F84" s="34" t="s">
        <v>601</v>
      </c>
      <c r="G84" s="34" t="s">
        <v>122</v>
      </c>
      <c r="I84" s="4" t="s">
        <v>122</v>
      </c>
    </row>
    <row r="85" spans="1:9" x14ac:dyDescent="0.25">
      <c r="A85" s="34" t="s">
        <v>126</v>
      </c>
      <c r="G85" s="34" t="s">
        <v>126</v>
      </c>
      <c r="I85" s="4" t="s">
        <v>126</v>
      </c>
    </row>
    <row r="86" spans="1:9" x14ac:dyDescent="0.25">
      <c r="A86" s="34" t="s">
        <v>130</v>
      </c>
      <c r="G86" s="34" t="s">
        <v>130</v>
      </c>
      <c r="I86" s="4" t="s">
        <v>130</v>
      </c>
    </row>
    <row r="87" spans="1:9" x14ac:dyDescent="0.25">
      <c r="A87" s="34" t="s">
        <v>135</v>
      </c>
      <c r="G87" s="34" t="s">
        <v>135</v>
      </c>
      <c r="I87" s="4" t="s">
        <v>135</v>
      </c>
    </row>
    <row r="88" spans="1:9" x14ac:dyDescent="0.25">
      <c r="A88" s="34" t="s">
        <v>143</v>
      </c>
      <c r="G88" s="34" t="s">
        <v>143</v>
      </c>
      <c r="I88" s="4" t="s">
        <v>143</v>
      </c>
    </row>
    <row r="89" spans="1:9" x14ac:dyDescent="0.25">
      <c r="A89" s="34" t="s">
        <v>151</v>
      </c>
      <c r="G89" s="34" t="s">
        <v>151</v>
      </c>
      <c r="I89" s="4" t="s">
        <v>151</v>
      </c>
    </row>
    <row r="90" spans="1:9" x14ac:dyDescent="0.25">
      <c r="A90" s="34" t="s">
        <v>158</v>
      </c>
      <c r="G90" s="34" t="s">
        <v>158</v>
      </c>
      <c r="I90" s="4" t="s">
        <v>158</v>
      </c>
    </row>
    <row r="91" spans="1:9" x14ac:dyDescent="0.25">
      <c r="A91" s="34" t="s">
        <v>165</v>
      </c>
      <c r="G91" s="34" t="s">
        <v>165</v>
      </c>
      <c r="I91" s="4" t="s">
        <v>165</v>
      </c>
    </row>
    <row r="92" spans="1:9" x14ac:dyDescent="0.25">
      <c r="A92" s="34" t="s">
        <v>172</v>
      </c>
      <c r="G92" s="34" t="s">
        <v>172</v>
      </c>
      <c r="I92" s="4" t="s">
        <v>172</v>
      </c>
    </row>
    <row r="93" spans="1:9" x14ac:dyDescent="0.25">
      <c r="A93" s="34" t="s">
        <v>179</v>
      </c>
      <c r="G93" s="34" t="s">
        <v>179</v>
      </c>
      <c r="I93" s="4" t="s">
        <v>179</v>
      </c>
    </row>
    <row r="94" spans="1:9" x14ac:dyDescent="0.25">
      <c r="A94" s="34" t="s">
        <v>265</v>
      </c>
      <c r="G94" s="34" t="s">
        <v>265</v>
      </c>
      <c r="I94" s="4" t="s">
        <v>265</v>
      </c>
    </row>
    <row r="95" spans="1:9" x14ac:dyDescent="0.25">
      <c r="A95" s="34" t="s">
        <v>266</v>
      </c>
      <c r="G95" s="34" t="s">
        <v>266</v>
      </c>
      <c r="I95" s="4" t="s">
        <v>266</v>
      </c>
    </row>
    <row r="96" spans="1:9" x14ac:dyDescent="0.25">
      <c r="A96" s="34" t="s">
        <v>268</v>
      </c>
      <c r="G96" s="34" t="s">
        <v>268</v>
      </c>
      <c r="I96" s="4" t="s">
        <v>268</v>
      </c>
    </row>
    <row r="97" spans="1:9" x14ac:dyDescent="0.25">
      <c r="A97" s="34" t="s">
        <v>269</v>
      </c>
      <c r="G97" s="34" t="s">
        <v>269</v>
      </c>
      <c r="I97" s="4" t="s">
        <v>269</v>
      </c>
    </row>
    <row r="98" spans="1:9" x14ac:dyDescent="0.25">
      <c r="A98" s="34" t="s">
        <v>270</v>
      </c>
      <c r="G98" s="34" t="s">
        <v>270</v>
      </c>
      <c r="I98" s="4" t="s">
        <v>270</v>
      </c>
    </row>
    <row r="99" spans="1:9" x14ac:dyDescent="0.25">
      <c r="A99" s="34" t="s">
        <v>271</v>
      </c>
      <c r="G99" s="34" t="s">
        <v>271</v>
      </c>
      <c r="I99" s="4" t="s">
        <v>271</v>
      </c>
    </row>
    <row r="100" spans="1:9" x14ac:dyDescent="0.25">
      <c r="A100" s="34" t="s">
        <v>272</v>
      </c>
      <c r="G100" s="34" t="s">
        <v>272</v>
      </c>
      <c r="I100" s="4" t="s">
        <v>272</v>
      </c>
    </row>
    <row r="101" spans="1:9" x14ac:dyDescent="0.25">
      <c r="A101" s="34" t="s">
        <v>273</v>
      </c>
      <c r="G101" s="34" t="s">
        <v>273</v>
      </c>
      <c r="I101" s="4" t="s">
        <v>273</v>
      </c>
    </row>
    <row r="102" spans="1:9" x14ac:dyDescent="0.25">
      <c r="A102" s="34" t="s">
        <v>274</v>
      </c>
      <c r="G102" s="34" t="s">
        <v>274</v>
      </c>
      <c r="I102" s="4" t="s">
        <v>274</v>
      </c>
    </row>
    <row r="103" spans="1:9" x14ac:dyDescent="0.25">
      <c r="A103" s="34" t="s">
        <v>275</v>
      </c>
      <c r="G103" s="34" t="s">
        <v>275</v>
      </c>
      <c r="I103" s="4" t="s">
        <v>275</v>
      </c>
    </row>
    <row r="104" spans="1:9" x14ac:dyDescent="0.25">
      <c r="A104" s="34" t="s">
        <v>276</v>
      </c>
      <c r="G104" s="34" t="s">
        <v>276</v>
      </c>
      <c r="I104" s="4" t="s">
        <v>276</v>
      </c>
    </row>
    <row r="105" spans="1:9" x14ac:dyDescent="0.25">
      <c r="A105" s="34" t="s">
        <v>277</v>
      </c>
      <c r="G105" s="34" t="s">
        <v>277</v>
      </c>
      <c r="I105" s="4" t="s">
        <v>277</v>
      </c>
    </row>
    <row r="106" spans="1:9" x14ac:dyDescent="0.25">
      <c r="A106" s="34" t="s">
        <v>278</v>
      </c>
      <c r="G106" s="34" t="s">
        <v>278</v>
      </c>
      <c r="I106" s="4" t="s">
        <v>278</v>
      </c>
    </row>
    <row r="107" spans="1:9" x14ac:dyDescent="0.25">
      <c r="A107" s="34" t="s">
        <v>279</v>
      </c>
      <c r="G107" s="34" t="s">
        <v>279</v>
      </c>
      <c r="I107" s="4" t="s">
        <v>279</v>
      </c>
    </row>
    <row r="108" spans="1:9" x14ac:dyDescent="0.25">
      <c r="A108" s="34" t="s">
        <v>280</v>
      </c>
      <c r="G108" s="34" t="s">
        <v>280</v>
      </c>
      <c r="I108" s="4" t="s">
        <v>280</v>
      </c>
    </row>
    <row r="109" spans="1:9" x14ac:dyDescent="0.25">
      <c r="A109" s="34" t="s">
        <v>281</v>
      </c>
      <c r="G109" s="34" t="s">
        <v>281</v>
      </c>
      <c r="I109" s="4" t="s">
        <v>281</v>
      </c>
    </row>
    <row r="110" spans="1:9" x14ac:dyDescent="0.25">
      <c r="A110" s="34" t="s">
        <v>282</v>
      </c>
      <c r="G110" s="34" t="s">
        <v>282</v>
      </c>
      <c r="I110" s="4" t="s">
        <v>282</v>
      </c>
    </row>
    <row r="111" spans="1:9" x14ac:dyDescent="0.25">
      <c r="A111" s="34" t="s">
        <v>283</v>
      </c>
      <c r="G111" s="34" t="s">
        <v>283</v>
      </c>
      <c r="I111" s="4" t="s">
        <v>283</v>
      </c>
    </row>
    <row r="112" spans="1:9" x14ac:dyDescent="0.25">
      <c r="A112" s="34" t="s">
        <v>284</v>
      </c>
      <c r="G112" s="34" t="s">
        <v>284</v>
      </c>
      <c r="I112" s="4" t="s">
        <v>284</v>
      </c>
    </row>
    <row r="113" spans="1:9" x14ac:dyDescent="0.25">
      <c r="A113" s="34" t="s">
        <v>285</v>
      </c>
      <c r="G113" s="34" t="s">
        <v>285</v>
      </c>
      <c r="I113" s="4" t="s">
        <v>285</v>
      </c>
    </row>
    <row r="114" spans="1:9" x14ac:dyDescent="0.25">
      <c r="A114" s="34" t="s">
        <v>286</v>
      </c>
      <c r="G114" s="34" t="s">
        <v>286</v>
      </c>
      <c r="I114" s="4" t="s">
        <v>286</v>
      </c>
    </row>
    <row r="115" spans="1:9" x14ac:dyDescent="0.25">
      <c r="A115" s="34" t="s">
        <v>287</v>
      </c>
      <c r="G115" s="34" t="s">
        <v>287</v>
      </c>
      <c r="I115" s="4" t="s">
        <v>287</v>
      </c>
    </row>
    <row r="116" spans="1:9" x14ac:dyDescent="0.25">
      <c r="A116" s="34" t="s">
        <v>288</v>
      </c>
      <c r="G116" s="34" t="s">
        <v>288</v>
      </c>
      <c r="I116" s="4" t="s">
        <v>288</v>
      </c>
    </row>
    <row r="117" spans="1:9" x14ac:dyDescent="0.25">
      <c r="A117" s="34" t="s">
        <v>289</v>
      </c>
      <c r="G117" s="34" t="s">
        <v>3197</v>
      </c>
      <c r="I117" s="4" t="s">
        <v>3197</v>
      </c>
    </row>
    <row r="118" spans="1:9" x14ac:dyDescent="0.25">
      <c r="A118" s="34" t="s">
        <v>3197</v>
      </c>
      <c r="G118" s="34" t="s">
        <v>3558</v>
      </c>
      <c r="I118" s="4" t="s">
        <v>3558</v>
      </c>
    </row>
    <row r="119" spans="1:9" x14ac:dyDescent="0.25">
      <c r="A119" s="34" t="s">
        <v>3198</v>
      </c>
      <c r="G119" s="34" t="s">
        <v>289</v>
      </c>
      <c r="I119" s="4" t="s">
        <v>289</v>
      </c>
    </row>
    <row r="120" spans="1:9" x14ac:dyDescent="0.25">
      <c r="A120" s="34" t="s">
        <v>290</v>
      </c>
      <c r="G120" s="34" t="s">
        <v>290</v>
      </c>
      <c r="I120" s="4" t="s">
        <v>290</v>
      </c>
    </row>
    <row r="121" spans="1:9" x14ac:dyDescent="0.25">
      <c r="A121" s="34" t="s">
        <v>291</v>
      </c>
      <c r="G121" s="34" t="s">
        <v>291</v>
      </c>
      <c r="I121" s="4" t="s">
        <v>291</v>
      </c>
    </row>
    <row r="122" spans="1:9" x14ac:dyDescent="0.25">
      <c r="A122" s="34" t="s">
        <v>184</v>
      </c>
      <c r="G122" s="34" t="s">
        <v>184</v>
      </c>
      <c r="I122" s="4" t="s">
        <v>184</v>
      </c>
    </row>
    <row r="123" spans="1:9" x14ac:dyDescent="0.25">
      <c r="A123" s="34" t="s">
        <v>190</v>
      </c>
      <c r="G123" s="34" t="s">
        <v>190</v>
      </c>
      <c r="I123" s="4" t="s">
        <v>190</v>
      </c>
    </row>
    <row r="124" spans="1:9" x14ac:dyDescent="0.25">
      <c r="A124" s="36" t="s">
        <v>565</v>
      </c>
      <c r="G124" s="36" t="s">
        <v>565</v>
      </c>
      <c r="I124" s="4" t="s">
        <v>565</v>
      </c>
    </row>
    <row r="125" spans="1:9" x14ac:dyDescent="0.25">
      <c r="A125" s="36" t="s">
        <v>566</v>
      </c>
      <c r="G125" s="36" t="s">
        <v>566</v>
      </c>
      <c r="I125" s="4" t="s">
        <v>566</v>
      </c>
    </row>
    <row r="126" spans="1:9" x14ac:dyDescent="0.25">
      <c r="A126" s="36" t="s">
        <v>567</v>
      </c>
      <c r="G126" s="36" t="s">
        <v>567</v>
      </c>
      <c r="I126" s="4" t="s">
        <v>567</v>
      </c>
    </row>
    <row r="127" spans="1:9" x14ac:dyDescent="0.25">
      <c r="A127" s="36" t="s">
        <v>568</v>
      </c>
      <c r="G127" s="36" t="s">
        <v>568</v>
      </c>
      <c r="I127" s="4" t="s">
        <v>568</v>
      </c>
    </row>
    <row r="128" spans="1:9" x14ac:dyDescent="0.25">
      <c r="A128" s="36" t="s">
        <v>569</v>
      </c>
      <c r="G128" s="36" t="s">
        <v>569</v>
      </c>
      <c r="I128" s="4" t="s">
        <v>569</v>
      </c>
    </row>
    <row r="129" spans="1:9" x14ac:dyDescent="0.25">
      <c r="A129" s="36" t="s">
        <v>570</v>
      </c>
      <c r="G129" s="36" t="s">
        <v>570</v>
      </c>
      <c r="I129" s="4" t="s">
        <v>570</v>
      </c>
    </row>
    <row r="130" spans="1:9" x14ac:dyDescent="0.25">
      <c r="A130" s="36" t="s">
        <v>571</v>
      </c>
      <c r="G130" s="36" t="s">
        <v>571</v>
      </c>
      <c r="I130" s="4" t="s">
        <v>571</v>
      </c>
    </row>
    <row r="131" spans="1:9" x14ac:dyDescent="0.25">
      <c r="A131" s="36" t="s">
        <v>572</v>
      </c>
      <c r="G131" s="36" t="s">
        <v>572</v>
      </c>
      <c r="I131" s="4" t="s">
        <v>572</v>
      </c>
    </row>
    <row r="132" spans="1:9" x14ac:dyDescent="0.25">
      <c r="A132" s="36" t="s">
        <v>573</v>
      </c>
      <c r="G132" s="36" t="s">
        <v>573</v>
      </c>
      <c r="I132" s="4" t="s">
        <v>573</v>
      </c>
    </row>
    <row r="133" spans="1:9" x14ac:dyDescent="0.25">
      <c r="A133" s="36" t="s">
        <v>574</v>
      </c>
      <c r="G133" s="36" t="s">
        <v>574</v>
      </c>
      <c r="I133" s="4" t="s">
        <v>574</v>
      </c>
    </row>
    <row r="134" spans="1:9" x14ac:dyDescent="0.25">
      <c r="A134" s="36" t="s">
        <v>575</v>
      </c>
      <c r="G134" s="36" t="s">
        <v>575</v>
      </c>
      <c r="I134" s="4" t="s">
        <v>575</v>
      </c>
    </row>
    <row r="135" spans="1:9" x14ac:dyDescent="0.25">
      <c r="A135" s="36" t="s">
        <v>576</v>
      </c>
      <c r="G135" s="36" t="s">
        <v>576</v>
      </c>
      <c r="I135" s="4" t="s">
        <v>576</v>
      </c>
    </row>
    <row r="136" spans="1:9" x14ac:dyDescent="0.25">
      <c r="A136" s="36" t="s">
        <v>577</v>
      </c>
      <c r="G136" s="36" t="s">
        <v>577</v>
      </c>
      <c r="I136" s="4" t="s">
        <v>577</v>
      </c>
    </row>
    <row r="137" spans="1:9" x14ac:dyDescent="0.25">
      <c r="A137" s="36" t="s">
        <v>578</v>
      </c>
      <c r="G137" s="36" t="s">
        <v>578</v>
      </c>
      <c r="I137" s="4" t="s">
        <v>578</v>
      </c>
    </row>
    <row r="138" spans="1:9" x14ac:dyDescent="0.25">
      <c r="A138" s="36" t="s">
        <v>579</v>
      </c>
      <c r="G138" s="36" t="s">
        <v>579</v>
      </c>
      <c r="I138" s="4" t="s">
        <v>579</v>
      </c>
    </row>
    <row r="139" spans="1:9" x14ac:dyDescent="0.25">
      <c r="A139" s="36" t="s">
        <v>580</v>
      </c>
      <c r="G139" s="36" t="s">
        <v>580</v>
      </c>
      <c r="I139" s="4" t="s">
        <v>580</v>
      </c>
    </row>
    <row r="140" spans="1:9" x14ac:dyDescent="0.25">
      <c r="A140" s="36" t="s">
        <v>581</v>
      </c>
      <c r="G140" s="36" t="s">
        <v>581</v>
      </c>
      <c r="I140" s="4" t="s">
        <v>581</v>
      </c>
    </row>
    <row r="141" spans="1:9" x14ac:dyDescent="0.25">
      <c r="A141" s="36" t="s">
        <v>582</v>
      </c>
      <c r="G141" s="36" t="s">
        <v>582</v>
      </c>
      <c r="I141" s="4" t="s">
        <v>582</v>
      </c>
    </row>
    <row r="142" spans="1:9" x14ac:dyDescent="0.25">
      <c r="A142" s="36" t="s">
        <v>583</v>
      </c>
      <c r="G142" s="36" t="s">
        <v>583</v>
      </c>
      <c r="I142" s="4" t="s">
        <v>583</v>
      </c>
    </row>
    <row r="143" spans="1:9" x14ac:dyDescent="0.25">
      <c r="A143" s="36" t="s">
        <v>584</v>
      </c>
      <c r="G143" s="36" t="s">
        <v>584</v>
      </c>
      <c r="I143" s="4" t="s">
        <v>584</v>
      </c>
    </row>
    <row r="144" spans="1:9" x14ac:dyDescent="0.25">
      <c r="A144" s="36" t="s">
        <v>585</v>
      </c>
      <c r="G144" s="36" t="s">
        <v>585</v>
      </c>
      <c r="I144" s="4" t="s">
        <v>585</v>
      </c>
    </row>
    <row r="145" spans="1:9" x14ac:dyDescent="0.25">
      <c r="A145" s="36" t="s">
        <v>586</v>
      </c>
      <c r="G145" s="36" t="s">
        <v>586</v>
      </c>
      <c r="I145" s="4" t="s">
        <v>586</v>
      </c>
    </row>
    <row r="146" spans="1:9" x14ac:dyDescent="0.25">
      <c r="A146" s="36" t="s">
        <v>587</v>
      </c>
      <c r="G146" s="36" t="s">
        <v>587</v>
      </c>
      <c r="I146" s="4" t="s">
        <v>587</v>
      </c>
    </row>
    <row r="147" spans="1:9" x14ac:dyDescent="0.25">
      <c r="A147" s="36" t="s">
        <v>588</v>
      </c>
      <c r="G147" s="36" t="s">
        <v>588</v>
      </c>
      <c r="I147" s="4" t="s">
        <v>588</v>
      </c>
    </row>
    <row r="148" spans="1:9" x14ac:dyDescent="0.25">
      <c r="A148" s="36" t="s">
        <v>589</v>
      </c>
      <c r="G148" s="36" t="s">
        <v>589</v>
      </c>
      <c r="I148" s="4" t="s">
        <v>589</v>
      </c>
    </row>
    <row r="149" spans="1:9" x14ac:dyDescent="0.25">
      <c r="A149" s="36" t="s">
        <v>590</v>
      </c>
      <c r="G149" s="36" t="s">
        <v>590</v>
      </c>
      <c r="I149" s="4" t="s">
        <v>590</v>
      </c>
    </row>
    <row r="150" spans="1:9" x14ac:dyDescent="0.25">
      <c r="A150" s="36" t="s">
        <v>591</v>
      </c>
      <c r="G150" s="36" t="s">
        <v>591</v>
      </c>
      <c r="I150" s="4" t="s">
        <v>591</v>
      </c>
    </row>
    <row r="151" spans="1:9" x14ac:dyDescent="0.25">
      <c r="A151" s="36" t="s">
        <v>592</v>
      </c>
      <c r="G151" s="36" t="s">
        <v>592</v>
      </c>
      <c r="I151" s="4" t="s">
        <v>592</v>
      </c>
    </row>
    <row r="152" spans="1:9" x14ac:dyDescent="0.25">
      <c r="A152" s="36" t="s">
        <v>593</v>
      </c>
      <c r="G152" s="36" t="s">
        <v>593</v>
      </c>
      <c r="I152" s="4" t="s">
        <v>593</v>
      </c>
    </row>
    <row r="153" spans="1:9" x14ac:dyDescent="0.25">
      <c r="A153" s="36" t="s">
        <v>594</v>
      </c>
      <c r="G153" s="36" t="s">
        <v>594</v>
      </c>
      <c r="I153" s="4" t="s">
        <v>594</v>
      </c>
    </row>
    <row r="154" spans="1:9" x14ac:dyDescent="0.25">
      <c r="A154" s="36" t="s">
        <v>595</v>
      </c>
      <c r="G154" s="36" t="s">
        <v>595</v>
      </c>
      <c r="I154" s="4" t="s">
        <v>595</v>
      </c>
    </row>
    <row r="155" spans="1:9" x14ac:dyDescent="0.25">
      <c r="A155" s="36" t="s">
        <v>596</v>
      </c>
      <c r="G155" s="36" t="s">
        <v>596</v>
      </c>
      <c r="I155" s="4" t="s">
        <v>596</v>
      </c>
    </row>
    <row r="156" spans="1:9" x14ac:dyDescent="0.25">
      <c r="A156" s="36" t="s">
        <v>661</v>
      </c>
      <c r="G156" s="36" t="s">
        <v>661</v>
      </c>
      <c r="I156" s="4" t="s">
        <v>661</v>
      </c>
    </row>
    <row r="157" spans="1:9" x14ac:dyDescent="0.25">
      <c r="A157" s="36" t="s">
        <v>662</v>
      </c>
      <c r="G157" s="36" t="s">
        <v>662</v>
      </c>
      <c r="I157" s="4" t="s">
        <v>662</v>
      </c>
    </row>
    <row r="158" spans="1:9" x14ac:dyDescent="0.25">
      <c r="A158" s="36" t="s">
        <v>663</v>
      </c>
      <c r="G158" s="36" t="s">
        <v>663</v>
      </c>
      <c r="I158" s="4" t="s">
        <v>663</v>
      </c>
    </row>
    <row r="159" spans="1:9" x14ac:dyDescent="0.25">
      <c r="A159" s="36" t="s">
        <v>664</v>
      </c>
      <c r="G159" s="36" t="s">
        <v>664</v>
      </c>
      <c r="I159" s="4" t="s">
        <v>664</v>
      </c>
    </row>
    <row r="160" spans="1:9" x14ac:dyDescent="0.25">
      <c r="A160" s="36" t="s">
        <v>665</v>
      </c>
      <c r="G160" s="36" t="s">
        <v>665</v>
      </c>
      <c r="I160" s="4" t="s">
        <v>665</v>
      </c>
    </row>
    <row r="161" spans="1:9" x14ac:dyDescent="0.25">
      <c r="A161" s="36" t="s">
        <v>666</v>
      </c>
      <c r="G161" s="36" t="s">
        <v>666</v>
      </c>
      <c r="I161" s="4" t="s">
        <v>666</v>
      </c>
    </row>
    <row r="162" spans="1:9" x14ac:dyDescent="0.25">
      <c r="A162" s="36" t="s">
        <v>667</v>
      </c>
      <c r="G162" s="36" t="s">
        <v>667</v>
      </c>
      <c r="I162" s="4" t="s">
        <v>667</v>
      </c>
    </row>
    <row r="163" spans="1:9" x14ac:dyDescent="0.25">
      <c r="A163" s="36" t="s">
        <v>668</v>
      </c>
      <c r="G163" s="36" t="s">
        <v>668</v>
      </c>
      <c r="I163" s="4" t="s">
        <v>668</v>
      </c>
    </row>
    <row r="164" spans="1:9" x14ac:dyDescent="0.25">
      <c r="A164" s="36" t="s">
        <v>669</v>
      </c>
      <c r="G164" s="36" t="s">
        <v>669</v>
      </c>
      <c r="I164" s="4" t="s">
        <v>669</v>
      </c>
    </row>
    <row r="165" spans="1:9" x14ac:dyDescent="0.25">
      <c r="A165" s="36" t="s">
        <v>670</v>
      </c>
      <c r="G165" s="36" t="s">
        <v>670</v>
      </c>
      <c r="I165" s="4" t="s">
        <v>670</v>
      </c>
    </row>
    <row r="166" spans="1:9" x14ac:dyDescent="0.25">
      <c r="A166" s="36" t="s">
        <v>671</v>
      </c>
      <c r="G166" s="36" t="s">
        <v>671</v>
      </c>
      <c r="I166" s="4" t="s">
        <v>671</v>
      </c>
    </row>
    <row r="167" spans="1:9" x14ac:dyDescent="0.25">
      <c r="A167" s="36" t="s">
        <v>672</v>
      </c>
      <c r="G167" s="36" t="s">
        <v>672</v>
      </c>
      <c r="I167" s="4" t="s">
        <v>672</v>
      </c>
    </row>
    <row r="168" spans="1:9" x14ac:dyDescent="0.25">
      <c r="A168" s="36" t="s">
        <v>673</v>
      </c>
      <c r="G168" s="36" t="s">
        <v>673</v>
      </c>
      <c r="I168" s="4" t="s">
        <v>673</v>
      </c>
    </row>
    <row r="169" spans="1:9" x14ac:dyDescent="0.25">
      <c r="A169" s="36" t="s">
        <v>674</v>
      </c>
      <c r="G169" s="36" t="s">
        <v>674</v>
      </c>
      <c r="I169" s="4" t="s">
        <v>674</v>
      </c>
    </row>
    <row r="170" spans="1:9" x14ac:dyDescent="0.25">
      <c r="A170" s="36" t="s">
        <v>675</v>
      </c>
      <c r="G170" s="36" t="s">
        <v>675</v>
      </c>
      <c r="I170" s="4" t="s">
        <v>675</v>
      </c>
    </row>
    <row r="171" spans="1:9" x14ac:dyDescent="0.25">
      <c r="A171" s="36" t="s">
        <v>676</v>
      </c>
      <c r="G171" s="36" t="s">
        <v>676</v>
      </c>
      <c r="I171" s="4" t="s">
        <v>676</v>
      </c>
    </row>
    <row r="172" spans="1:9" x14ac:dyDescent="0.25">
      <c r="A172" s="36" t="s">
        <v>677</v>
      </c>
      <c r="G172" s="36" t="s">
        <v>677</v>
      </c>
      <c r="I172" s="4" t="s">
        <v>677</v>
      </c>
    </row>
    <row r="173" spans="1:9" x14ac:dyDescent="0.25">
      <c r="A173" s="36" t="s">
        <v>678</v>
      </c>
      <c r="G173" s="36" t="s">
        <v>678</v>
      </c>
      <c r="I173" s="4" t="s">
        <v>678</v>
      </c>
    </row>
    <row r="174" spans="1:9" x14ac:dyDescent="0.25">
      <c r="A174" s="36" t="s">
        <v>679</v>
      </c>
      <c r="G174" s="36" t="s">
        <v>679</v>
      </c>
      <c r="I174" s="4" t="s">
        <v>679</v>
      </c>
    </row>
    <row r="175" spans="1:9" x14ac:dyDescent="0.25">
      <c r="A175" s="36" t="s">
        <v>680</v>
      </c>
      <c r="G175" s="36" t="s">
        <v>680</v>
      </c>
      <c r="I175" s="4" t="s">
        <v>680</v>
      </c>
    </row>
    <row r="176" spans="1:9" x14ac:dyDescent="0.25">
      <c r="A176" s="36" t="s">
        <v>681</v>
      </c>
      <c r="G176" s="36" t="s">
        <v>681</v>
      </c>
      <c r="I176" s="4" t="s">
        <v>681</v>
      </c>
    </row>
    <row r="177" spans="1:9" x14ac:dyDescent="0.25">
      <c r="A177" s="36" t="s">
        <v>682</v>
      </c>
      <c r="G177" s="36" t="s">
        <v>682</v>
      </c>
      <c r="I177" s="4" t="s">
        <v>682</v>
      </c>
    </row>
    <row r="178" spans="1:9" x14ac:dyDescent="0.25">
      <c r="A178" s="36" t="s">
        <v>683</v>
      </c>
      <c r="G178" s="36" t="s">
        <v>683</v>
      </c>
      <c r="I178" s="4" t="s">
        <v>683</v>
      </c>
    </row>
    <row r="179" spans="1:9" x14ac:dyDescent="0.25">
      <c r="A179" s="36" t="s">
        <v>684</v>
      </c>
      <c r="G179" s="36" t="s">
        <v>684</v>
      </c>
      <c r="I179" s="4" t="s">
        <v>684</v>
      </c>
    </row>
    <row r="180" spans="1:9" x14ac:dyDescent="0.25">
      <c r="A180" s="36" t="s">
        <v>685</v>
      </c>
      <c r="G180" s="36" t="s">
        <v>685</v>
      </c>
      <c r="I180" s="4" t="s">
        <v>685</v>
      </c>
    </row>
    <row r="181" spans="1:9" x14ac:dyDescent="0.25">
      <c r="A181" s="36" t="s">
        <v>686</v>
      </c>
      <c r="G181" s="36" t="s">
        <v>686</v>
      </c>
      <c r="I181" s="4" t="s">
        <v>686</v>
      </c>
    </row>
    <row r="182" spans="1:9" x14ac:dyDescent="0.25">
      <c r="A182" s="36" t="s">
        <v>687</v>
      </c>
      <c r="G182" s="36" t="s">
        <v>687</v>
      </c>
      <c r="I182" s="4" t="s">
        <v>687</v>
      </c>
    </row>
    <row r="183" spans="1:9" x14ac:dyDescent="0.25">
      <c r="A183" s="36" t="s">
        <v>688</v>
      </c>
      <c r="G183" s="36" t="s">
        <v>688</v>
      </c>
      <c r="I183" s="4" t="s">
        <v>688</v>
      </c>
    </row>
    <row r="184" spans="1:9" x14ac:dyDescent="0.25">
      <c r="A184" s="36" t="s">
        <v>689</v>
      </c>
      <c r="G184" s="36" t="s">
        <v>689</v>
      </c>
      <c r="I184" s="4" t="s">
        <v>689</v>
      </c>
    </row>
    <row r="185" spans="1:9" x14ac:dyDescent="0.25">
      <c r="A185" s="36" t="s">
        <v>690</v>
      </c>
      <c r="G185" s="36" t="s">
        <v>690</v>
      </c>
      <c r="I185" s="4" t="s">
        <v>690</v>
      </c>
    </row>
    <row r="186" spans="1:9" x14ac:dyDescent="0.25">
      <c r="A186" s="36" t="s">
        <v>691</v>
      </c>
      <c r="G186" s="36" t="s">
        <v>691</v>
      </c>
      <c r="I186" s="4" t="s">
        <v>691</v>
      </c>
    </row>
    <row r="187" spans="1:9" x14ac:dyDescent="0.25">
      <c r="A187" s="36" t="s">
        <v>692</v>
      </c>
      <c r="G187" s="36" t="s">
        <v>692</v>
      </c>
      <c r="I187" s="4" t="s">
        <v>692</v>
      </c>
    </row>
    <row r="188" spans="1:9" x14ac:dyDescent="0.25">
      <c r="A188" s="36" t="s">
        <v>693</v>
      </c>
      <c r="G188" s="36" t="s">
        <v>693</v>
      </c>
      <c r="I188" s="4" t="s">
        <v>693</v>
      </c>
    </row>
    <row r="189" spans="1:9" x14ac:dyDescent="0.25">
      <c r="A189" s="36" t="s">
        <v>694</v>
      </c>
      <c r="G189" s="36" t="s">
        <v>694</v>
      </c>
      <c r="I189" s="4" t="s">
        <v>694</v>
      </c>
    </row>
    <row r="190" spans="1:9" x14ac:dyDescent="0.25">
      <c r="A190" s="36" t="s">
        <v>695</v>
      </c>
      <c r="G190" s="36" t="s">
        <v>695</v>
      </c>
      <c r="I190" s="4" t="s">
        <v>695</v>
      </c>
    </row>
    <row r="191" spans="1:9" x14ac:dyDescent="0.25">
      <c r="A191" s="36" t="s">
        <v>696</v>
      </c>
      <c r="G191" s="36" t="s">
        <v>696</v>
      </c>
      <c r="I191" s="4" t="s">
        <v>696</v>
      </c>
    </row>
    <row r="192" spans="1:9" x14ac:dyDescent="0.25">
      <c r="A192" s="36" t="s">
        <v>697</v>
      </c>
      <c r="G192" s="36" t="s">
        <v>697</v>
      </c>
      <c r="I192" s="4" t="s">
        <v>697</v>
      </c>
    </row>
    <row r="193" spans="1:9" x14ac:dyDescent="0.25">
      <c r="A193" s="36" t="s">
        <v>698</v>
      </c>
      <c r="G193" s="36" t="s">
        <v>698</v>
      </c>
      <c r="I193" s="4" t="s">
        <v>698</v>
      </c>
    </row>
    <row r="194" spans="1:9" x14ac:dyDescent="0.25">
      <c r="A194" s="36" t="s">
        <v>699</v>
      </c>
      <c r="G194" s="36" t="s">
        <v>699</v>
      </c>
      <c r="I194" s="4" t="s">
        <v>699</v>
      </c>
    </row>
    <row r="195" spans="1:9" x14ac:dyDescent="0.25">
      <c r="A195" s="36" t="s">
        <v>700</v>
      </c>
      <c r="G195" s="36" t="s">
        <v>700</v>
      </c>
      <c r="I195" s="4" t="s">
        <v>700</v>
      </c>
    </row>
    <row r="196" spans="1:9" x14ac:dyDescent="0.25">
      <c r="A196" s="36" t="s">
        <v>701</v>
      </c>
      <c r="G196" s="36" t="s">
        <v>701</v>
      </c>
      <c r="I196" s="4" t="s">
        <v>701</v>
      </c>
    </row>
    <row r="197" spans="1:9" x14ac:dyDescent="0.25">
      <c r="A197" s="36" t="s">
        <v>702</v>
      </c>
      <c r="G197" s="36" t="s">
        <v>702</v>
      </c>
      <c r="I197" s="4" t="s">
        <v>702</v>
      </c>
    </row>
    <row r="198" spans="1:9" x14ac:dyDescent="0.25">
      <c r="A198" s="36" t="s">
        <v>703</v>
      </c>
      <c r="G198" s="36" t="s">
        <v>703</v>
      </c>
      <c r="I198" s="4" t="s">
        <v>703</v>
      </c>
    </row>
    <row r="199" spans="1:9" x14ac:dyDescent="0.25">
      <c r="A199" s="36" t="s">
        <v>704</v>
      </c>
      <c r="G199" s="36" t="s">
        <v>704</v>
      </c>
      <c r="I199" s="4" t="s">
        <v>704</v>
      </c>
    </row>
    <row r="200" spans="1:9" x14ac:dyDescent="0.25">
      <c r="A200" s="36" t="s">
        <v>705</v>
      </c>
      <c r="G200" s="36" t="s">
        <v>705</v>
      </c>
      <c r="I200" s="4" t="s">
        <v>705</v>
      </c>
    </row>
    <row r="201" spans="1:9" x14ac:dyDescent="0.25">
      <c r="A201" s="36" t="s">
        <v>706</v>
      </c>
      <c r="G201" s="36" t="s">
        <v>706</v>
      </c>
      <c r="I201" s="4" t="s">
        <v>706</v>
      </c>
    </row>
    <row r="202" spans="1:9" x14ac:dyDescent="0.25">
      <c r="A202" s="36" t="s">
        <v>707</v>
      </c>
      <c r="G202" s="36" t="s">
        <v>707</v>
      </c>
      <c r="I202" s="4" t="s">
        <v>707</v>
      </c>
    </row>
    <row r="203" spans="1:9" x14ac:dyDescent="0.25">
      <c r="A203" s="36" t="s">
        <v>708</v>
      </c>
      <c r="G203" s="36" t="s">
        <v>708</v>
      </c>
      <c r="I203" s="4" t="s">
        <v>708</v>
      </c>
    </row>
    <row r="204" spans="1:9" x14ac:dyDescent="0.25">
      <c r="A204" s="36" t="s">
        <v>709</v>
      </c>
      <c r="G204" s="36" t="s">
        <v>709</v>
      </c>
      <c r="I204" s="4" t="s">
        <v>709</v>
      </c>
    </row>
    <row r="205" spans="1:9" x14ac:dyDescent="0.25">
      <c r="A205" s="36" t="s">
        <v>710</v>
      </c>
      <c r="G205" s="36" t="s">
        <v>710</v>
      </c>
      <c r="I205" s="4" t="s">
        <v>710</v>
      </c>
    </row>
    <row r="206" spans="1:9" x14ac:dyDescent="0.25">
      <c r="A206" s="36" t="s">
        <v>711</v>
      </c>
      <c r="G206" s="36" t="s">
        <v>711</v>
      </c>
      <c r="I206" s="4" t="s">
        <v>711</v>
      </c>
    </row>
    <row r="207" spans="1:9" x14ac:dyDescent="0.25">
      <c r="A207" s="36" t="s">
        <v>712</v>
      </c>
      <c r="G207" s="36" t="s">
        <v>712</v>
      </c>
      <c r="I207" s="4" t="s">
        <v>712</v>
      </c>
    </row>
    <row r="208" spans="1:9" x14ac:dyDescent="0.25">
      <c r="A208" s="36" t="s">
        <v>713</v>
      </c>
      <c r="G208" s="36" t="s">
        <v>713</v>
      </c>
      <c r="I208" s="4" t="s">
        <v>713</v>
      </c>
    </row>
    <row r="209" spans="1:9" x14ac:dyDescent="0.25">
      <c r="A209" s="36" t="s">
        <v>714</v>
      </c>
      <c r="G209" s="36" t="s">
        <v>714</v>
      </c>
      <c r="I209" s="4" t="s">
        <v>714</v>
      </c>
    </row>
    <row r="210" spans="1:9" x14ac:dyDescent="0.25">
      <c r="A210" s="36" t="s">
        <v>715</v>
      </c>
      <c r="G210" s="36" t="s">
        <v>715</v>
      </c>
      <c r="I210" s="4" t="s">
        <v>715</v>
      </c>
    </row>
    <row r="211" spans="1:9" x14ac:dyDescent="0.25">
      <c r="A211" s="36" t="s">
        <v>716</v>
      </c>
      <c r="G211" s="36" t="s">
        <v>716</v>
      </c>
      <c r="I211" s="4" t="s">
        <v>716</v>
      </c>
    </row>
    <row r="212" spans="1:9" x14ac:dyDescent="0.25">
      <c r="A212" s="36" t="s">
        <v>717</v>
      </c>
      <c r="G212" s="36" t="s">
        <v>717</v>
      </c>
      <c r="I212" s="4" t="s">
        <v>717</v>
      </c>
    </row>
    <row r="213" spans="1:9" x14ac:dyDescent="0.25">
      <c r="A213" s="36" t="s">
        <v>718</v>
      </c>
      <c r="G213" s="36" t="s">
        <v>718</v>
      </c>
      <c r="I213" s="4" t="s">
        <v>718</v>
      </c>
    </row>
    <row r="214" spans="1:9" x14ac:dyDescent="0.25">
      <c r="A214" s="36" t="s">
        <v>719</v>
      </c>
      <c r="G214" s="36" t="s">
        <v>719</v>
      </c>
      <c r="I214" s="4" t="s">
        <v>719</v>
      </c>
    </row>
    <row r="215" spans="1:9" x14ac:dyDescent="0.25">
      <c r="A215" s="36" t="s">
        <v>720</v>
      </c>
      <c r="G215" s="36" t="s">
        <v>720</v>
      </c>
      <c r="I215" s="4" t="s">
        <v>720</v>
      </c>
    </row>
    <row r="216" spans="1:9" x14ac:dyDescent="0.25">
      <c r="A216" s="36" t="s">
        <v>721</v>
      </c>
      <c r="G216" s="36" t="s">
        <v>721</v>
      </c>
      <c r="I216" s="4" t="s">
        <v>721</v>
      </c>
    </row>
    <row r="217" spans="1:9" x14ac:dyDescent="0.25">
      <c r="A217" s="36" t="s">
        <v>722</v>
      </c>
      <c r="G217" s="36" t="s">
        <v>722</v>
      </c>
      <c r="I217" s="4" t="s">
        <v>722</v>
      </c>
    </row>
    <row r="218" spans="1:9" x14ac:dyDescent="0.25">
      <c r="A218" s="36" t="s">
        <v>723</v>
      </c>
      <c r="G218" s="36" t="s">
        <v>723</v>
      </c>
      <c r="I218" s="4" t="s">
        <v>723</v>
      </c>
    </row>
    <row r="219" spans="1:9" x14ac:dyDescent="0.25">
      <c r="A219" s="36" t="s">
        <v>724</v>
      </c>
      <c r="G219" s="36" t="s">
        <v>724</v>
      </c>
      <c r="I219" s="4" t="s">
        <v>724</v>
      </c>
    </row>
    <row r="221" spans="1:9" x14ac:dyDescent="0.25">
      <c r="B221" s="14">
        <v>0</v>
      </c>
      <c r="C221" s="14" t="s">
        <v>4199</v>
      </c>
      <c r="D221" s="14"/>
      <c r="E221" s="14" t="s">
        <v>4198</v>
      </c>
      <c r="F221" s="14" t="s">
        <v>598</v>
      </c>
    </row>
  </sheetData>
  <hyperlinks>
    <hyperlink ref="A1" location="contents!A1" display="Contents"/>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M89"/>
  <sheetViews>
    <sheetView workbookViewId="0">
      <selection activeCell="D29" sqref="D29"/>
    </sheetView>
  </sheetViews>
  <sheetFormatPr defaultRowHeight="15" x14ac:dyDescent="0.25"/>
  <cols>
    <col min="1" max="1" width="33.5703125" customWidth="1"/>
    <col min="2" max="2" width="12.5703125" customWidth="1"/>
    <col min="3" max="3" width="33.85546875" customWidth="1"/>
    <col min="4" max="4" width="54" customWidth="1"/>
    <col min="5" max="5" width="87.85546875" customWidth="1"/>
    <col min="6" max="6" width="51.5703125" customWidth="1"/>
    <col min="7" max="7" width="19.5703125" customWidth="1"/>
    <col min="8" max="8" width="20.85546875" customWidth="1"/>
    <col min="9" max="9" width="26.140625" customWidth="1"/>
    <col min="10" max="10" width="20.42578125" customWidth="1"/>
    <col min="11" max="11" width="28.42578125" customWidth="1"/>
    <col min="12" max="12" width="20.5703125" customWidth="1"/>
    <col min="13" max="13" width="23.7109375" customWidth="1"/>
  </cols>
  <sheetData>
    <row r="1" spans="1:13" s="4" customFormat="1" x14ac:dyDescent="0.25">
      <c r="A1" s="93" t="s">
        <v>4071</v>
      </c>
    </row>
    <row r="2" spans="1:13" s="4" customFormat="1" x14ac:dyDescent="0.25">
      <c r="A2" s="4" t="s">
        <v>4080</v>
      </c>
    </row>
    <row r="3" spans="1:13" x14ac:dyDescent="0.25">
      <c r="A3" s="1" t="s">
        <v>357</v>
      </c>
      <c r="B3" s="1" t="s">
        <v>3809</v>
      </c>
      <c r="C3" s="1" t="s">
        <v>3810</v>
      </c>
      <c r="D3" s="1" t="s">
        <v>435</v>
      </c>
      <c r="E3" s="1" t="s">
        <v>3811</v>
      </c>
      <c r="F3" s="1" t="s">
        <v>336</v>
      </c>
      <c r="G3" s="1" t="s">
        <v>3826</v>
      </c>
      <c r="H3" s="1" t="s">
        <v>3827</v>
      </c>
      <c r="I3" s="1" t="s">
        <v>3828</v>
      </c>
      <c r="J3" s="1" t="s">
        <v>508</v>
      </c>
      <c r="K3" s="1" t="s">
        <v>733</v>
      </c>
      <c r="L3" s="1" t="s">
        <v>732</v>
      </c>
    </row>
    <row r="4" spans="1:13" x14ac:dyDescent="0.25">
      <c r="A4" s="4"/>
      <c r="B4" s="4"/>
      <c r="C4" s="4"/>
      <c r="D4" s="4"/>
      <c r="E4" s="4"/>
      <c r="F4" s="4"/>
      <c r="G4" s="7" t="s">
        <v>121</v>
      </c>
      <c r="H4" s="7" t="s">
        <v>121</v>
      </c>
      <c r="I4" s="4" t="s">
        <v>121</v>
      </c>
      <c r="J4" s="4"/>
      <c r="K4" s="4" t="s">
        <v>121</v>
      </c>
      <c r="L4" s="4" t="s">
        <v>121</v>
      </c>
    </row>
    <row r="5" spans="1:13" x14ac:dyDescent="0.25">
      <c r="A5" s="4"/>
      <c r="B5" s="4"/>
      <c r="C5" s="4"/>
      <c r="D5" s="4"/>
      <c r="E5" s="4"/>
      <c r="F5" s="4"/>
      <c r="G5" s="7" t="s">
        <v>496</v>
      </c>
      <c r="H5" s="7" t="s">
        <v>496</v>
      </c>
      <c r="I5" s="4" t="s">
        <v>496</v>
      </c>
      <c r="J5" s="4"/>
      <c r="K5" s="4" t="s">
        <v>496</v>
      </c>
      <c r="L5" s="4" t="s">
        <v>496</v>
      </c>
    </row>
    <row r="6" spans="1:13" x14ac:dyDescent="0.25">
      <c r="A6" s="4"/>
      <c r="B6" s="4"/>
      <c r="C6" s="4"/>
      <c r="D6" s="4"/>
      <c r="E6" s="4"/>
      <c r="F6" s="4"/>
      <c r="G6" s="7" t="s">
        <v>298</v>
      </c>
      <c r="H6" s="7" t="s">
        <v>298</v>
      </c>
      <c r="I6" s="4" t="s">
        <v>298</v>
      </c>
      <c r="J6" s="4"/>
      <c r="K6" s="4" t="s">
        <v>298</v>
      </c>
      <c r="L6" s="4" t="s">
        <v>298</v>
      </c>
    </row>
    <row r="7" spans="1:13" s="4" customFormat="1" x14ac:dyDescent="0.25">
      <c r="G7" s="7" t="s">
        <v>328</v>
      </c>
      <c r="H7" s="7" t="s">
        <v>328</v>
      </c>
      <c r="I7" s="4" t="s">
        <v>328</v>
      </c>
      <c r="K7" s="4" t="s">
        <v>328</v>
      </c>
      <c r="L7" s="4" t="s">
        <v>328</v>
      </c>
    </row>
    <row r="8" spans="1:13" s="4" customFormat="1" x14ac:dyDescent="0.25">
      <c r="G8" s="4" t="s">
        <v>262</v>
      </c>
      <c r="H8" s="4" t="s">
        <v>262</v>
      </c>
      <c r="I8" s="4" t="s">
        <v>262</v>
      </c>
      <c r="J8" s="4" t="s">
        <v>2005</v>
      </c>
      <c r="K8" s="4" t="s">
        <v>262</v>
      </c>
      <c r="L8" s="4" t="s">
        <v>262</v>
      </c>
    </row>
    <row r="9" spans="1:13" x14ac:dyDescent="0.25">
      <c r="A9" s="4"/>
      <c r="B9" s="4"/>
      <c r="C9" s="4"/>
      <c r="E9" s="4"/>
      <c r="F9" s="4"/>
      <c r="G9" s="4" t="s">
        <v>155</v>
      </c>
      <c r="H9" s="4" t="s">
        <v>155</v>
      </c>
      <c r="I9" s="4" t="s">
        <v>155</v>
      </c>
      <c r="J9" s="4" t="s">
        <v>2005</v>
      </c>
      <c r="K9" s="4" t="s">
        <v>155</v>
      </c>
      <c r="L9" s="4" t="s">
        <v>155</v>
      </c>
    </row>
    <row r="10" spans="1:13" s="4" customFormat="1" x14ac:dyDescent="0.25">
      <c r="B10" s="47" t="s">
        <v>4046</v>
      </c>
      <c r="C10" s="14" t="s">
        <v>4047</v>
      </c>
      <c r="D10" s="14" t="s">
        <v>605</v>
      </c>
      <c r="E10" s="14" t="s">
        <v>4050</v>
      </c>
      <c r="F10" s="14" t="s">
        <v>4048</v>
      </c>
    </row>
    <row r="11" spans="1:13" s="4" customFormat="1" x14ac:dyDescent="0.25">
      <c r="F11" s="14" t="s">
        <v>4049</v>
      </c>
    </row>
    <row r="12" spans="1:13" s="4" customFormat="1" x14ac:dyDescent="0.25"/>
    <row r="13" spans="1:13" x14ac:dyDescent="0.25">
      <c r="G13" s="7" t="s">
        <v>132</v>
      </c>
      <c r="H13" s="7" t="s">
        <v>132</v>
      </c>
      <c r="I13" s="4" t="s">
        <v>132</v>
      </c>
      <c r="J13" s="4" t="s">
        <v>2005</v>
      </c>
      <c r="K13" s="1"/>
      <c r="L13" s="1"/>
    </row>
    <row r="14" spans="1:13" x14ac:dyDescent="0.25">
      <c r="A14" s="35" t="s">
        <v>614</v>
      </c>
      <c r="B14" s="35">
        <v>0</v>
      </c>
      <c r="C14" s="35" t="s">
        <v>616</v>
      </c>
      <c r="D14" s="35"/>
      <c r="E14" s="35" t="s">
        <v>613</v>
      </c>
      <c r="F14" s="35" t="s">
        <v>615</v>
      </c>
      <c r="G14" s="7" t="s">
        <v>137</v>
      </c>
      <c r="H14" s="7" t="s">
        <v>137</v>
      </c>
      <c r="I14" s="4" t="s">
        <v>137</v>
      </c>
      <c r="J14" s="4" t="s">
        <v>2005</v>
      </c>
      <c r="K14" s="1"/>
      <c r="L14" s="1"/>
    </row>
    <row r="15" spans="1:13" x14ac:dyDescent="0.25">
      <c r="A15" s="12" t="s">
        <v>123</v>
      </c>
      <c r="K15" s="1"/>
      <c r="L15" s="1"/>
    </row>
    <row r="16" spans="1:13" x14ac:dyDescent="0.25">
      <c r="A16" s="12" t="s">
        <v>127</v>
      </c>
      <c r="G16" s="7" t="s">
        <v>123</v>
      </c>
      <c r="I16" s="4" t="s">
        <v>2002</v>
      </c>
      <c r="K16" s="1"/>
      <c r="L16" s="1"/>
      <c r="M16" s="4" t="s">
        <v>640</v>
      </c>
    </row>
    <row r="17" spans="1:13" x14ac:dyDescent="0.25">
      <c r="A17" s="12" t="s">
        <v>131</v>
      </c>
      <c r="G17" s="12" t="s">
        <v>127</v>
      </c>
      <c r="I17" s="4" t="s">
        <v>2003</v>
      </c>
      <c r="J17" t="s">
        <v>2005</v>
      </c>
      <c r="K17" s="1"/>
      <c r="L17" s="1"/>
      <c r="M17" s="4" t="s">
        <v>641</v>
      </c>
    </row>
    <row r="18" spans="1:13" x14ac:dyDescent="0.25">
      <c r="A18" s="12" t="s">
        <v>136</v>
      </c>
      <c r="G18" s="12" t="s">
        <v>131</v>
      </c>
      <c r="I18" s="4" t="s">
        <v>2004</v>
      </c>
      <c r="K18" s="1"/>
      <c r="L18" s="1"/>
      <c r="M18" s="4" t="s">
        <v>642</v>
      </c>
    </row>
    <row r="19" spans="1:13" x14ac:dyDescent="0.25">
      <c r="A19" s="37" t="s">
        <v>144</v>
      </c>
      <c r="G19" s="12" t="s">
        <v>621</v>
      </c>
      <c r="I19" s="4" t="s">
        <v>643</v>
      </c>
      <c r="J19" s="4" t="s">
        <v>2005</v>
      </c>
      <c r="K19" s="1"/>
      <c r="L19" s="1"/>
    </row>
    <row r="20" spans="1:13" x14ac:dyDescent="0.25">
      <c r="A20" s="32" t="s">
        <v>152</v>
      </c>
      <c r="B20" s="32">
        <v>1</v>
      </c>
      <c r="C20" s="32" t="s">
        <v>608</v>
      </c>
      <c r="D20" s="32"/>
      <c r="E20" s="32" t="s">
        <v>1430</v>
      </c>
      <c r="F20" s="32" t="s">
        <v>609</v>
      </c>
      <c r="G20" s="37" t="s">
        <v>144</v>
      </c>
      <c r="I20" s="4" t="s">
        <v>2015</v>
      </c>
      <c r="J20" s="4" t="s">
        <v>2005</v>
      </c>
      <c r="K20" s="1"/>
      <c r="L20" s="1"/>
    </row>
    <row r="21" spans="1:13" x14ac:dyDescent="0.25">
      <c r="A21" s="32" t="s">
        <v>159</v>
      </c>
      <c r="G21" s="32" t="s">
        <v>622</v>
      </c>
      <c r="I21" s="4" t="s">
        <v>644</v>
      </c>
      <c r="J21" s="4" t="s">
        <v>2005</v>
      </c>
      <c r="K21" s="1"/>
      <c r="L21" s="1"/>
    </row>
    <row r="22" spans="1:13" x14ac:dyDescent="0.25">
      <c r="A22" s="32" t="s">
        <v>166</v>
      </c>
      <c r="B22" s="37">
        <v>2</v>
      </c>
      <c r="C22" s="37" t="s">
        <v>617</v>
      </c>
      <c r="D22" s="37"/>
      <c r="E22" s="37" t="s">
        <v>611</v>
      </c>
      <c r="F22" s="37" t="s">
        <v>612</v>
      </c>
      <c r="G22" s="32" t="s">
        <v>623</v>
      </c>
      <c r="I22" s="4" t="s">
        <v>645</v>
      </c>
      <c r="J22" s="4" t="s">
        <v>2005</v>
      </c>
      <c r="K22" s="1"/>
      <c r="L22" s="1"/>
    </row>
    <row r="23" spans="1:13" x14ac:dyDescent="0.25">
      <c r="A23" s="32" t="s">
        <v>173</v>
      </c>
      <c r="G23" s="32" t="s">
        <v>624</v>
      </c>
      <c r="I23" s="4" t="s">
        <v>646</v>
      </c>
      <c r="J23" s="4" t="s">
        <v>2005</v>
      </c>
      <c r="K23" s="1"/>
      <c r="L23" s="1"/>
    </row>
    <row r="24" spans="1:13" x14ac:dyDescent="0.25">
      <c r="A24" s="12" t="s">
        <v>180</v>
      </c>
      <c r="B24">
        <v>3</v>
      </c>
      <c r="C24" t="s">
        <v>618</v>
      </c>
      <c r="E24" t="s">
        <v>660</v>
      </c>
      <c r="F24" t="s">
        <v>619</v>
      </c>
      <c r="G24" s="32" t="s">
        <v>625</v>
      </c>
      <c r="I24" s="4" t="s">
        <v>647</v>
      </c>
      <c r="J24" s="4" t="s">
        <v>2005</v>
      </c>
      <c r="K24" s="1"/>
      <c r="L24" s="1"/>
    </row>
    <row r="25" spans="1:13" x14ac:dyDescent="0.25">
      <c r="A25" s="12" t="s">
        <v>185</v>
      </c>
      <c r="G25" s="12" t="s">
        <v>626</v>
      </c>
      <c r="I25" s="4" t="s">
        <v>648</v>
      </c>
      <c r="K25" s="1"/>
      <c r="L25" s="1"/>
    </row>
    <row r="26" spans="1:13" s="4" customFormat="1" x14ac:dyDescent="0.25">
      <c r="A26" s="12" t="s">
        <v>191</v>
      </c>
      <c r="B26">
        <v>4</v>
      </c>
      <c r="C26" t="s">
        <v>3829</v>
      </c>
      <c r="D26"/>
      <c r="E26" t="s">
        <v>638</v>
      </c>
      <c r="F26" t="s">
        <v>639</v>
      </c>
      <c r="G26" s="12" t="s">
        <v>627</v>
      </c>
      <c r="H26"/>
      <c r="I26" s="4" t="s">
        <v>649</v>
      </c>
      <c r="K26" s="1"/>
      <c r="L26" s="1"/>
    </row>
    <row r="27" spans="1:13" x14ac:dyDescent="0.25">
      <c r="A27" s="12" t="s">
        <v>607</v>
      </c>
      <c r="B27" s="4"/>
      <c r="C27" s="4"/>
      <c r="D27" s="4"/>
      <c r="E27" s="4"/>
      <c r="F27" s="4"/>
      <c r="G27" s="12" t="s">
        <v>628</v>
      </c>
      <c r="I27" s="4" t="s">
        <v>650</v>
      </c>
      <c r="K27" s="1"/>
      <c r="L27" s="1"/>
    </row>
    <row r="28" spans="1:13" x14ac:dyDescent="0.25">
      <c r="A28" s="12" t="s">
        <v>196</v>
      </c>
      <c r="B28" s="12">
        <v>5</v>
      </c>
      <c r="C28" s="12" t="s">
        <v>620</v>
      </c>
      <c r="D28" s="12"/>
      <c r="E28" s="12" t="s">
        <v>637</v>
      </c>
      <c r="F28" s="12" t="s">
        <v>610</v>
      </c>
      <c r="G28" s="12" t="s">
        <v>606</v>
      </c>
      <c r="H28" s="4"/>
      <c r="I28" s="4" t="s">
        <v>651</v>
      </c>
      <c r="K28" s="1"/>
      <c r="L28" s="1"/>
    </row>
    <row r="29" spans="1:13" x14ac:dyDescent="0.25">
      <c r="A29" s="12" t="s">
        <v>200</v>
      </c>
      <c r="G29" s="12" t="s">
        <v>629</v>
      </c>
      <c r="I29" s="4" t="s">
        <v>652</v>
      </c>
      <c r="K29" s="1"/>
      <c r="L29" s="1"/>
    </row>
    <row r="30" spans="1:13" x14ac:dyDescent="0.25">
      <c r="A30" s="12" t="s">
        <v>204</v>
      </c>
      <c r="G30" s="12" t="s">
        <v>630</v>
      </c>
      <c r="I30" s="4" t="s">
        <v>653</v>
      </c>
      <c r="K30" s="1"/>
      <c r="L30" s="1"/>
    </row>
    <row r="31" spans="1:13" x14ac:dyDescent="0.25">
      <c r="A31" s="12" t="s">
        <v>208</v>
      </c>
      <c r="G31" s="12" t="s">
        <v>631</v>
      </c>
      <c r="I31" s="4" t="s">
        <v>654</v>
      </c>
      <c r="K31" s="1"/>
      <c r="L31" s="1"/>
    </row>
    <row r="32" spans="1:13" x14ac:dyDescent="0.25">
      <c r="A32" s="12" t="s">
        <v>212</v>
      </c>
      <c r="G32" s="12" t="s">
        <v>632</v>
      </c>
      <c r="I32" s="4" t="s">
        <v>655</v>
      </c>
      <c r="K32" s="1"/>
      <c r="L32" s="1"/>
    </row>
    <row r="33" spans="1:12" x14ac:dyDescent="0.25">
      <c r="A33" s="12" t="s">
        <v>216</v>
      </c>
      <c r="G33" s="12" t="s">
        <v>633</v>
      </c>
      <c r="I33" s="4" t="s">
        <v>656</v>
      </c>
      <c r="K33" s="1"/>
      <c r="L33" s="1"/>
    </row>
    <row r="34" spans="1:12" x14ac:dyDescent="0.25">
      <c r="A34" s="32" t="s">
        <v>220</v>
      </c>
      <c r="G34" s="12" t="s">
        <v>634</v>
      </c>
      <c r="I34" s="4" t="s">
        <v>657</v>
      </c>
      <c r="K34" s="1"/>
      <c r="L34" s="1"/>
    </row>
    <row r="35" spans="1:12" x14ac:dyDescent="0.25">
      <c r="A35" s="32" t="s">
        <v>224</v>
      </c>
      <c r="D35" s="38" t="s">
        <v>441</v>
      </c>
      <c r="G35" s="32" t="s">
        <v>635</v>
      </c>
      <c r="I35" s="4" t="s">
        <v>658</v>
      </c>
      <c r="K35" s="1"/>
      <c r="L35" s="1"/>
    </row>
    <row r="36" spans="1:12" s="4" customFormat="1" x14ac:dyDescent="0.25">
      <c r="A36" s="8"/>
      <c r="B36" s="8"/>
      <c r="G36" s="32" t="s">
        <v>636</v>
      </c>
      <c r="I36" s="4" t="s">
        <v>659</v>
      </c>
      <c r="K36" s="1"/>
      <c r="L36" s="1"/>
    </row>
    <row r="37" spans="1:12" s="4" customFormat="1" x14ac:dyDescent="0.25">
      <c r="A37" s="8"/>
      <c r="B37" s="14">
        <v>8</v>
      </c>
      <c r="C37" s="14" t="s">
        <v>828</v>
      </c>
      <c r="D37" s="14"/>
      <c r="E37" s="14" t="s">
        <v>827</v>
      </c>
      <c r="F37" s="14" t="s">
        <v>829</v>
      </c>
      <c r="K37" s="1"/>
      <c r="L37" s="1"/>
    </row>
    <row r="38" spans="1:12" s="4" customFormat="1" x14ac:dyDescent="0.25">
      <c r="A38" s="8"/>
      <c r="B38" s="8"/>
      <c r="C38" s="8"/>
      <c r="D38" s="8"/>
      <c r="E38" s="8"/>
      <c r="F38" s="8"/>
      <c r="G38" s="8"/>
      <c r="K38" s="1"/>
      <c r="L38" s="1"/>
    </row>
    <row r="39" spans="1:12" s="4" customFormat="1" x14ac:dyDescent="0.25">
      <c r="A39" s="8"/>
      <c r="B39" s="8"/>
      <c r="C39" s="8"/>
      <c r="D39" s="8"/>
      <c r="E39" s="8"/>
      <c r="F39" s="8"/>
      <c r="G39" s="8"/>
      <c r="K39" s="1"/>
      <c r="L39" s="1"/>
    </row>
    <row r="40" spans="1:12" s="4" customFormat="1" x14ac:dyDescent="0.25">
      <c r="A40" s="8"/>
      <c r="B40" s="14">
        <v>0</v>
      </c>
      <c r="C40" s="14" t="s">
        <v>4218</v>
      </c>
      <c r="D40" s="56"/>
      <c r="E40" s="14" t="s">
        <v>4217</v>
      </c>
      <c r="F40" s="14" t="s">
        <v>727</v>
      </c>
      <c r="G40" s="8"/>
      <c r="K40" s="1"/>
      <c r="L40" s="1"/>
    </row>
    <row r="41" spans="1:12" x14ac:dyDescent="0.25">
      <c r="K41" s="1"/>
      <c r="L41" s="1"/>
    </row>
    <row r="42" spans="1:12" x14ac:dyDescent="0.25">
      <c r="A42" s="26" t="s">
        <v>132</v>
      </c>
      <c r="B42" s="26">
        <v>6</v>
      </c>
      <c r="C42" s="26" t="s">
        <v>730</v>
      </c>
      <c r="D42" s="26"/>
      <c r="E42" s="26" t="s">
        <v>725</v>
      </c>
      <c r="F42" s="26" t="s">
        <v>728</v>
      </c>
      <c r="K42" s="26" t="s">
        <v>132</v>
      </c>
      <c r="L42" s="4" t="s">
        <v>132</v>
      </c>
    </row>
    <row r="43" spans="1:12" x14ac:dyDescent="0.25">
      <c r="A43" s="4" t="s">
        <v>137</v>
      </c>
      <c r="K43" s="11" t="s">
        <v>137</v>
      </c>
      <c r="L43" s="4" t="s">
        <v>137</v>
      </c>
    </row>
    <row r="44" spans="1:12" x14ac:dyDescent="0.25">
      <c r="A44" s="11" t="s">
        <v>145</v>
      </c>
      <c r="B44" s="11">
        <v>7</v>
      </c>
      <c r="C44" s="11" t="s">
        <v>731</v>
      </c>
      <c r="D44" s="11"/>
      <c r="E44" s="11" t="s">
        <v>726</v>
      </c>
      <c r="F44" s="11" t="s">
        <v>729</v>
      </c>
      <c r="K44" s="11" t="s">
        <v>145</v>
      </c>
      <c r="L44" s="4" t="s">
        <v>734</v>
      </c>
    </row>
    <row r="45" spans="1:12" x14ac:dyDescent="0.25">
      <c r="A45" s="11" t="s">
        <v>153</v>
      </c>
      <c r="K45" s="11" t="s">
        <v>153</v>
      </c>
      <c r="L45" s="4" t="s">
        <v>1342</v>
      </c>
    </row>
    <row r="46" spans="1:12" x14ac:dyDescent="0.25">
      <c r="A46" s="11" t="s">
        <v>160</v>
      </c>
      <c r="H46" s="4"/>
      <c r="K46" s="11" t="s">
        <v>160</v>
      </c>
      <c r="L46" s="4" t="s">
        <v>735</v>
      </c>
    </row>
    <row r="47" spans="1:12" x14ac:dyDescent="0.25">
      <c r="A47" s="11" t="s">
        <v>167</v>
      </c>
      <c r="H47" s="4"/>
      <c r="K47" s="11" t="s">
        <v>167</v>
      </c>
      <c r="L47" s="4" t="s">
        <v>736</v>
      </c>
    </row>
    <row r="48" spans="1:12" x14ac:dyDescent="0.25">
      <c r="A48" s="11" t="s">
        <v>174</v>
      </c>
      <c r="H48" s="4"/>
      <c r="K48" s="11" t="s">
        <v>174</v>
      </c>
      <c r="L48" s="4" t="s">
        <v>737</v>
      </c>
    </row>
    <row r="49" spans="1:12" x14ac:dyDescent="0.25">
      <c r="A49" s="11" t="s">
        <v>181</v>
      </c>
      <c r="H49" s="4"/>
      <c r="K49" s="11" t="s">
        <v>181</v>
      </c>
      <c r="L49" s="4" t="s">
        <v>738</v>
      </c>
    </row>
    <row r="50" spans="1:12" x14ac:dyDescent="0.25">
      <c r="A50" s="11" t="s">
        <v>186</v>
      </c>
      <c r="H50" s="4"/>
      <c r="K50" s="11" t="s">
        <v>186</v>
      </c>
      <c r="L50" s="4" t="s">
        <v>739</v>
      </c>
    </row>
    <row r="51" spans="1:12" x14ac:dyDescent="0.25">
      <c r="A51" s="11" t="s">
        <v>192</v>
      </c>
      <c r="H51" s="4"/>
      <c r="K51" s="11" t="s">
        <v>192</v>
      </c>
      <c r="L51" s="4" t="s">
        <v>740</v>
      </c>
    </row>
    <row r="52" spans="1:12" x14ac:dyDescent="0.25">
      <c r="A52" s="11" t="s">
        <v>197</v>
      </c>
      <c r="H52" s="4"/>
      <c r="K52" s="11" t="s">
        <v>197</v>
      </c>
      <c r="L52" s="4" t="s">
        <v>741</v>
      </c>
    </row>
    <row r="53" spans="1:12" x14ac:dyDescent="0.25">
      <c r="A53" s="11" t="s">
        <v>201</v>
      </c>
      <c r="H53" s="4"/>
      <c r="K53" s="11" t="s">
        <v>201</v>
      </c>
      <c r="L53" s="4" t="s">
        <v>742</v>
      </c>
    </row>
    <row r="54" spans="1:12" x14ac:dyDescent="0.25">
      <c r="A54" s="11" t="s">
        <v>205</v>
      </c>
      <c r="H54" s="4"/>
      <c r="K54" s="11" t="s">
        <v>205</v>
      </c>
      <c r="L54" s="4" t="s">
        <v>743</v>
      </c>
    </row>
    <row r="55" spans="1:12" x14ac:dyDescent="0.25">
      <c r="A55" s="11" t="s">
        <v>209</v>
      </c>
      <c r="K55" s="11" t="s">
        <v>209</v>
      </c>
      <c r="L55" s="4" t="s">
        <v>744</v>
      </c>
    </row>
    <row r="56" spans="1:12" x14ac:dyDescent="0.25">
      <c r="A56" s="11" t="s">
        <v>213</v>
      </c>
      <c r="K56" s="11" t="s">
        <v>213</v>
      </c>
      <c r="L56" s="4" t="s">
        <v>745</v>
      </c>
    </row>
    <row r="57" spans="1:12" x14ac:dyDescent="0.25">
      <c r="A57" s="11" t="s">
        <v>217</v>
      </c>
      <c r="K57" s="11" t="s">
        <v>217</v>
      </c>
      <c r="L57" s="4" t="s">
        <v>746</v>
      </c>
    </row>
    <row r="58" spans="1:12" x14ac:dyDescent="0.25">
      <c r="A58" s="11" t="s">
        <v>221</v>
      </c>
      <c r="K58" s="11" t="s">
        <v>221</v>
      </c>
      <c r="L58" s="4" t="s">
        <v>747</v>
      </c>
    </row>
    <row r="59" spans="1:12" x14ac:dyDescent="0.25">
      <c r="A59" s="11" t="s">
        <v>225</v>
      </c>
      <c r="K59" s="11" t="s">
        <v>225</v>
      </c>
      <c r="L59" s="4" t="s">
        <v>748</v>
      </c>
    </row>
    <row r="60" spans="1:12" x14ac:dyDescent="0.25">
      <c r="A60" s="11" t="s">
        <v>228</v>
      </c>
      <c r="K60" s="11" t="s">
        <v>228</v>
      </c>
      <c r="L60" s="4" t="s">
        <v>749</v>
      </c>
    </row>
    <row r="61" spans="1:12" x14ac:dyDescent="0.25">
      <c r="A61" s="11" t="s">
        <v>231</v>
      </c>
      <c r="K61" s="11" t="s">
        <v>231</v>
      </c>
      <c r="L61" s="4" t="s">
        <v>750</v>
      </c>
    </row>
    <row r="62" spans="1:12" s="4" customFormat="1" x14ac:dyDescent="0.25">
      <c r="A62" s="11" t="s">
        <v>2376</v>
      </c>
      <c r="K62" s="11" t="s">
        <v>2376</v>
      </c>
      <c r="L62" s="4" t="s">
        <v>2377</v>
      </c>
    </row>
    <row r="63" spans="1:12" x14ac:dyDescent="0.25">
      <c r="A63" s="11" t="s">
        <v>234</v>
      </c>
      <c r="K63" s="11" t="s">
        <v>234</v>
      </c>
      <c r="L63" s="4" t="s">
        <v>751</v>
      </c>
    </row>
    <row r="64" spans="1:12" x14ac:dyDescent="0.25">
      <c r="A64" s="11" t="s">
        <v>237</v>
      </c>
      <c r="K64" s="11" t="s">
        <v>237</v>
      </c>
      <c r="L64" s="4" t="s">
        <v>752</v>
      </c>
    </row>
    <row r="65" spans="1:12" x14ac:dyDescent="0.25">
      <c r="A65" s="11" t="s">
        <v>239</v>
      </c>
      <c r="K65" s="11" t="s">
        <v>239</v>
      </c>
      <c r="L65" s="4" t="s">
        <v>753</v>
      </c>
    </row>
    <row r="66" spans="1:12" x14ac:dyDescent="0.25">
      <c r="A66" s="11" t="s">
        <v>134</v>
      </c>
      <c r="K66" s="11" t="s">
        <v>134</v>
      </c>
      <c r="L66" s="4" t="s">
        <v>553</v>
      </c>
    </row>
    <row r="67" spans="1:12" x14ac:dyDescent="0.25">
      <c r="A67" s="11" t="s">
        <v>242</v>
      </c>
      <c r="K67" s="11" t="s">
        <v>242</v>
      </c>
      <c r="L67" s="4" t="s">
        <v>754</v>
      </c>
    </row>
    <row r="68" spans="1:12" x14ac:dyDescent="0.25">
      <c r="A68" s="11" t="s">
        <v>244</v>
      </c>
      <c r="K68" s="11" t="s">
        <v>244</v>
      </c>
      <c r="L68" s="4" t="s">
        <v>755</v>
      </c>
    </row>
    <row r="69" spans="1:12" x14ac:dyDescent="0.25">
      <c r="A69" s="11" t="s">
        <v>246</v>
      </c>
      <c r="K69" s="11" t="s">
        <v>246</v>
      </c>
      <c r="L69" s="4" t="s">
        <v>756</v>
      </c>
    </row>
    <row r="70" spans="1:12" x14ac:dyDescent="0.25">
      <c r="A70" s="11" t="s">
        <v>248</v>
      </c>
      <c r="K70" s="11" t="s">
        <v>248</v>
      </c>
      <c r="L70" s="4" t="s">
        <v>757</v>
      </c>
    </row>
    <row r="71" spans="1:12" x14ac:dyDescent="0.25">
      <c r="A71" s="11" t="s">
        <v>250</v>
      </c>
      <c r="K71" s="11" t="s">
        <v>250</v>
      </c>
      <c r="L71" s="4" t="s">
        <v>758</v>
      </c>
    </row>
    <row r="72" spans="1:12" x14ac:dyDescent="0.25">
      <c r="A72" s="11" t="s">
        <v>251</v>
      </c>
      <c r="K72" s="11" t="s">
        <v>251</v>
      </c>
      <c r="L72" s="4" t="s">
        <v>759</v>
      </c>
    </row>
    <row r="73" spans="1:12" x14ac:dyDescent="0.25">
      <c r="A73" s="11" t="s">
        <v>252</v>
      </c>
      <c r="K73" s="11" t="s">
        <v>252</v>
      </c>
      <c r="L73" s="4" t="s">
        <v>252</v>
      </c>
    </row>
    <row r="74" spans="1:12" x14ac:dyDescent="0.25">
      <c r="A74" s="11" t="s">
        <v>253</v>
      </c>
      <c r="K74" s="11" t="s">
        <v>253</v>
      </c>
      <c r="L74" s="4" t="s">
        <v>253</v>
      </c>
    </row>
    <row r="75" spans="1:12" x14ac:dyDescent="0.25">
      <c r="A75" s="11" t="s">
        <v>254</v>
      </c>
      <c r="K75" s="11" t="s">
        <v>254</v>
      </c>
      <c r="L75" s="4" t="s">
        <v>760</v>
      </c>
    </row>
    <row r="76" spans="1:12" x14ac:dyDescent="0.25">
      <c r="A76" s="11" t="s">
        <v>255</v>
      </c>
      <c r="K76" s="11" t="s">
        <v>255</v>
      </c>
      <c r="L76" s="4" t="s">
        <v>761</v>
      </c>
    </row>
    <row r="77" spans="1:12" x14ac:dyDescent="0.25">
      <c r="A77" s="11" t="s">
        <v>256</v>
      </c>
      <c r="K77" s="11" t="s">
        <v>256</v>
      </c>
      <c r="L77" s="4" t="s">
        <v>762</v>
      </c>
    </row>
    <row r="78" spans="1:12" x14ac:dyDescent="0.25">
      <c r="A78" s="11" t="s">
        <v>257</v>
      </c>
      <c r="K78" s="11" t="s">
        <v>257</v>
      </c>
      <c r="L78" s="4" t="s">
        <v>763</v>
      </c>
    </row>
    <row r="79" spans="1:12" x14ac:dyDescent="0.25">
      <c r="A79" s="11" t="s">
        <v>258</v>
      </c>
      <c r="K79" s="11" t="s">
        <v>258</v>
      </c>
      <c r="L79" s="4" t="s">
        <v>764</v>
      </c>
    </row>
    <row r="80" spans="1:12" x14ac:dyDescent="0.25">
      <c r="A80" s="11" t="s">
        <v>259</v>
      </c>
      <c r="K80" s="11" t="s">
        <v>259</v>
      </c>
      <c r="L80" s="4" t="s">
        <v>765</v>
      </c>
    </row>
    <row r="81" spans="1:12" x14ac:dyDescent="0.25">
      <c r="A81" s="11" t="s">
        <v>260</v>
      </c>
      <c r="K81" s="11" t="s">
        <v>2326</v>
      </c>
      <c r="L81" s="4" t="s">
        <v>2326</v>
      </c>
    </row>
    <row r="82" spans="1:12" x14ac:dyDescent="0.25">
      <c r="A82" s="11" t="s">
        <v>261</v>
      </c>
      <c r="K82" s="11" t="s">
        <v>260</v>
      </c>
      <c r="L82" s="4" t="s">
        <v>766</v>
      </c>
    </row>
    <row r="83" spans="1:12" x14ac:dyDescent="0.25">
      <c r="A83" s="11" t="s">
        <v>263</v>
      </c>
      <c r="K83" s="11" t="s">
        <v>261</v>
      </c>
      <c r="L83" s="4" t="s">
        <v>767</v>
      </c>
    </row>
    <row r="84" spans="1:12" x14ac:dyDescent="0.25">
      <c r="A84" s="11" t="s">
        <v>264</v>
      </c>
      <c r="K84" s="11" t="s">
        <v>263</v>
      </c>
      <c r="L84" s="4" t="s">
        <v>768</v>
      </c>
    </row>
    <row r="85" spans="1:12" x14ac:dyDescent="0.25">
      <c r="A85" s="11" t="s">
        <v>129</v>
      </c>
      <c r="K85" s="11" t="s">
        <v>264</v>
      </c>
      <c r="L85" s="4" t="s">
        <v>769</v>
      </c>
    </row>
    <row r="86" spans="1:12" x14ac:dyDescent="0.25">
      <c r="A86" s="11" t="s">
        <v>267</v>
      </c>
      <c r="K86" s="11" t="s">
        <v>129</v>
      </c>
      <c r="L86" s="4" t="s">
        <v>129</v>
      </c>
    </row>
    <row r="87" spans="1:12" x14ac:dyDescent="0.25">
      <c r="D87" s="39" t="s">
        <v>441</v>
      </c>
      <c r="K87" s="11" t="s">
        <v>267</v>
      </c>
      <c r="L87" s="4" t="s">
        <v>770</v>
      </c>
    </row>
    <row r="89" spans="1:12" x14ac:dyDescent="0.25">
      <c r="B89" s="14">
        <v>8</v>
      </c>
      <c r="C89" s="14" t="s">
        <v>4220</v>
      </c>
      <c r="D89" s="14"/>
      <c r="E89" s="14" t="s">
        <v>4219</v>
      </c>
      <c r="F89" s="56" t="s">
        <v>441</v>
      </c>
    </row>
  </sheetData>
  <hyperlinks>
    <hyperlink ref="A1" location="contents!A1" display="Contents"/>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R78"/>
  <sheetViews>
    <sheetView topLeftCell="A40" workbookViewId="0">
      <selection activeCell="E72" sqref="E72"/>
    </sheetView>
  </sheetViews>
  <sheetFormatPr defaultRowHeight="15" x14ac:dyDescent="0.25"/>
  <cols>
    <col min="1" max="1" width="28.85546875" style="4" customWidth="1"/>
    <col min="2" max="2" width="16.42578125" style="4" customWidth="1"/>
    <col min="3" max="3" width="22.28515625" style="4" customWidth="1"/>
    <col min="4" max="4" width="38.42578125" style="4" customWidth="1"/>
    <col min="5" max="5" width="135.5703125" style="4" customWidth="1"/>
    <col min="6" max="6" width="48.42578125" style="4" customWidth="1"/>
    <col min="7" max="7" width="24" style="4" customWidth="1"/>
    <col min="8" max="8" width="19.140625" style="4" customWidth="1"/>
    <col min="9" max="9" width="26.5703125" style="4" customWidth="1"/>
    <col min="10" max="10" width="20.7109375" style="4" customWidth="1"/>
    <col min="11" max="11" width="24.28515625" style="4" customWidth="1"/>
    <col min="12" max="12" width="23.7109375" style="4" customWidth="1"/>
    <col min="13" max="13" width="25.7109375" style="4" customWidth="1"/>
    <col min="14" max="14" width="16.28515625" style="4" customWidth="1"/>
    <col min="15" max="15" width="30.42578125" style="4" customWidth="1"/>
    <col min="16" max="16384" width="9.140625" style="4"/>
  </cols>
  <sheetData>
    <row r="1" spans="1:18" x14ac:dyDescent="0.25">
      <c r="A1" s="93" t="s">
        <v>4071</v>
      </c>
    </row>
    <row r="2" spans="1:18" x14ac:dyDescent="0.25">
      <c r="A2" s="4" t="s">
        <v>4081</v>
      </c>
    </row>
    <row r="3" spans="1:18" x14ac:dyDescent="0.25">
      <c r="A3" s="1" t="s">
        <v>357</v>
      </c>
      <c r="B3" s="1" t="s">
        <v>3809</v>
      </c>
      <c r="C3" s="1" t="s">
        <v>3810</v>
      </c>
      <c r="D3" s="1" t="s">
        <v>435</v>
      </c>
      <c r="E3" s="1" t="s">
        <v>3811</v>
      </c>
      <c r="F3" s="1" t="s">
        <v>336</v>
      </c>
      <c r="G3" s="1" t="s">
        <v>3830</v>
      </c>
      <c r="H3" s="1" t="s">
        <v>3831</v>
      </c>
      <c r="I3" s="1" t="s">
        <v>3832</v>
      </c>
      <c r="J3" s="1" t="s">
        <v>508</v>
      </c>
      <c r="K3" s="1" t="s">
        <v>802</v>
      </c>
      <c r="L3" s="1" t="s">
        <v>831</v>
      </c>
      <c r="M3" s="1" t="s">
        <v>803</v>
      </c>
      <c r="N3" s="1" t="s">
        <v>508</v>
      </c>
      <c r="O3" s="1" t="s">
        <v>3741</v>
      </c>
    </row>
    <row r="4" spans="1:18" x14ac:dyDescent="0.25">
      <c r="G4" s="7" t="s">
        <v>121</v>
      </c>
      <c r="H4" s="7" t="s">
        <v>121</v>
      </c>
      <c r="I4" s="4" t="s">
        <v>121</v>
      </c>
      <c r="K4" s="7" t="s">
        <v>121</v>
      </c>
      <c r="L4" s="7" t="s">
        <v>121</v>
      </c>
      <c r="M4" s="4" t="s">
        <v>121</v>
      </c>
      <c r="O4" s="4" t="s">
        <v>121</v>
      </c>
    </row>
    <row r="5" spans="1:18" x14ac:dyDescent="0.25">
      <c r="G5" s="7" t="s">
        <v>496</v>
      </c>
      <c r="H5" s="7" t="s">
        <v>496</v>
      </c>
      <c r="I5" s="4" t="s">
        <v>496</v>
      </c>
      <c r="K5" s="7" t="s">
        <v>496</v>
      </c>
      <c r="L5" s="7" t="s">
        <v>496</v>
      </c>
      <c r="M5" s="4" t="s">
        <v>496</v>
      </c>
      <c r="O5" s="4" t="s">
        <v>496</v>
      </c>
    </row>
    <row r="6" spans="1:18" x14ac:dyDescent="0.25">
      <c r="G6" s="7" t="s">
        <v>298</v>
      </c>
      <c r="H6" s="7" t="s">
        <v>298</v>
      </c>
      <c r="I6" s="4" t="s">
        <v>298</v>
      </c>
      <c r="K6" s="7" t="s">
        <v>298</v>
      </c>
      <c r="L6" s="7" t="s">
        <v>298</v>
      </c>
      <c r="M6" s="4" t="s">
        <v>298</v>
      </c>
      <c r="O6" s="4" t="s">
        <v>298</v>
      </c>
    </row>
    <row r="7" spans="1:18" x14ac:dyDescent="0.25">
      <c r="G7" s="7" t="s">
        <v>328</v>
      </c>
      <c r="H7" s="7" t="s">
        <v>328</v>
      </c>
      <c r="I7" s="4" t="s">
        <v>328</v>
      </c>
      <c r="K7" s="7" t="s">
        <v>328</v>
      </c>
      <c r="L7" s="7" t="s">
        <v>328</v>
      </c>
      <c r="M7" s="4" t="s">
        <v>328</v>
      </c>
      <c r="O7" s="4" t="s">
        <v>328</v>
      </c>
    </row>
    <row r="8" spans="1:18" x14ac:dyDescent="0.25">
      <c r="B8" s="14">
        <v>0</v>
      </c>
      <c r="C8" s="14" t="s">
        <v>798</v>
      </c>
      <c r="D8" s="14" t="s">
        <v>779</v>
      </c>
      <c r="E8" s="14" t="s">
        <v>795</v>
      </c>
      <c r="F8" s="14" t="s">
        <v>779</v>
      </c>
      <c r="G8" s="7" t="s">
        <v>519</v>
      </c>
      <c r="H8" s="7" t="s">
        <v>519</v>
      </c>
      <c r="I8" s="4" t="s">
        <v>262</v>
      </c>
      <c r="K8" s="7" t="s">
        <v>519</v>
      </c>
      <c r="L8" s="7" t="s">
        <v>519</v>
      </c>
      <c r="M8" s="4" t="s">
        <v>262</v>
      </c>
      <c r="O8" s="4" t="s">
        <v>118</v>
      </c>
    </row>
    <row r="9" spans="1:18" x14ac:dyDescent="0.25">
      <c r="G9" s="7" t="s">
        <v>155</v>
      </c>
      <c r="H9" s="7" t="s">
        <v>155</v>
      </c>
      <c r="I9" s="4" t="s">
        <v>155</v>
      </c>
      <c r="K9" s="7" t="s">
        <v>155</v>
      </c>
      <c r="L9" s="7" t="s">
        <v>155</v>
      </c>
      <c r="M9" s="4" t="s">
        <v>155</v>
      </c>
      <c r="O9" s="4" t="s">
        <v>155</v>
      </c>
    </row>
    <row r="10" spans="1:18" x14ac:dyDescent="0.25">
      <c r="B10" s="40">
        <v>1</v>
      </c>
      <c r="C10" s="40" t="s">
        <v>3833</v>
      </c>
      <c r="D10" s="40"/>
      <c r="E10" s="40" t="s">
        <v>781</v>
      </c>
      <c r="F10" s="40" t="s">
        <v>780</v>
      </c>
      <c r="G10" s="40" t="s">
        <v>138</v>
      </c>
      <c r="H10" s="7" t="s">
        <v>138</v>
      </c>
      <c r="I10" s="4" t="s">
        <v>138</v>
      </c>
    </row>
    <row r="12" spans="1:18" x14ac:dyDescent="0.25">
      <c r="A12" s="32" t="s">
        <v>4261</v>
      </c>
      <c r="B12" s="32">
        <v>2</v>
      </c>
      <c r="C12" s="32" t="s">
        <v>792</v>
      </c>
      <c r="D12" s="32"/>
      <c r="E12" s="32" t="s">
        <v>2632</v>
      </c>
      <c r="F12" s="32" t="s">
        <v>782</v>
      </c>
      <c r="G12" s="32" t="s">
        <v>4261</v>
      </c>
      <c r="I12" s="4" t="s">
        <v>4262</v>
      </c>
      <c r="R12" s="32"/>
    </row>
    <row r="13" spans="1:18" x14ac:dyDescent="0.25">
      <c r="A13" s="32" t="s">
        <v>146</v>
      </c>
      <c r="B13" s="32"/>
      <c r="C13" s="32"/>
      <c r="D13" s="32"/>
      <c r="E13" s="32"/>
      <c r="F13" s="32"/>
      <c r="G13" s="32" t="s">
        <v>146</v>
      </c>
      <c r="I13" s="4" t="s">
        <v>785</v>
      </c>
      <c r="R13" s="32"/>
    </row>
    <row r="14" spans="1:18" x14ac:dyDescent="0.25">
      <c r="A14" s="32" t="s">
        <v>154</v>
      </c>
      <c r="B14" s="32"/>
      <c r="C14" s="32"/>
      <c r="D14" s="32"/>
      <c r="E14" s="32"/>
      <c r="F14" s="32"/>
      <c r="G14" s="32" t="s">
        <v>154</v>
      </c>
      <c r="I14" s="4" t="s">
        <v>786</v>
      </c>
      <c r="R14" s="32"/>
    </row>
    <row r="15" spans="1:18" x14ac:dyDescent="0.25">
      <c r="A15" s="32" t="s">
        <v>4266</v>
      </c>
      <c r="B15" s="32"/>
      <c r="C15" s="32"/>
      <c r="D15" s="32"/>
      <c r="E15" s="32"/>
      <c r="F15" s="32"/>
      <c r="G15" s="32" t="s">
        <v>4266</v>
      </c>
      <c r="I15" s="4" t="s">
        <v>4272</v>
      </c>
      <c r="R15" s="32"/>
    </row>
    <row r="16" spans="1:18" x14ac:dyDescent="0.25">
      <c r="A16" s="32" t="s">
        <v>1051</v>
      </c>
      <c r="B16" s="32"/>
      <c r="C16" s="32"/>
      <c r="D16" s="32"/>
      <c r="E16" s="32"/>
      <c r="F16" s="32"/>
      <c r="G16" s="32" t="s">
        <v>1051</v>
      </c>
      <c r="I16" s="4" t="s">
        <v>1052</v>
      </c>
    </row>
    <row r="17" spans="1:9" x14ac:dyDescent="0.25">
      <c r="A17" s="32" t="s">
        <v>161</v>
      </c>
      <c r="B17" s="32"/>
      <c r="C17" s="32"/>
      <c r="D17" s="32"/>
      <c r="E17" s="32"/>
      <c r="F17" s="32"/>
      <c r="G17" s="32" t="s">
        <v>161</v>
      </c>
      <c r="I17" s="4" t="s">
        <v>787</v>
      </c>
    </row>
    <row r="18" spans="1:9" x14ac:dyDescent="0.25">
      <c r="A18" s="32" t="s">
        <v>168</v>
      </c>
      <c r="B18" s="32"/>
      <c r="C18" s="32"/>
      <c r="D18" s="32"/>
      <c r="E18" s="32"/>
      <c r="F18" s="32"/>
      <c r="G18" s="32" t="s">
        <v>168</v>
      </c>
      <c r="I18" s="4" t="s">
        <v>807</v>
      </c>
    </row>
    <row r="19" spans="1:9" x14ac:dyDescent="0.25">
      <c r="A19" s="32" t="s">
        <v>175</v>
      </c>
      <c r="G19" s="32" t="s">
        <v>175</v>
      </c>
      <c r="I19" s="4" t="s">
        <v>806</v>
      </c>
    </row>
    <row r="20" spans="1:9" x14ac:dyDescent="0.25">
      <c r="A20" s="32" t="s">
        <v>182</v>
      </c>
      <c r="G20" s="32" t="s">
        <v>182</v>
      </c>
      <c r="I20" s="4" t="s">
        <v>788</v>
      </c>
    </row>
    <row r="21" spans="1:9" x14ac:dyDescent="0.25">
      <c r="A21" s="32" t="s">
        <v>4263</v>
      </c>
      <c r="G21" s="32" t="s">
        <v>4263</v>
      </c>
      <c r="I21" s="4" t="s">
        <v>4273</v>
      </c>
    </row>
    <row r="22" spans="1:9" x14ac:dyDescent="0.25">
      <c r="A22" s="32" t="s">
        <v>4264</v>
      </c>
      <c r="G22" s="32" t="s">
        <v>4264</v>
      </c>
      <c r="I22" s="4" t="s">
        <v>4274</v>
      </c>
    </row>
    <row r="23" spans="1:9" x14ac:dyDescent="0.25">
      <c r="A23" s="32" t="s">
        <v>4265</v>
      </c>
      <c r="G23" s="32" t="s">
        <v>4265</v>
      </c>
      <c r="I23" s="4" t="s">
        <v>4275</v>
      </c>
    </row>
    <row r="24" spans="1:9" x14ac:dyDescent="0.25">
      <c r="A24" s="32" t="s">
        <v>187</v>
      </c>
      <c r="G24" s="32" t="s">
        <v>187</v>
      </c>
      <c r="I24" s="4" t="s">
        <v>791</v>
      </c>
    </row>
    <row r="25" spans="1:9" x14ac:dyDescent="0.25">
      <c r="A25" s="32" t="s">
        <v>193</v>
      </c>
      <c r="G25" s="32" t="s">
        <v>193</v>
      </c>
      <c r="I25" s="4" t="s">
        <v>1739</v>
      </c>
    </row>
    <row r="26" spans="1:9" x14ac:dyDescent="0.25">
      <c r="A26" s="32" t="s">
        <v>4268</v>
      </c>
      <c r="G26" s="32" t="s">
        <v>4268</v>
      </c>
      <c r="I26" s="4" t="s">
        <v>4276</v>
      </c>
    </row>
    <row r="27" spans="1:9" x14ac:dyDescent="0.25">
      <c r="A27" s="32" t="s">
        <v>198</v>
      </c>
      <c r="G27" s="32" t="s">
        <v>198</v>
      </c>
      <c r="I27" s="4" t="s">
        <v>1825</v>
      </c>
    </row>
    <row r="28" spans="1:9" x14ac:dyDescent="0.25">
      <c r="A28" s="32" t="s">
        <v>202</v>
      </c>
      <c r="G28" s="32" t="s">
        <v>202</v>
      </c>
      <c r="I28" s="4" t="s">
        <v>1738</v>
      </c>
    </row>
    <row r="29" spans="1:9" x14ac:dyDescent="0.25">
      <c r="A29" s="32" t="s">
        <v>206</v>
      </c>
      <c r="G29" s="32" t="s">
        <v>206</v>
      </c>
      <c r="I29" s="4" t="s">
        <v>1734</v>
      </c>
    </row>
    <row r="30" spans="1:9" x14ac:dyDescent="0.25">
      <c r="A30" s="32" t="s">
        <v>4269</v>
      </c>
      <c r="G30" s="32" t="s">
        <v>4269</v>
      </c>
      <c r="I30" s="4" t="s">
        <v>4277</v>
      </c>
    </row>
    <row r="31" spans="1:9" x14ac:dyDescent="0.25">
      <c r="A31" s="32" t="s">
        <v>210</v>
      </c>
      <c r="G31" s="32" t="s">
        <v>210</v>
      </c>
      <c r="I31" s="4" t="s">
        <v>1740</v>
      </c>
    </row>
    <row r="32" spans="1:9" x14ac:dyDescent="0.25">
      <c r="A32" s="32" t="s">
        <v>214</v>
      </c>
      <c r="G32" s="32" t="s">
        <v>214</v>
      </c>
      <c r="I32" s="4" t="s">
        <v>1741</v>
      </c>
    </row>
    <row r="33" spans="1:9" x14ac:dyDescent="0.25">
      <c r="A33" s="32" t="s">
        <v>4267</v>
      </c>
      <c r="G33" s="32" t="s">
        <v>4267</v>
      </c>
      <c r="I33" s="4" t="s">
        <v>4278</v>
      </c>
    </row>
    <row r="34" spans="1:9" x14ac:dyDescent="0.25">
      <c r="A34" s="32" t="s">
        <v>218</v>
      </c>
      <c r="G34" s="32" t="s">
        <v>218</v>
      </c>
      <c r="I34" s="4" t="s">
        <v>1742</v>
      </c>
    </row>
    <row r="35" spans="1:9" x14ac:dyDescent="0.25">
      <c r="A35" s="32" t="s">
        <v>222</v>
      </c>
      <c r="G35" s="32" t="s">
        <v>222</v>
      </c>
      <c r="I35" s="4" t="s">
        <v>1840</v>
      </c>
    </row>
    <row r="36" spans="1:9" x14ac:dyDescent="0.25">
      <c r="A36" s="32" t="s">
        <v>4271</v>
      </c>
      <c r="G36" s="32" t="s">
        <v>4271</v>
      </c>
      <c r="I36" s="4" t="s">
        <v>4279</v>
      </c>
    </row>
    <row r="37" spans="1:9" x14ac:dyDescent="0.25">
      <c r="A37" s="32" t="s">
        <v>4270</v>
      </c>
      <c r="G37" s="32" t="s">
        <v>4270</v>
      </c>
      <c r="I37" s="4" t="s">
        <v>4280</v>
      </c>
    </row>
    <row r="38" spans="1:9" x14ac:dyDescent="0.25">
      <c r="A38" s="32" t="s">
        <v>872</v>
      </c>
      <c r="G38" s="32" t="s">
        <v>872</v>
      </c>
      <c r="I38" s="4" t="s">
        <v>872</v>
      </c>
    </row>
    <row r="39" spans="1:9" x14ac:dyDescent="0.25">
      <c r="A39" s="32" t="s">
        <v>783</v>
      </c>
      <c r="G39" s="32" t="s">
        <v>783</v>
      </c>
      <c r="I39" s="4" t="s">
        <v>789</v>
      </c>
    </row>
    <row r="40" spans="1:9" x14ac:dyDescent="0.25">
      <c r="A40" s="32" t="s">
        <v>784</v>
      </c>
      <c r="G40" s="32" t="s">
        <v>784</v>
      </c>
      <c r="I40" s="4" t="s">
        <v>790</v>
      </c>
    </row>
    <row r="41" spans="1:9" x14ac:dyDescent="0.25">
      <c r="B41" s="14">
        <v>3</v>
      </c>
      <c r="C41" s="14" t="s">
        <v>3834</v>
      </c>
      <c r="D41" s="14"/>
      <c r="E41" s="14" t="s">
        <v>794</v>
      </c>
      <c r="F41" s="14" t="s">
        <v>797</v>
      </c>
    </row>
    <row r="43" spans="1:9" x14ac:dyDescent="0.25">
      <c r="B43" s="14">
        <v>4</v>
      </c>
      <c r="C43" s="14" t="s">
        <v>793</v>
      </c>
      <c r="D43" s="14"/>
      <c r="E43" s="14" t="s">
        <v>796</v>
      </c>
      <c r="F43" s="14" t="s">
        <v>797</v>
      </c>
    </row>
    <row r="44" spans="1:9" x14ac:dyDescent="0.25">
      <c r="F44" s="14" t="s">
        <v>4260</v>
      </c>
    </row>
    <row r="45" spans="1:9" x14ac:dyDescent="0.25">
      <c r="D45" s="4" t="s">
        <v>797</v>
      </c>
    </row>
    <row r="47" spans="1:9" x14ac:dyDescent="0.25">
      <c r="B47" s="14">
        <v>5</v>
      </c>
      <c r="C47" s="14" t="s">
        <v>800</v>
      </c>
      <c r="D47" s="14" t="s">
        <v>801</v>
      </c>
      <c r="E47" s="14" t="s">
        <v>799</v>
      </c>
      <c r="F47" s="14" t="s">
        <v>801</v>
      </c>
    </row>
    <row r="48" spans="1:9" x14ac:dyDescent="0.25">
      <c r="B48" s="14">
        <v>6</v>
      </c>
      <c r="C48" s="14" t="s">
        <v>833</v>
      </c>
      <c r="D48" s="14" t="s">
        <v>834</v>
      </c>
      <c r="E48" s="14" t="s">
        <v>835</v>
      </c>
      <c r="F48" s="14" t="s">
        <v>834</v>
      </c>
    </row>
    <row r="49" spans="1:14" x14ac:dyDescent="0.25">
      <c r="A49" s="32" t="s">
        <v>811</v>
      </c>
      <c r="B49" s="12">
        <v>7</v>
      </c>
      <c r="C49" s="12" t="s">
        <v>826</v>
      </c>
      <c r="D49" s="12"/>
      <c r="E49" s="12" t="s">
        <v>839</v>
      </c>
      <c r="F49" s="12" t="s">
        <v>825</v>
      </c>
      <c r="K49" s="32" t="s">
        <v>811</v>
      </c>
      <c r="M49" s="4" t="s">
        <v>1329</v>
      </c>
    </row>
    <row r="50" spans="1:14" x14ac:dyDescent="0.25">
      <c r="A50" s="12" t="s">
        <v>804</v>
      </c>
      <c r="K50" s="12" t="s">
        <v>804</v>
      </c>
      <c r="L50" s="4" t="s">
        <v>142</v>
      </c>
      <c r="M50" s="4" t="s">
        <v>804</v>
      </c>
    </row>
    <row r="51" spans="1:14" x14ac:dyDescent="0.25">
      <c r="A51" s="12" t="s">
        <v>142</v>
      </c>
      <c r="K51" s="12" t="s">
        <v>142</v>
      </c>
      <c r="L51" s="4" t="s">
        <v>804</v>
      </c>
      <c r="M51" s="4" t="s">
        <v>142</v>
      </c>
    </row>
    <row r="52" spans="1:14" x14ac:dyDescent="0.25">
      <c r="A52" s="12" t="s">
        <v>805</v>
      </c>
      <c r="K52" s="12" t="s">
        <v>805</v>
      </c>
      <c r="L52" s="4" t="s">
        <v>805</v>
      </c>
      <c r="M52" s="4" t="s">
        <v>805</v>
      </c>
    </row>
    <row r="53" spans="1:14" x14ac:dyDescent="0.25">
      <c r="A53" s="12" t="s">
        <v>806</v>
      </c>
      <c r="K53" s="12" t="s">
        <v>806</v>
      </c>
      <c r="L53" s="4" t="s">
        <v>806</v>
      </c>
      <c r="M53" s="7" t="s">
        <v>806</v>
      </c>
      <c r="N53" s="4" t="s">
        <v>1333</v>
      </c>
    </row>
    <row r="54" spans="1:14" x14ac:dyDescent="0.25">
      <c r="A54" s="12" t="s">
        <v>807</v>
      </c>
      <c r="K54" s="12" t="s">
        <v>807</v>
      </c>
      <c r="L54" s="4" t="s">
        <v>807</v>
      </c>
      <c r="M54" s="7" t="s">
        <v>807</v>
      </c>
      <c r="N54" s="4" t="s">
        <v>1333</v>
      </c>
    </row>
    <row r="55" spans="1:14" x14ac:dyDescent="0.25">
      <c r="A55" s="12" t="s">
        <v>808</v>
      </c>
      <c r="B55" s="14">
        <v>8</v>
      </c>
      <c r="C55" s="14" t="s">
        <v>842</v>
      </c>
      <c r="D55" s="14"/>
      <c r="E55" s="14" t="s">
        <v>840</v>
      </c>
      <c r="F55" s="14"/>
      <c r="K55" s="12" t="s">
        <v>808</v>
      </c>
      <c r="L55" s="4" t="s">
        <v>808</v>
      </c>
      <c r="M55" s="4" t="s">
        <v>808</v>
      </c>
    </row>
    <row r="56" spans="1:14" x14ac:dyDescent="0.25">
      <c r="A56" s="32" t="s">
        <v>818</v>
      </c>
      <c r="B56" s="14">
        <v>9</v>
      </c>
      <c r="C56" s="14" t="s">
        <v>828</v>
      </c>
      <c r="D56" s="14"/>
      <c r="E56" s="14" t="s">
        <v>827</v>
      </c>
      <c r="F56" s="14" t="s">
        <v>829</v>
      </c>
      <c r="K56" s="32" t="s">
        <v>818</v>
      </c>
      <c r="M56" s="8" t="s">
        <v>818</v>
      </c>
    </row>
    <row r="57" spans="1:14" x14ac:dyDescent="0.25">
      <c r="A57" s="32" t="s">
        <v>836</v>
      </c>
      <c r="D57" s="4" t="s">
        <v>829</v>
      </c>
      <c r="K57" s="32" t="s">
        <v>836</v>
      </c>
      <c r="M57" s="8" t="s">
        <v>836</v>
      </c>
    </row>
    <row r="58" spans="1:14" x14ac:dyDescent="0.25">
      <c r="A58" s="32" t="s">
        <v>819</v>
      </c>
      <c r="K58" s="32" t="s">
        <v>819</v>
      </c>
      <c r="M58" s="8" t="s">
        <v>819</v>
      </c>
    </row>
    <row r="59" spans="1:14" x14ac:dyDescent="0.25">
      <c r="A59" s="32" t="s">
        <v>809</v>
      </c>
      <c r="K59" s="32" t="s">
        <v>809</v>
      </c>
      <c r="M59" s="8" t="s">
        <v>820</v>
      </c>
    </row>
    <row r="60" spans="1:14" x14ac:dyDescent="0.25">
      <c r="A60" s="32" t="s">
        <v>810</v>
      </c>
      <c r="K60" s="32" t="s">
        <v>810</v>
      </c>
      <c r="M60" s="8" t="s">
        <v>821</v>
      </c>
    </row>
    <row r="61" spans="1:14" x14ac:dyDescent="0.25">
      <c r="A61" s="32" t="s">
        <v>837</v>
      </c>
      <c r="K61" s="32" t="s">
        <v>837</v>
      </c>
      <c r="M61" s="7" t="s">
        <v>1042</v>
      </c>
      <c r="N61" s="4" t="s">
        <v>1333</v>
      </c>
    </row>
    <row r="62" spans="1:14" x14ac:dyDescent="0.25">
      <c r="A62" s="32" t="s">
        <v>812</v>
      </c>
      <c r="K62" s="32" t="s">
        <v>812</v>
      </c>
      <c r="M62" s="8" t="s">
        <v>822</v>
      </c>
    </row>
    <row r="63" spans="1:14" x14ac:dyDescent="0.25">
      <c r="A63" s="32" t="s">
        <v>813</v>
      </c>
      <c r="K63" s="32" t="s">
        <v>813</v>
      </c>
      <c r="M63" s="8" t="s">
        <v>813</v>
      </c>
    </row>
    <row r="64" spans="1:14" x14ac:dyDescent="0.25">
      <c r="A64" s="32" t="s">
        <v>814</v>
      </c>
      <c r="K64" s="32" t="s">
        <v>814</v>
      </c>
      <c r="M64" s="8" t="s">
        <v>814</v>
      </c>
    </row>
    <row r="65" spans="1:15" x14ac:dyDescent="0.25">
      <c r="A65" s="32" t="s">
        <v>838</v>
      </c>
      <c r="K65" s="32" t="s">
        <v>838</v>
      </c>
      <c r="M65" s="8" t="s">
        <v>978</v>
      </c>
    </row>
    <row r="66" spans="1:15" x14ac:dyDescent="0.25">
      <c r="A66" s="32" t="s">
        <v>815</v>
      </c>
      <c r="K66" s="32" t="s">
        <v>815</v>
      </c>
      <c r="M66" s="8" t="s">
        <v>815</v>
      </c>
    </row>
    <row r="67" spans="1:15" x14ac:dyDescent="0.25">
      <c r="A67" s="32" t="s">
        <v>977</v>
      </c>
      <c r="K67" s="32" t="s">
        <v>977</v>
      </c>
      <c r="M67" s="8" t="s">
        <v>979</v>
      </c>
    </row>
    <row r="68" spans="1:15" x14ac:dyDescent="0.25">
      <c r="A68" s="32" t="s">
        <v>816</v>
      </c>
      <c r="K68" s="32" t="s">
        <v>816</v>
      </c>
      <c r="M68" s="8" t="s">
        <v>823</v>
      </c>
    </row>
    <row r="69" spans="1:15" x14ac:dyDescent="0.25">
      <c r="A69" s="32" t="s">
        <v>817</v>
      </c>
      <c r="K69" s="32" t="s">
        <v>817</v>
      </c>
      <c r="M69" s="8" t="s">
        <v>824</v>
      </c>
    </row>
    <row r="70" spans="1:15" x14ac:dyDescent="0.25">
      <c r="A70" s="32" t="s">
        <v>980</v>
      </c>
      <c r="K70" s="32" t="s">
        <v>980</v>
      </c>
      <c r="M70" s="8" t="s">
        <v>981</v>
      </c>
    </row>
    <row r="72" spans="1:15" x14ac:dyDescent="0.25">
      <c r="B72" s="14">
        <v>10</v>
      </c>
      <c r="C72" s="14" t="s">
        <v>3740</v>
      </c>
      <c r="E72" s="14" t="s">
        <v>3739</v>
      </c>
      <c r="F72" s="14" t="s">
        <v>4222</v>
      </c>
    </row>
    <row r="73" spans="1:15" x14ac:dyDescent="0.25">
      <c r="A73" s="30" t="s">
        <v>1329</v>
      </c>
      <c r="B73" s="30">
        <v>11</v>
      </c>
      <c r="C73" s="30" t="s">
        <v>3733</v>
      </c>
      <c r="D73" s="30"/>
      <c r="E73" s="30" t="s">
        <v>3732</v>
      </c>
      <c r="F73" s="30" t="s">
        <v>4221</v>
      </c>
      <c r="O73" s="30" t="s">
        <v>1329</v>
      </c>
    </row>
    <row r="74" spans="1:15" x14ac:dyDescent="0.25">
      <c r="A74" s="30" t="s">
        <v>3734</v>
      </c>
      <c r="O74" s="30" t="s">
        <v>3734</v>
      </c>
    </row>
    <row r="75" spans="1:15" x14ac:dyDescent="0.25">
      <c r="A75" s="30" t="s">
        <v>3735</v>
      </c>
      <c r="O75" s="30" t="s">
        <v>3735</v>
      </c>
    </row>
    <row r="76" spans="1:15" x14ac:dyDescent="0.25">
      <c r="A76" s="30" t="s">
        <v>3736</v>
      </c>
      <c r="O76" s="30" t="s">
        <v>3742</v>
      </c>
    </row>
    <row r="77" spans="1:15" x14ac:dyDescent="0.25">
      <c r="A77" s="30" t="s">
        <v>3737</v>
      </c>
      <c r="O77" s="30" t="s">
        <v>3737</v>
      </c>
    </row>
    <row r="78" spans="1:15" x14ac:dyDescent="0.25">
      <c r="A78" s="30" t="s">
        <v>3738</v>
      </c>
      <c r="O78" s="30" t="s">
        <v>3738</v>
      </c>
    </row>
  </sheetData>
  <hyperlinks>
    <hyperlink ref="A1" location="contents!A1" display="Contents"/>
  </hyperlink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L148"/>
  <sheetViews>
    <sheetView workbookViewId="0">
      <pane ySplit="3" topLeftCell="A4" activePane="bottomLeft" state="frozen"/>
      <selection pane="bottomLeft" activeCell="G1" sqref="G1"/>
    </sheetView>
  </sheetViews>
  <sheetFormatPr defaultRowHeight="15" x14ac:dyDescent="0.25"/>
  <cols>
    <col min="1" max="1" width="46" customWidth="1"/>
    <col min="2" max="2" width="27.5703125" style="4" customWidth="1"/>
    <col min="3" max="3" width="22.5703125" customWidth="1"/>
    <col min="4" max="4" width="18.85546875" customWidth="1"/>
    <col min="5" max="5" width="20.5703125" customWidth="1"/>
    <col min="6" max="6" width="15.5703125" customWidth="1"/>
    <col min="7" max="7" width="118.140625" customWidth="1"/>
    <col min="8" max="8" width="79.7109375" customWidth="1"/>
    <col min="9" max="9" width="26.42578125" customWidth="1"/>
    <col min="10" max="10" width="70.85546875" customWidth="1"/>
  </cols>
  <sheetData>
    <row r="1" spans="1:10" s="4" customFormat="1" x14ac:dyDescent="0.25">
      <c r="A1" s="93" t="s">
        <v>4071</v>
      </c>
      <c r="B1" s="93" t="s">
        <v>4071</v>
      </c>
      <c r="C1" s="93" t="s">
        <v>4071</v>
      </c>
      <c r="D1" s="93" t="s">
        <v>4071</v>
      </c>
      <c r="E1" s="93" t="s">
        <v>4071</v>
      </c>
      <c r="F1" s="93" t="s">
        <v>4071</v>
      </c>
      <c r="G1" s="93" t="s">
        <v>4071</v>
      </c>
      <c r="H1" s="93" t="s">
        <v>4071</v>
      </c>
      <c r="I1" s="93" t="s">
        <v>4071</v>
      </c>
      <c r="J1" s="93" t="s">
        <v>4071</v>
      </c>
    </row>
    <row r="2" spans="1:10" s="4" customFormat="1" x14ac:dyDescent="0.25">
      <c r="A2" s="4" t="s">
        <v>4082</v>
      </c>
    </row>
    <row r="3" spans="1:10" x14ac:dyDescent="0.25">
      <c r="A3" s="1" t="s">
        <v>1841</v>
      </c>
      <c r="B3" s="1" t="s">
        <v>1751</v>
      </c>
      <c r="C3" s="1" t="s">
        <v>1747</v>
      </c>
      <c r="D3" s="1" t="s">
        <v>3809</v>
      </c>
      <c r="E3" s="1" t="s">
        <v>3810</v>
      </c>
      <c r="F3" s="1" t="s">
        <v>435</v>
      </c>
      <c r="G3" s="1" t="s">
        <v>3811</v>
      </c>
      <c r="H3" s="1" t="s">
        <v>336</v>
      </c>
      <c r="I3" s="1" t="s">
        <v>116</v>
      </c>
      <c r="J3" s="1" t="s">
        <v>344</v>
      </c>
    </row>
    <row r="5" spans="1:10" x14ac:dyDescent="0.25">
      <c r="A5" s="55" t="s">
        <v>1748</v>
      </c>
      <c r="B5" s="55" t="s">
        <v>1750</v>
      </c>
      <c r="C5" s="55" t="s">
        <v>787</v>
      </c>
      <c r="D5" s="55">
        <v>0</v>
      </c>
      <c r="E5" s="55" t="s">
        <v>1749</v>
      </c>
      <c r="F5" s="55"/>
      <c r="G5" s="55" t="s">
        <v>3791</v>
      </c>
      <c r="H5" s="55" t="s">
        <v>1743</v>
      </c>
      <c r="J5" t="s">
        <v>2649</v>
      </c>
    </row>
    <row r="6" spans="1:10" x14ac:dyDescent="0.25">
      <c r="A6" s="55"/>
      <c r="B6" s="55" t="s">
        <v>1925</v>
      </c>
      <c r="C6" s="55" t="s">
        <v>787</v>
      </c>
      <c r="D6" s="55"/>
      <c r="E6" s="55"/>
      <c r="F6" s="55"/>
      <c r="G6" s="55"/>
      <c r="H6" s="55" t="s">
        <v>1744</v>
      </c>
    </row>
    <row r="7" spans="1:10" x14ac:dyDescent="0.25">
      <c r="A7" s="55"/>
      <c r="B7" s="55"/>
      <c r="C7" s="55"/>
      <c r="D7" s="55"/>
      <c r="E7" s="55"/>
      <c r="F7" s="55"/>
      <c r="G7" s="55"/>
      <c r="H7" s="55" t="s">
        <v>1745</v>
      </c>
    </row>
    <row r="8" spans="1:10" x14ac:dyDescent="0.25">
      <c r="A8" s="55"/>
      <c r="B8" s="55"/>
      <c r="C8" s="55"/>
      <c r="D8" s="55"/>
      <c r="E8" s="55"/>
      <c r="F8" s="55"/>
      <c r="G8" s="55"/>
      <c r="H8" s="55" t="s">
        <v>1746</v>
      </c>
    </row>
    <row r="9" spans="1:10" s="4" customFormat="1" x14ac:dyDescent="0.25">
      <c r="A9" s="55"/>
      <c r="B9" s="55"/>
      <c r="C9" s="55"/>
      <c r="D9" s="55"/>
      <c r="E9" s="55"/>
      <c r="F9" s="55"/>
      <c r="G9" s="55"/>
      <c r="H9" s="55" t="s">
        <v>2315</v>
      </c>
    </row>
    <row r="10" spans="1:10" s="4" customFormat="1" x14ac:dyDescent="0.25">
      <c r="A10" s="55"/>
      <c r="B10" s="55"/>
      <c r="C10" s="55"/>
      <c r="D10" s="55"/>
      <c r="E10" s="55"/>
      <c r="F10" s="55"/>
      <c r="G10" s="55"/>
      <c r="H10" s="55" t="s">
        <v>2314</v>
      </c>
    </row>
    <row r="11" spans="1:10" s="4" customFormat="1" x14ac:dyDescent="0.25">
      <c r="A11" s="55"/>
      <c r="B11" s="55"/>
      <c r="C11" s="55"/>
      <c r="D11" s="55"/>
      <c r="E11" s="55"/>
      <c r="F11" s="55"/>
      <c r="G11" s="55"/>
      <c r="H11" s="55" t="s">
        <v>2598</v>
      </c>
    </row>
    <row r="12" spans="1:10" s="4" customFormat="1" x14ac:dyDescent="0.25">
      <c r="A12" s="55"/>
      <c r="B12" s="55"/>
      <c r="C12" s="55"/>
      <c r="D12" s="55"/>
      <c r="E12" s="55"/>
      <c r="F12" s="55"/>
      <c r="G12" s="55"/>
      <c r="H12" s="55" t="s">
        <v>2599</v>
      </c>
    </row>
    <row r="13" spans="1:10" s="4" customFormat="1" x14ac:dyDescent="0.25">
      <c r="A13" s="55"/>
      <c r="B13" s="55"/>
      <c r="C13" s="55"/>
      <c r="D13" s="55"/>
      <c r="E13" s="55"/>
      <c r="F13" s="55"/>
      <c r="G13" s="55"/>
      <c r="H13" s="55" t="s">
        <v>2630</v>
      </c>
    </row>
    <row r="14" spans="1:10" s="4" customFormat="1" x14ac:dyDescent="0.25">
      <c r="A14" s="55"/>
      <c r="B14" s="55"/>
      <c r="C14" s="55"/>
      <c r="D14" s="55"/>
      <c r="E14" s="55"/>
      <c r="F14" s="55"/>
      <c r="G14" s="55"/>
      <c r="H14" s="55" t="s">
        <v>2635</v>
      </c>
    </row>
    <row r="15" spans="1:10" s="8" customFormat="1" x14ac:dyDescent="0.25">
      <c r="H15" s="55"/>
    </row>
    <row r="16" spans="1:10" s="8" customFormat="1" x14ac:dyDescent="0.25"/>
    <row r="17" spans="1:11" s="8" customFormat="1" x14ac:dyDescent="0.25"/>
    <row r="18" spans="1:11" s="8" customFormat="1" x14ac:dyDescent="0.25"/>
    <row r="19" spans="1:11" s="8" customFormat="1" x14ac:dyDescent="0.25"/>
    <row r="20" spans="1:11" x14ac:dyDescent="0.25">
      <c r="A20" t="s">
        <v>1754</v>
      </c>
      <c r="B20" s="4" t="s">
        <v>1752</v>
      </c>
      <c r="C20" s="4" t="s">
        <v>836</v>
      </c>
      <c r="D20">
        <v>1</v>
      </c>
      <c r="E20" t="s">
        <v>1753</v>
      </c>
      <c r="G20" t="s">
        <v>2634</v>
      </c>
      <c r="H20" s="4" t="s">
        <v>1755</v>
      </c>
      <c r="K20" t="s">
        <v>1807</v>
      </c>
    </row>
    <row r="21" spans="1:11" x14ac:dyDescent="0.25">
      <c r="B21" s="4" t="s">
        <v>2633</v>
      </c>
      <c r="C21" s="4" t="s">
        <v>819</v>
      </c>
    </row>
    <row r="23" spans="1:11" x14ac:dyDescent="0.25">
      <c r="A23" t="s">
        <v>1788</v>
      </c>
      <c r="B23" s="4" t="s">
        <v>1752</v>
      </c>
      <c r="C23" s="4" t="s">
        <v>819</v>
      </c>
      <c r="D23">
        <v>2</v>
      </c>
      <c r="E23" t="s">
        <v>1756</v>
      </c>
      <c r="G23" t="s">
        <v>1802</v>
      </c>
      <c r="H23" s="4" t="s">
        <v>1759</v>
      </c>
    </row>
    <row r="24" spans="1:11" s="4" customFormat="1" x14ac:dyDescent="0.25"/>
    <row r="25" spans="1:11" s="4" customFormat="1" x14ac:dyDescent="0.25">
      <c r="B25" s="4" t="s">
        <v>1752</v>
      </c>
      <c r="C25" s="4" t="s">
        <v>836</v>
      </c>
      <c r="D25" s="4">
        <v>3</v>
      </c>
      <c r="E25" s="4" t="s">
        <v>1816</v>
      </c>
      <c r="G25" s="4" t="s">
        <v>2318</v>
      </c>
      <c r="H25" s="4" t="s">
        <v>1814</v>
      </c>
    </row>
    <row r="26" spans="1:11" s="4" customFormat="1" x14ac:dyDescent="0.25">
      <c r="H26" s="2" t="s">
        <v>1815</v>
      </c>
    </row>
    <row r="27" spans="1:11" s="4" customFormat="1" x14ac:dyDescent="0.25">
      <c r="H27" s="2" t="s">
        <v>1817</v>
      </c>
    </row>
    <row r="28" spans="1:11" s="4" customFormat="1" x14ac:dyDescent="0.25">
      <c r="H28" s="4" t="s">
        <v>2317</v>
      </c>
    </row>
    <row r="29" spans="1:11" s="4" customFormat="1" x14ac:dyDescent="0.25">
      <c r="H29" s="2"/>
    </row>
    <row r="30" spans="1:11" x14ac:dyDescent="0.25">
      <c r="A30" t="s">
        <v>1789</v>
      </c>
      <c r="B30" s="4" t="s">
        <v>1752</v>
      </c>
      <c r="C30" s="4" t="s">
        <v>819</v>
      </c>
      <c r="D30">
        <v>4</v>
      </c>
      <c r="E30" t="s">
        <v>1757</v>
      </c>
      <c r="G30" t="s">
        <v>1803</v>
      </c>
      <c r="H30" s="4" t="s">
        <v>1760</v>
      </c>
    </row>
    <row r="31" spans="1:11" x14ac:dyDescent="0.25">
      <c r="H31" s="4" t="s">
        <v>1761</v>
      </c>
    </row>
    <row r="32" spans="1:11" s="4" customFormat="1" x14ac:dyDescent="0.25">
      <c r="H32" s="4" t="s">
        <v>1768</v>
      </c>
    </row>
    <row r="33" spans="1:11" s="4" customFormat="1" x14ac:dyDescent="0.25"/>
    <row r="34" spans="1:11" s="4" customFormat="1" x14ac:dyDescent="0.25">
      <c r="A34" s="4" t="s">
        <v>1809</v>
      </c>
      <c r="B34" s="4" t="s">
        <v>1752</v>
      </c>
      <c r="C34" s="4" t="s">
        <v>836</v>
      </c>
      <c r="D34" s="4">
        <v>5</v>
      </c>
      <c r="E34" s="4" t="s">
        <v>2666</v>
      </c>
      <c r="G34" s="4" t="s">
        <v>2818</v>
      </c>
      <c r="H34" s="4" t="s">
        <v>1808</v>
      </c>
      <c r="I34" s="4" t="s">
        <v>2669</v>
      </c>
      <c r="J34" s="4" t="s">
        <v>2038</v>
      </c>
      <c r="K34" s="4" t="s">
        <v>2665</v>
      </c>
    </row>
    <row r="35" spans="1:11" s="4" customFormat="1" x14ac:dyDescent="0.25">
      <c r="H35" s="4" t="s">
        <v>2816</v>
      </c>
      <c r="J35" s="4" t="s">
        <v>2667</v>
      </c>
    </row>
    <row r="36" spans="1:11" s="4" customFormat="1" x14ac:dyDescent="0.25">
      <c r="J36" s="4" t="s">
        <v>2817</v>
      </c>
    </row>
    <row r="37" spans="1:11" s="4" customFormat="1" x14ac:dyDescent="0.25"/>
    <row r="38" spans="1:11" x14ac:dyDescent="0.25">
      <c r="A38" t="s">
        <v>1764</v>
      </c>
      <c r="B38" s="4" t="s">
        <v>1752</v>
      </c>
      <c r="C38" s="4" t="s">
        <v>819</v>
      </c>
      <c r="D38">
        <v>6</v>
      </c>
      <c r="E38" t="s">
        <v>1758</v>
      </c>
      <c r="G38" t="s">
        <v>1842</v>
      </c>
      <c r="H38" s="4" t="s">
        <v>1762</v>
      </c>
    </row>
    <row r="39" spans="1:11" s="4" customFormat="1" x14ac:dyDescent="0.25"/>
    <row r="40" spans="1:11" x14ac:dyDescent="0.25">
      <c r="A40" t="s">
        <v>1767</v>
      </c>
      <c r="B40" s="4" t="s">
        <v>1752</v>
      </c>
      <c r="C40" s="4" t="s">
        <v>819</v>
      </c>
      <c r="D40">
        <v>7</v>
      </c>
      <c r="E40" s="30" t="s">
        <v>1837</v>
      </c>
      <c r="G40" t="s">
        <v>1911</v>
      </c>
      <c r="H40" t="s">
        <v>1763</v>
      </c>
    </row>
    <row r="41" spans="1:11" s="4" customFormat="1" x14ac:dyDescent="0.25">
      <c r="H41" s="4" t="s">
        <v>1775</v>
      </c>
    </row>
    <row r="42" spans="1:11" s="4" customFormat="1" x14ac:dyDescent="0.25">
      <c r="H42" s="4" t="s">
        <v>1836</v>
      </c>
    </row>
    <row r="43" spans="1:11" s="4" customFormat="1" x14ac:dyDescent="0.25">
      <c r="H43" s="4" t="s">
        <v>1912</v>
      </c>
    </row>
    <row r="44" spans="1:11" s="4" customFormat="1" x14ac:dyDescent="0.25">
      <c r="H44" s="4" t="s">
        <v>1913</v>
      </c>
    </row>
    <row r="45" spans="1:11" s="4" customFormat="1" x14ac:dyDescent="0.25">
      <c r="H45" s="4" t="s">
        <v>1914</v>
      </c>
    </row>
    <row r="46" spans="1:11" s="4" customFormat="1" x14ac:dyDescent="0.25"/>
    <row r="47" spans="1:11" s="4" customFormat="1" x14ac:dyDescent="0.25"/>
    <row r="48" spans="1:11" s="4" customFormat="1" x14ac:dyDescent="0.25">
      <c r="B48" s="4" t="s">
        <v>1752</v>
      </c>
      <c r="C48" s="4" t="s">
        <v>836</v>
      </c>
      <c r="D48" s="4">
        <v>8</v>
      </c>
      <c r="E48" s="30" t="s">
        <v>1838</v>
      </c>
      <c r="G48" s="4" t="s">
        <v>1915</v>
      </c>
      <c r="H48" s="4" t="s">
        <v>1834</v>
      </c>
    </row>
    <row r="49" spans="1:8" s="4" customFormat="1" x14ac:dyDescent="0.25">
      <c r="H49" s="4" t="s">
        <v>1835</v>
      </c>
    </row>
    <row r="50" spans="1:8" s="4" customFormat="1" x14ac:dyDescent="0.25">
      <c r="H50" s="4" t="s">
        <v>1916</v>
      </c>
    </row>
    <row r="51" spans="1:8" s="4" customFormat="1" x14ac:dyDescent="0.25">
      <c r="H51" s="4" t="s">
        <v>1917</v>
      </c>
    </row>
    <row r="52" spans="1:8" s="4" customFormat="1" x14ac:dyDescent="0.25">
      <c r="H52" s="4" t="s">
        <v>1918</v>
      </c>
    </row>
    <row r="53" spans="1:8" s="4" customFormat="1" x14ac:dyDescent="0.25"/>
    <row r="54" spans="1:8" s="4" customFormat="1" x14ac:dyDescent="0.25"/>
    <row r="55" spans="1:8" x14ac:dyDescent="0.25">
      <c r="A55" t="s">
        <v>1767</v>
      </c>
      <c r="B55" s="4" t="s">
        <v>1752</v>
      </c>
      <c r="C55" s="4" t="s">
        <v>819</v>
      </c>
      <c r="D55">
        <v>9</v>
      </c>
      <c r="E55" s="30" t="s">
        <v>1771</v>
      </c>
      <c r="G55" t="s">
        <v>3377</v>
      </c>
      <c r="H55" t="s">
        <v>1765</v>
      </c>
    </row>
    <row r="56" spans="1:8" x14ac:dyDescent="0.25">
      <c r="H56" t="s">
        <v>1766</v>
      </c>
    </row>
    <row r="57" spans="1:8" x14ac:dyDescent="0.25">
      <c r="H57" t="s">
        <v>1769</v>
      </c>
    </row>
    <row r="58" spans="1:8" x14ac:dyDescent="0.25">
      <c r="H58" t="s">
        <v>1770</v>
      </c>
    </row>
    <row r="59" spans="1:8" s="4" customFormat="1" x14ac:dyDescent="0.25">
      <c r="H59" s="2" t="s">
        <v>1813</v>
      </c>
    </row>
    <row r="60" spans="1:8" s="4" customFormat="1" x14ac:dyDescent="0.25">
      <c r="H60" s="2" t="s">
        <v>3375</v>
      </c>
    </row>
    <row r="61" spans="1:8" s="4" customFormat="1" x14ac:dyDescent="0.25">
      <c r="H61" s="2"/>
    </row>
    <row r="62" spans="1:8" x14ac:dyDescent="0.25">
      <c r="A62" t="s">
        <v>1780</v>
      </c>
      <c r="B62" s="4" t="s">
        <v>1752</v>
      </c>
      <c r="C62" s="4" t="s">
        <v>836</v>
      </c>
      <c r="D62">
        <v>10</v>
      </c>
      <c r="E62" t="s">
        <v>1772</v>
      </c>
      <c r="G62" t="s">
        <v>1793</v>
      </c>
      <c r="H62" t="s">
        <v>1773</v>
      </c>
    </row>
    <row r="63" spans="1:8" x14ac:dyDescent="0.25">
      <c r="H63" t="s">
        <v>1774</v>
      </c>
    </row>
    <row r="64" spans="1:8" s="4" customFormat="1" x14ac:dyDescent="0.25"/>
    <row r="65" spans="1:8" x14ac:dyDescent="0.25">
      <c r="A65" t="s">
        <v>1779</v>
      </c>
      <c r="B65" s="4" t="s">
        <v>1752</v>
      </c>
      <c r="C65" s="4" t="s">
        <v>819</v>
      </c>
      <c r="D65">
        <v>11</v>
      </c>
      <c r="E65" t="s">
        <v>1776</v>
      </c>
      <c r="G65" t="s">
        <v>1828</v>
      </c>
      <c r="H65" t="s">
        <v>1777</v>
      </c>
    </row>
    <row r="66" spans="1:8" x14ac:dyDescent="0.25">
      <c r="H66" t="s">
        <v>1778</v>
      </c>
    </row>
    <row r="67" spans="1:8" s="4" customFormat="1" x14ac:dyDescent="0.25">
      <c r="H67" s="4" t="s">
        <v>1806</v>
      </c>
    </row>
    <row r="68" spans="1:8" s="4" customFormat="1" x14ac:dyDescent="0.25">
      <c r="H68" s="4" t="s">
        <v>1829</v>
      </c>
    </row>
    <row r="69" spans="1:8" s="4" customFormat="1" x14ac:dyDescent="0.25">
      <c r="H69" s="4" t="s">
        <v>1830</v>
      </c>
    </row>
    <row r="70" spans="1:8" s="4" customFormat="1" x14ac:dyDescent="0.25">
      <c r="H70" s="4" t="s">
        <v>1805</v>
      </c>
    </row>
    <row r="71" spans="1:8" s="4" customFormat="1" x14ac:dyDescent="0.25">
      <c r="H71" s="4" t="s">
        <v>1831</v>
      </c>
    </row>
    <row r="72" spans="1:8" s="4" customFormat="1" x14ac:dyDescent="0.25">
      <c r="H72" s="4" t="s">
        <v>1832</v>
      </c>
    </row>
    <row r="73" spans="1:8" s="4" customFormat="1" x14ac:dyDescent="0.25"/>
    <row r="74" spans="1:8" x14ac:dyDescent="0.25">
      <c r="A74" t="s">
        <v>1783</v>
      </c>
      <c r="B74" s="4" t="s">
        <v>1752</v>
      </c>
      <c r="C74" s="4" t="s">
        <v>836</v>
      </c>
      <c r="D74" s="4">
        <v>12</v>
      </c>
      <c r="E74" s="4" t="s">
        <v>1843</v>
      </c>
      <c r="F74" s="4"/>
      <c r="G74" s="4" t="s">
        <v>2751</v>
      </c>
      <c r="H74" s="2" t="s">
        <v>1820</v>
      </c>
    </row>
    <row r="75" spans="1:8" s="4" customFormat="1" x14ac:dyDescent="0.25">
      <c r="H75" s="2" t="s">
        <v>2752</v>
      </c>
    </row>
    <row r="76" spans="1:8" x14ac:dyDescent="0.25">
      <c r="C76" s="4"/>
      <c r="D76" s="4"/>
      <c r="E76" s="4"/>
      <c r="F76" s="4"/>
      <c r="G76" s="4"/>
      <c r="H76" s="4" t="s">
        <v>1819</v>
      </c>
    </row>
    <row r="78" spans="1:8" x14ac:dyDescent="0.25">
      <c r="A78" t="s">
        <v>1787</v>
      </c>
      <c r="B78" s="4" t="s">
        <v>1752</v>
      </c>
      <c r="C78" s="4" t="s">
        <v>836</v>
      </c>
      <c r="D78" s="30">
        <v>13</v>
      </c>
      <c r="E78" s="30" t="s">
        <v>1786</v>
      </c>
      <c r="G78" t="s">
        <v>1983</v>
      </c>
      <c r="H78" t="s">
        <v>1784</v>
      </c>
    </row>
    <row r="79" spans="1:8" x14ac:dyDescent="0.25">
      <c r="H79" t="s">
        <v>1785</v>
      </c>
    </row>
    <row r="80" spans="1:8" s="4" customFormat="1" x14ac:dyDescent="0.25">
      <c r="H80" s="4" t="s">
        <v>1984</v>
      </c>
    </row>
    <row r="82" spans="1:11" x14ac:dyDescent="0.25">
      <c r="A82" t="s">
        <v>1782</v>
      </c>
      <c r="B82" s="4" t="s">
        <v>1752</v>
      </c>
      <c r="C82" s="4" t="s">
        <v>836</v>
      </c>
      <c r="D82">
        <v>14</v>
      </c>
      <c r="E82" t="s">
        <v>1801</v>
      </c>
      <c r="G82" s="4" t="s">
        <v>2614</v>
      </c>
      <c r="H82" s="4" t="s">
        <v>1794</v>
      </c>
      <c r="I82" t="s">
        <v>2613</v>
      </c>
    </row>
    <row r="83" spans="1:11" x14ac:dyDescent="0.25">
      <c r="H83" s="4" t="s">
        <v>1795</v>
      </c>
      <c r="I83" s="4" t="s">
        <v>2614</v>
      </c>
      <c r="K83" t="s">
        <v>2617</v>
      </c>
    </row>
    <row r="84" spans="1:11" x14ac:dyDescent="0.25">
      <c r="H84" s="4" t="s">
        <v>1796</v>
      </c>
      <c r="I84" s="4" t="s">
        <v>2613</v>
      </c>
    </row>
    <row r="85" spans="1:11" x14ac:dyDescent="0.25">
      <c r="H85" s="4" t="s">
        <v>1781</v>
      </c>
    </row>
    <row r="86" spans="1:11" x14ac:dyDescent="0.25">
      <c r="H86" s="4" t="s">
        <v>1797</v>
      </c>
    </row>
    <row r="87" spans="1:11" x14ac:dyDescent="0.25">
      <c r="H87" s="4" t="s">
        <v>1798</v>
      </c>
    </row>
    <row r="88" spans="1:11" x14ac:dyDescent="0.25">
      <c r="H88" s="4" t="s">
        <v>1799</v>
      </c>
    </row>
    <row r="89" spans="1:11" x14ac:dyDescent="0.25">
      <c r="H89" s="4" t="s">
        <v>1800</v>
      </c>
    </row>
    <row r="90" spans="1:11" s="4" customFormat="1" x14ac:dyDescent="0.25">
      <c r="H90" s="4" t="s">
        <v>2615</v>
      </c>
    </row>
    <row r="91" spans="1:11" s="4" customFormat="1" x14ac:dyDescent="0.25">
      <c r="H91" s="4" t="s">
        <v>2616</v>
      </c>
    </row>
    <row r="92" spans="1:11" x14ac:dyDescent="0.25">
      <c r="H92" s="4"/>
    </row>
    <row r="93" spans="1:11" x14ac:dyDescent="0.25">
      <c r="B93" s="4" t="s">
        <v>1752</v>
      </c>
      <c r="C93" s="4" t="s">
        <v>836</v>
      </c>
      <c r="D93">
        <v>15</v>
      </c>
      <c r="E93" t="s">
        <v>1824</v>
      </c>
      <c r="G93" t="s">
        <v>1839</v>
      </c>
      <c r="H93" s="57" t="s">
        <v>1818</v>
      </c>
    </row>
    <row r="95" spans="1:11" x14ac:dyDescent="0.25">
      <c r="B95" s="4" t="s">
        <v>1752</v>
      </c>
      <c r="C95" s="4" t="s">
        <v>819</v>
      </c>
      <c r="D95" s="8">
        <v>16</v>
      </c>
      <c r="E95" s="30" t="s">
        <v>1810</v>
      </c>
      <c r="G95" t="s">
        <v>1833</v>
      </c>
      <c r="H95" t="s">
        <v>1812</v>
      </c>
    </row>
    <row r="96" spans="1:11" x14ac:dyDescent="0.25">
      <c r="B96" s="4" t="s">
        <v>1752</v>
      </c>
      <c r="C96" s="4" t="s">
        <v>836</v>
      </c>
      <c r="E96" s="4"/>
      <c r="H96" s="4" t="s">
        <v>1811</v>
      </c>
    </row>
    <row r="97" spans="2:12" s="4" customFormat="1" x14ac:dyDescent="0.25"/>
    <row r="98" spans="2:12" s="4" customFormat="1" x14ac:dyDescent="0.25">
      <c r="B98" s="4" t="s">
        <v>1752</v>
      </c>
      <c r="C98" s="4" t="s">
        <v>836</v>
      </c>
      <c r="D98" s="4">
        <v>17</v>
      </c>
      <c r="E98" s="4" t="s">
        <v>1821</v>
      </c>
      <c r="G98" s="4" t="s">
        <v>1826</v>
      </c>
      <c r="H98" s="4" t="s">
        <v>1822</v>
      </c>
    </row>
    <row r="99" spans="2:12" s="4" customFormat="1" x14ac:dyDescent="0.25">
      <c r="H99" s="4" t="s">
        <v>1823</v>
      </c>
    </row>
    <row r="100" spans="2:12" s="4" customFormat="1" x14ac:dyDescent="0.25">
      <c r="H100" s="4" t="s">
        <v>1827</v>
      </c>
    </row>
    <row r="102" spans="2:12" x14ac:dyDescent="0.25">
      <c r="B102" s="4" t="s">
        <v>1750</v>
      </c>
      <c r="C102" s="4" t="s">
        <v>1740</v>
      </c>
      <c r="D102" s="7">
        <v>18</v>
      </c>
      <c r="E102" s="7" t="s">
        <v>1845</v>
      </c>
      <c r="F102" s="7" t="s">
        <v>3859</v>
      </c>
      <c r="G102" t="s">
        <v>2629</v>
      </c>
      <c r="H102" s="4" t="s">
        <v>1846</v>
      </c>
      <c r="I102" t="s">
        <v>1844</v>
      </c>
    </row>
    <row r="103" spans="2:12" x14ac:dyDescent="0.25">
      <c r="C103" t="s">
        <v>1742</v>
      </c>
      <c r="H103" s="4" t="s">
        <v>1847</v>
      </c>
    </row>
    <row r="104" spans="2:12" x14ac:dyDescent="0.25">
      <c r="C104" t="s">
        <v>1840</v>
      </c>
      <c r="H104" s="4" t="s">
        <v>2631</v>
      </c>
    </row>
    <row r="105" spans="2:12" s="4" customFormat="1" x14ac:dyDescent="0.25"/>
    <row r="106" spans="2:12" s="4" customFormat="1" x14ac:dyDescent="0.25">
      <c r="B106" s="4" t="s">
        <v>1752</v>
      </c>
      <c r="C106" s="4" t="s">
        <v>819</v>
      </c>
      <c r="D106" s="7">
        <v>19</v>
      </c>
      <c r="E106" s="7" t="s">
        <v>1931</v>
      </c>
      <c r="F106" s="7" t="s">
        <v>3859</v>
      </c>
      <c r="G106" s="7" t="s">
        <v>2667</v>
      </c>
      <c r="H106" s="7" t="s">
        <v>1930</v>
      </c>
      <c r="I106" s="4" t="s">
        <v>2668</v>
      </c>
      <c r="J106" s="7" t="s">
        <v>2819</v>
      </c>
      <c r="L106" s="4" t="s">
        <v>1932</v>
      </c>
    </row>
    <row r="107" spans="2:12" s="4" customFormat="1" x14ac:dyDescent="0.25"/>
    <row r="108" spans="2:12" s="4" customFormat="1" x14ac:dyDescent="0.25">
      <c r="B108" s="4" t="s">
        <v>1752</v>
      </c>
      <c r="C108" s="4" t="s">
        <v>819</v>
      </c>
      <c r="D108" s="4">
        <v>20</v>
      </c>
      <c r="E108" s="4" t="s">
        <v>2319</v>
      </c>
      <c r="G108" s="4" t="s">
        <v>2814</v>
      </c>
      <c r="H108" s="4" t="s">
        <v>2320</v>
      </c>
    </row>
    <row r="109" spans="2:12" s="4" customFormat="1" x14ac:dyDescent="0.25">
      <c r="H109" s="4" t="s">
        <v>2815</v>
      </c>
    </row>
    <row r="110" spans="2:12" s="4" customFormat="1" x14ac:dyDescent="0.25"/>
    <row r="111" spans="2:12" s="4" customFormat="1" x14ac:dyDescent="0.25">
      <c r="B111" s="4" t="s">
        <v>1752</v>
      </c>
      <c r="C111" s="4" t="s">
        <v>819</v>
      </c>
      <c r="D111" s="30">
        <v>21</v>
      </c>
      <c r="E111" s="30" t="s">
        <v>2650</v>
      </c>
      <c r="G111" s="4" t="s">
        <v>2657</v>
      </c>
      <c r="H111" s="4" t="s">
        <v>2322</v>
      </c>
      <c r="I111" s="4" t="s">
        <v>2321</v>
      </c>
    </row>
    <row r="112" spans="2:12" s="4" customFormat="1" x14ac:dyDescent="0.25">
      <c r="H112" s="4" t="s">
        <v>2651</v>
      </c>
    </row>
    <row r="113" spans="2:8" s="4" customFormat="1" x14ac:dyDescent="0.25">
      <c r="H113" s="4" t="s">
        <v>2652</v>
      </c>
    </row>
    <row r="114" spans="2:8" s="4" customFormat="1" x14ac:dyDescent="0.25"/>
    <row r="115" spans="2:8" s="4" customFormat="1" x14ac:dyDescent="0.25">
      <c r="B115" s="4" t="s">
        <v>1752</v>
      </c>
      <c r="C115" s="4" t="s">
        <v>836</v>
      </c>
      <c r="D115" s="4">
        <v>22</v>
      </c>
      <c r="E115" s="4" t="s">
        <v>2323</v>
      </c>
      <c r="G115" s="4" t="s">
        <v>2325</v>
      </c>
      <c r="H115" s="4" t="s">
        <v>2324</v>
      </c>
    </row>
    <row r="116" spans="2:8" s="4" customFormat="1" x14ac:dyDescent="0.25"/>
    <row r="117" spans="2:8" s="4" customFormat="1" x14ac:dyDescent="0.25">
      <c r="B117" s="4" t="s">
        <v>1752</v>
      </c>
      <c r="C117" s="4" t="s">
        <v>819</v>
      </c>
      <c r="D117" s="4">
        <v>23</v>
      </c>
      <c r="E117" s="4" t="s">
        <v>2611</v>
      </c>
      <c r="G117" s="4" t="s">
        <v>2612</v>
      </c>
      <c r="H117" s="4" t="s">
        <v>2610</v>
      </c>
    </row>
    <row r="118" spans="2:8" s="4" customFormat="1" x14ac:dyDescent="0.25"/>
    <row r="119" spans="2:8" s="4" customFormat="1" x14ac:dyDescent="0.25">
      <c r="B119" s="4" t="s">
        <v>1750</v>
      </c>
      <c r="C119" s="4" t="s">
        <v>1840</v>
      </c>
      <c r="D119" s="7">
        <v>24</v>
      </c>
      <c r="E119" s="7" t="s">
        <v>2627</v>
      </c>
      <c r="F119" s="7" t="s">
        <v>3859</v>
      </c>
      <c r="G119" s="4" t="s">
        <v>2626</v>
      </c>
      <c r="H119" s="4" t="s">
        <v>2628</v>
      </c>
    </row>
    <row r="120" spans="2:8" s="4" customFormat="1" x14ac:dyDescent="0.25"/>
    <row r="121" spans="2:8" x14ac:dyDescent="0.25">
      <c r="B121" s="4" t="s">
        <v>1752</v>
      </c>
      <c r="C121" s="4" t="s">
        <v>819</v>
      </c>
      <c r="D121" s="30">
        <v>25</v>
      </c>
      <c r="E121" s="30" t="s">
        <v>2648</v>
      </c>
      <c r="F121" s="4"/>
      <c r="G121" s="4" t="s">
        <v>2677</v>
      </c>
      <c r="H121" s="4" t="s">
        <v>2647</v>
      </c>
    </row>
    <row r="122" spans="2:8" x14ac:dyDescent="0.25">
      <c r="D122" s="4"/>
      <c r="E122" s="4"/>
      <c r="F122" s="4"/>
      <c r="G122" s="4"/>
      <c r="H122" s="4" t="s">
        <v>2678</v>
      </c>
    </row>
    <row r="123" spans="2:8" s="4" customFormat="1" x14ac:dyDescent="0.25"/>
    <row r="124" spans="2:8" x14ac:dyDescent="0.25">
      <c r="B124" s="4" t="s">
        <v>1752</v>
      </c>
      <c r="C124" s="4" t="s">
        <v>836</v>
      </c>
      <c r="D124" s="4">
        <v>26</v>
      </c>
      <c r="E124" s="4" t="s">
        <v>2653</v>
      </c>
      <c r="F124" s="4"/>
      <c r="G124" s="4" t="s">
        <v>2654</v>
      </c>
      <c r="H124" s="4" t="s">
        <v>2655</v>
      </c>
    </row>
    <row r="125" spans="2:8" x14ac:dyDescent="0.25">
      <c r="C125" s="4"/>
      <c r="D125" s="4"/>
      <c r="E125" s="4"/>
      <c r="F125" s="4"/>
      <c r="G125" s="4"/>
      <c r="H125" s="4" t="s">
        <v>2656</v>
      </c>
    </row>
    <row r="127" spans="2:8" x14ac:dyDescent="0.25">
      <c r="B127" s="4" t="s">
        <v>1752</v>
      </c>
      <c r="C127" s="4" t="s">
        <v>836</v>
      </c>
      <c r="D127">
        <v>27</v>
      </c>
      <c r="E127" t="s">
        <v>2659</v>
      </c>
      <c r="G127" t="s">
        <v>2664</v>
      </c>
      <c r="H127" t="s">
        <v>2660</v>
      </c>
    </row>
    <row r="128" spans="2:8" x14ac:dyDescent="0.25">
      <c r="H128" t="s">
        <v>2661</v>
      </c>
    </row>
    <row r="129" spans="2:8" x14ac:dyDescent="0.25">
      <c r="H129" t="s">
        <v>2662</v>
      </c>
    </row>
    <row r="130" spans="2:8" x14ac:dyDescent="0.25">
      <c r="H130" t="s">
        <v>2663</v>
      </c>
    </row>
    <row r="132" spans="2:8" x14ac:dyDescent="0.25">
      <c r="B132" s="4" t="s">
        <v>1752</v>
      </c>
      <c r="C132" s="4" t="s">
        <v>836</v>
      </c>
      <c r="D132" s="30">
        <v>28</v>
      </c>
      <c r="E132" s="30" t="s">
        <v>2820</v>
      </c>
      <c r="G132" t="s">
        <v>2824</v>
      </c>
      <c r="H132" s="4" t="s">
        <v>2821</v>
      </c>
    </row>
    <row r="133" spans="2:8" x14ac:dyDescent="0.25">
      <c r="H133" s="4" t="s">
        <v>2822</v>
      </c>
    </row>
    <row r="134" spans="2:8" x14ac:dyDescent="0.25">
      <c r="H134" s="4" t="s">
        <v>2823</v>
      </c>
    </row>
    <row r="136" spans="2:8" x14ac:dyDescent="0.25">
      <c r="B136" s="4" t="s">
        <v>3094</v>
      </c>
      <c r="C136" t="s">
        <v>1871</v>
      </c>
      <c r="D136" s="7">
        <v>29</v>
      </c>
      <c r="E136" s="7" t="s">
        <v>3097</v>
      </c>
      <c r="F136" s="7" t="s">
        <v>3859</v>
      </c>
      <c r="G136" t="s">
        <v>3091</v>
      </c>
      <c r="H136" s="4" t="s">
        <v>3095</v>
      </c>
    </row>
    <row r="138" spans="2:8" x14ac:dyDescent="0.25">
      <c r="B138" s="4" t="s">
        <v>3094</v>
      </c>
      <c r="C138" t="s">
        <v>1871</v>
      </c>
      <c r="D138">
        <v>30</v>
      </c>
      <c r="E138" t="s">
        <v>3092</v>
      </c>
      <c r="F138" s="7" t="s">
        <v>3859</v>
      </c>
      <c r="G138" t="s">
        <v>3093</v>
      </c>
      <c r="H138" s="4" t="s">
        <v>3096</v>
      </c>
    </row>
    <row r="140" spans="2:8" x14ac:dyDescent="0.25">
      <c r="B140" s="4" t="s">
        <v>3094</v>
      </c>
      <c r="C140" s="4" t="s">
        <v>1871</v>
      </c>
      <c r="D140" s="4">
        <v>31</v>
      </c>
      <c r="E140" s="4" t="s">
        <v>3098</v>
      </c>
      <c r="F140" s="7" t="s">
        <v>3859</v>
      </c>
      <c r="G140" s="4" t="s">
        <v>3099</v>
      </c>
      <c r="H140" s="4" t="s">
        <v>3100</v>
      </c>
    </row>
    <row r="142" spans="2:8" x14ac:dyDescent="0.25">
      <c r="B142" s="4" t="s">
        <v>1752</v>
      </c>
      <c r="C142" s="4" t="s">
        <v>819</v>
      </c>
      <c r="D142">
        <v>32</v>
      </c>
      <c r="E142" t="s">
        <v>3670</v>
      </c>
      <c r="G142" t="s">
        <v>3671</v>
      </c>
      <c r="H142" s="4" t="s">
        <v>3669</v>
      </c>
    </row>
    <row r="144" spans="2:8" x14ac:dyDescent="0.25">
      <c r="B144" s="4" t="s">
        <v>1752</v>
      </c>
      <c r="C144" s="4" t="s">
        <v>836</v>
      </c>
      <c r="D144">
        <v>33</v>
      </c>
      <c r="E144" t="s">
        <v>3767</v>
      </c>
      <c r="G144" t="s">
        <v>3765</v>
      </c>
      <c r="H144" t="s">
        <v>3766</v>
      </c>
    </row>
    <row r="146" spans="2:8" x14ac:dyDescent="0.25">
      <c r="B146" s="4" t="s">
        <v>1752</v>
      </c>
      <c r="C146" s="4" t="s">
        <v>836</v>
      </c>
      <c r="D146">
        <v>34</v>
      </c>
      <c r="E146" t="s">
        <v>3783</v>
      </c>
      <c r="G146" t="s">
        <v>3784</v>
      </c>
      <c r="H146" t="s">
        <v>3785</v>
      </c>
    </row>
    <row r="148" spans="2:8" x14ac:dyDescent="0.25">
      <c r="B148" s="4" t="s">
        <v>1752</v>
      </c>
      <c r="C148" s="4" t="s">
        <v>819</v>
      </c>
      <c r="D148">
        <v>35</v>
      </c>
      <c r="E148" t="s">
        <v>3863</v>
      </c>
      <c r="G148" t="s">
        <v>3865</v>
      </c>
      <c r="H148" t="s">
        <v>3864</v>
      </c>
    </row>
  </sheetData>
  <conditionalFormatting sqref="E2:E1048576">
    <cfRule type="duplicateValues" dxfId="2" priority="1"/>
  </conditionalFormatting>
  <hyperlinks>
    <hyperlink ref="A1" location="contents!A1" display="Contents"/>
    <hyperlink ref="B1:J1" location="contents!A1" display="Contents"/>
  </hyperlinks>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N78"/>
  <sheetViews>
    <sheetView topLeftCell="A37" workbookViewId="0"/>
  </sheetViews>
  <sheetFormatPr defaultRowHeight="15" x14ac:dyDescent="0.25"/>
  <cols>
    <col min="1" max="1" width="26.5703125" customWidth="1"/>
    <col min="2" max="2" width="15.28515625" customWidth="1"/>
    <col min="3" max="3" width="36.5703125" customWidth="1"/>
    <col min="4" max="4" width="58.7109375" customWidth="1"/>
    <col min="5" max="5" width="100.28515625" customWidth="1"/>
    <col min="6" max="6" width="52.28515625" customWidth="1"/>
    <col min="7" max="7" width="15.28515625" customWidth="1"/>
    <col min="8" max="8" width="16.5703125" customWidth="1"/>
    <col min="9" max="9" width="25.42578125" customWidth="1"/>
    <col min="10" max="10" width="19.5703125" customWidth="1"/>
    <col min="11" max="11" width="23.85546875" customWidth="1"/>
    <col min="12" max="12" width="26" customWidth="1"/>
    <col min="13" max="13" width="23.5703125" customWidth="1"/>
    <col min="14" max="14" width="25.28515625" customWidth="1"/>
  </cols>
  <sheetData>
    <row r="1" spans="1:14" s="4" customFormat="1" x14ac:dyDescent="0.25">
      <c r="A1" s="93" t="s">
        <v>4071</v>
      </c>
    </row>
    <row r="2" spans="1:14" s="4" customFormat="1" x14ac:dyDescent="0.25">
      <c r="A2" s="4" t="s">
        <v>4083</v>
      </c>
    </row>
    <row r="3" spans="1:14" x14ac:dyDescent="0.25">
      <c r="A3" s="1" t="s">
        <v>357</v>
      </c>
      <c r="B3" s="1" t="s">
        <v>3809</v>
      </c>
      <c r="C3" s="1" t="s">
        <v>3810</v>
      </c>
      <c r="D3" s="1" t="s">
        <v>435</v>
      </c>
      <c r="E3" s="1" t="s">
        <v>3811</v>
      </c>
      <c r="F3" s="1" t="s">
        <v>336</v>
      </c>
      <c r="G3" s="1" t="s">
        <v>3835</v>
      </c>
      <c r="H3" s="1" t="s">
        <v>3836</v>
      </c>
      <c r="I3" s="1" t="s">
        <v>3837</v>
      </c>
      <c r="J3" s="1" t="s">
        <v>508</v>
      </c>
      <c r="K3" s="1" t="s">
        <v>844</v>
      </c>
      <c r="L3" s="1" t="s">
        <v>771</v>
      </c>
      <c r="M3" s="1" t="s">
        <v>3328</v>
      </c>
      <c r="N3" s="1" t="s">
        <v>3321</v>
      </c>
    </row>
    <row r="4" spans="1:14" x14ac:dyDescent="0.25">
      <c r="A4" s="4"/>
      <c r="B4" s="4"/>
      <c r="C4" s="4"/>
      <c r="D4" s="4"/>
      <c r="E4" s="4"/>
      <c r="F4" s="4"/>
      <c r="G4" s="4"/>
      <c r="H4" s="4"/>
      <c r="I4" s="4" t="s">
        <v>121</v>
      </c>
      <c r="J4" s="4"/>
      <c r="K4" s="4" t="s">
        <v>121</v>
      </c>
      <c r="L4" s="4" t="s">
        <v>121</v>
      </c>
      <c r="M4" s="4"/>
      <c r="N4" s="4" t="s">
        <v>121</v>
      </c>
    </row>
    <row r="5" spans="1:14" x14ac:dyDescent="0.25">
      <c r="A5" s="4"/>
      <c r="B5" s="4"/>
      <c r="C5" s="4"/>
      <c r="D5" s="4"/>
      <c r="E5" s="4"/>
      <c r="F5" s="4"/>
      <c r="G5" s="4"/>
      <c r="H5" s="4"/>
      <c r="I5" s="4" t="s">
        <v>496</v>
      </c>
      <c r="J5" s="4"/>
      <c r="K5" s="4" t="s">
        <v>496</v>
      </c>
      <c r="L5" s="4" t="s">
        <v>496</v>
      </c>
      <c r="M5" s="4"/>
      <c r="N5" s="4" t="s">
        <v>496</v>
      </c>
    </row>
    <row r="6" spans="1:14" s="4" customFormat="1" x14ac:dyDescent="0.25">
      <c r="I6" s="4" t="s">
        <v>298</v>
      </c>
      <c r="K6" s="4" t="s">
        <v>298</v>
      </c>
      <c r="L6" s="4" t="s">
        <v>298</v>
      </c>
      <c r="N6" s="4" t="s">
        <v>298</v>
      </c>
    </row>
    <row r="7" spans="1:14" x14ac:dyDescent="0.25">
      <c r="A7" s="4"/>
      <c r="B7" s="4"/>
      <c r="C7" s="4"/>
      <c r="D7" s="4"/>
      <c r="E7" s="4"/>
      <c r="F7" s="4"/>
      <c r="G7" s="4"/>
      <c r="H7" s="4"/>
      <c r="I7" s="4" t="s">
        <v>328</v>
      </c>
      <c r="J7" s="4"/>
      <c r="K7" s="4" t="s">
        <v>328</v>
      </c>
      <c r="L7" s="4" t="s">
        <v>328</v>
      </c>
      <c r="M7" s="4"/>
      <c r="N7" s="4" t="s">
        <v>328</v>
      </c>
    </row>
    <row r="8" spans="1:14" x14ac:dyDescent="0.25">
      <c r="A8" s="4"/>
      <c r="B8" s="4"/>
      <c r="C8" s="4"/>
      <c r="D8" s="4"/>
      <c r="E8" s="4"/>
      <c r="F8" s="4"/>
      <c r="G8" s="4"/>
      <c r="H8" s="4"/>
      <c r="I8" s="4" t="s">
        <v>262</v>
      </c>
      <c r="J8" s="4"/>
      <c r="K8" s="4" t="s">
        <v>262</v>
      </c>
      <c r="L8" s="4" t="s">
        <v>262</v>
      </c>
      <c r="M8" s="4"/>
      <c r="N8" s="4" t="s">
        <v>262</v>
      </c>
    </row>
    <row r="9" spans="1:14" x14ac:dyDescent="0.25">
      <c r="A9" s="4"/>
      <c r="G9" s="4"/>
      <c r="H9" s="4"/>
      <c r="I9" t="s">
        <v>155</v>
      </c>
      <c r="K9" t="s">
        <v>155</v>
      </c>
      <c r="L9" s="4" t="s">
        <v>155</v>
      </c>
      <c r="M9" s="4"/>
      <c r="N9" s="4" t="s">
        <v>155</v>
      </c>
    </row>
    <row r="10" spans="1:14" x14ac:dyDescent="0.25">
      <c r="A10" s="4"/>
      <c r="B10" s="4"/>
      <c r="C10" s="4"/>
      <c r="D10" s="4"/>
      <c r="E10" s="4"/>
      <c r="F10" s="4"/>
      <c r="G10" s="4"/>
      <c r="H10" s="4"/>
      <c r="I10" s="4" t="s">
        <v>176</v>
      </c>
      <c r="J10" s="4"/>
      <c r="K10" s="4" t="s">
        <v>176</v>
      </c>
    </row>
    <row r="11" spans="1:14" x14ac:dyDescent="0.25">
      <c r="A11" s="4"/>
      <c r="B11" s="4"/>
      <c r="C11" s="4"/>
      <c r="D11" s="4"/>
      <c r="E11" s="4"/>
      <c r="F11" s="4"/>
      <c r="G11" s="4"/>
      <c r="H11" s="4"/>
      <c r="I11" s="4" t="s">
        <v>96</v>
      </c>
      <c r="J11" s="4"/>
      <c r="K11" s="4" t="s">
        <v>96</v>
      </c>
    </row>
    <row r="12" spans="1:14" x14ac:dyDescent="0.25">
      <c r="A12" s="4"/>
      <c r="B12" s="14">
        <v>0</v>
      </c>
      <c r="C12" s="14" t="s">
        <v>849</v>
      </c>
      <c r="D12" s="14" t="s">
        <v>847</v>
      </c>
      <c r="E12" s="14" t="s">
        <v>848</v>
      </c>
      <c r="F12" s="14" t="s">
        <v>779</v>
      </c>
      <c r="G12" s="4"/>
      <c r="H12" s="4"/>
      <c r="I12" s="4" t="s">
        <v>853</v>
      </c>
      <c r="J12" s="4"/>
      <c r="K12" s="4" t="s">
        <v>853</v>
      </c>
    </row>
    <row r="13" spans="1:14" x14ac:dyDescent="0.25">
      <c r="A13" s="40" t="s">
        <v>854</v>
      </c>
      <c r="B13" s="40">
        <v>1</v>
      </c>
      <c r="C13" s="40" t="s">
        <v>850</v>
      </c>
      <c r="D13" s="40"/>
      <c r="E13" s="40" t="s">
        <v>861</v>
      </c>
      <c r="F13" s="40" t="s">
        <v>851</v>
      </c>
      <c r="G13" s="4"/>
      <c r="H13" s="4"/>
      <c r="I13" s="4" t="s">
        <v>854</v>
      </c>
      <c r="J13" s="4"/>
      <c r="K13" s="4"/>
    </row>
    <row r="14" spans="1:14" x14ac:dyDescent="0.25">
      <c r="A14" s="40" t="s">
        <v>855</v>
      </c>
      <c r="B14" s="4"/>
      <c r="C14" s="4"/>
      <c r="D14" s="4"/>
      <c r="E14" s="4"/>
      <c r="F14" s="4"/>
      <c r="G14" s="4"/>
      <c r="H14" s="4"/>
      <c r="I14" s="4" t="s">
        <v>1329</v>
      </c>
      <c r="J14" s="4"/>
      <c r="K14" s="4"/>
    </row>
    <row r="15" spans="1:14" x14ac:dyDescent="0.25">
      <c r="A15" s="40" t="s">
        <v>856</v>
      </c>
      <c r="B15" s="4"/>
      <c r="C15" s="4"/>
      <c r="D15" s="4"/>
      <c r="E15" s="4"/>
      <c r="F15" s="4"/>
      <c r="G15" s="4"/>
      <c r="H15" s="4"/>
      <c r="I15" s="4" t="s">
        <v>1338</v>
      </c>
      <c r="J15" s="4"/>
      <c r="K15" s="4"/>
    </row>
    <row r="16" spans="1:14" x14ac:dyDescent="0.25">
      <c r="A16" s="40" t="s">
        <v>857</v>
      </c>
      <c r="B16" s="4"/>
      <c r="C16" s="4"/>
      <c r="D16" s="4"/>
      <c r="E16" s="4"/>
      <c r="F16" s="4"/>
      <c r="G16" s="4"/>
      <c r="H16" s="4"/>
      <c r="I16" s="4" t="s">
        <v>1325</v>
      </c>
      <c r="J16" s="4"/>
      <c r="K16" s="4"/>
    </row>
    <row r="17" spans="1:11" x14ac:dyDescent="0.25">
      <c r="A17" s="40" t="s">
        <v>858</v>
      </c>
      <c r="B17" s="4"/>
      <c r="C17" s="4"/>
      <c r="D17" s="4"/>
      <c r="E17" s="4"/>
      <c r="F17" s="4"/>
      <c r="G17" s="4"/>
      <c r="H17" s="4"/>
      <c r="I17" s="4" t="s">
        <v>1320</v>
      </c>
      <c r="J17" s="4"/>
      <c r="K17" s="4"/>
    </row>
    <row r="18" spans="1:11" x14ac:dyDescent="0.25">
      <c r="A18" s="40" t="s">
        <v>859</v>
      </c>
      <c r="B18" s="4"/>
      <c r="C18" s="4"/>
      <c r="D18" s="4"/>
      <c r="E18" s="4"/>
      <c r="F18" s="4"/>
      <c r="G18" s="4"/>
      <c r="H18" s="4"/>
      <c r="I18" s="4" t="s">
        <v>1441</v>
      </c>
      <c r="J18" s="4"/>
      <c r="K18" s="4"/>
    </row>
    <row r="19" spans="1:11" x14ac:dyDescent="0.25">
      <c r="A19" s="40" t="s">
        <v>153</v>
      </c>
      <c r="B19" s="4"/>
      <c r="C19" s="4"/>
      <c r="D19" s="4"/>
      <c r="E19" s="4"/>
      <c r="F19" s="4"/>
      <c r="G19" s="4"/>
      <c r="H19" s="4"/>
      <c r="I19" s="4" t="s">
        <v>153</v>
      </c>
      <c r="J19" s="4"/>
      <c r="K19" s="4"/>
    </row>
    <row r="20" spans="1:11" x14ac:dyDescent="0.25">
      <c r="A20" s="40" t="s">
        <v>852</v>
      </c>
      <c r="B20" s="4"/>
      <c r="C20" s="4"/>
      <c r="D20" s="4"/>
      <c r="E20" s="4"/>
      <c r="F20" s="4"/>
      <c r="G20" s="4"/>
      <c r="H20" s="4"/>
      <c r="I20" s="4" t="s">
        <v>852</v>
      </c>
      <c r="J20" s="4"/>
      <c r="K20" s="4"/>
    </row>
    <row r="21" spans="1:11" x14ac:dyDescent="0.25">
      <c r="A21" s="40" t="s">
        <v>860</v>
      </c>
      <c r="B21" s="4"/>
      <c r="C21" s="4"/>
      <c r="D21" s="4"/>
      <c r="E21" s="4"/>
      <c r="F21" s="4"/>
      <c r="G21" s="4"/>
      <c r="H21" s="4"/>
      <c r="I21" s="4" t="s">
        <v>860</v>
      </c>
      <c r="J21" s="4"/>
      <c r="K21" s="4"/>
    </row>
    <row r="22" spans="1:11" x14ac:dyDescent="0.25">
      <c r="A22" s="4"/>
      <c r="B22" s="14">
        <v>2</v>
      </c>
      <c r="C22" s="14" t="s">
        <v>828</v>
      </c>
      <c r="D22" s="14" t="s">
        <v>829</v>
      </c>
      <c r="E22" s="14" t="s">
        <v>827</v>
      </c>
      <c r="F22" s="14" t="s">
        <v>829</v>
      </c>
      <c r="G22" s="4"/>
      <c r="H22" s="4"/>
      <c r="I22" s="4"/>
      <c r="J22" s="4"/>
      <c r="K22" s="8"/>
    </row>
    <row r="23" spans="1:11" x14ac:dyDescent="0.25">
      <c r="A23" s="4"/>
      <c r="B23" s="4"/>
      <c r="C23" s="4"/>
      <c r="D23" s="4"/>
      <c r="E23" s="4"/>
      <c r="F23" s="4"/>
      <c r="G23" s="4"/>
      <c r="H23" s="4"/>
      <c r="I23" s="4"/>
      <c r="J23" s="4"/>
      <c r="K23" s="4"/>
    </row>
    <row r="24" spans="1:11" x14ac:dyDescent="0.25">
      <c r="A24" s="4"/>
      <c r="B24" s="4"/>
      <c r="C24" s="4"/>
      <c r="D24" s="4"/>
      <c r="E24" s="4"/>
      <c r="F24" s="4"/>
      <c r="G24" s="4"/>
      <c r="H24" s="4"/>
      <c r="I24" s="4"/>
      <c r="J24" s="4"/>
      <c r="K24" s="4"/>
    </row>
    <row r="25" spans="1:11" x14ac:dyDescent="0.25">
      <c r="A25" s="4"/>
      <c r="B25" s="14">
        <v>3</v>
      </c>
      <c r="C25" s="14" t="s">
        <v>906</v>
      </c>
      <c r="D25" s="14" t="s">
        <v>907</v>
      </c>
      <c r="E25" s="14" t="s">
        <v>908</v>
      </c>
      <c r="F25" s="14" t="s">
        <v>907</v>
      </c>
      <c r="G25" s="4"/>
      <c r="H25" s="4"/>
      <c r="I25" s="4"/>
      <c r="J25" s="4"/>
      <c r="K25" s="4"/>
    </row>
    <row r="26" spans="1:11" x14ac:dyDescent="0.25">
      <c r="A26" s="4"/>
      <c r="B26" s="4"/>
      <c r="C26" s="4"/>
      <c r="D26" s="4"/>
      <c r="E26" s="4"/>
      <c r="F26" s="4"/>
      <c r="G26" s="4"/>
      <c r="H26" s="4"/>
      <c r="I26" s="4"/>
      <c r="J26" s="4"/>
      <c r="K26" s="4"/>
    </row>
    <row r="27" spans="1:11" x14ac:dyDescent="0.25">
      <c r="A27" s="23" t="s">
        <v>911</v>
      </c>
      <c r="B27" s="23">
        <v>4</v>
      </c>
      <c r="C27" s="23" t="s">
        <v>910</v>
      </c>
      <c r="D27" s="23"/>
      <c r="E27" s="23" t="s">
        <v>4251</v>
      </c>
      <c r="F27" s="23" t="s">
        <v>909</v>
      </c>
      <c r="G27" s="4"/>
      <c r="H27" s="4"/>
      <c r="I27" s="4"/>
      <c r="J27" s="4"/>
      <c r="K27" s="4" t="s">
        <v>1321</v>
      </c>
    </row>
    <row r="28" spans="1:11" x14ac:dyDescent="0.25">
      <c r="A28" s="23" t="s">
        <v>912</v>
      </c>
      <c r="B28" s="4"/>
      <c r="C28" s="4"/>
      <c r="D28" s="4"/>
      <c r="E28" s="4"/>
      <c r="F28" s="23" t="s">
        <v>4252</v>
      </c>
      <c r="G28" s="4"/>
      <c r="H28" s="4"/>
      <c r="I28" s="4"/>
      <c r="J28" s="4"/>
      <c r="K28" s="4" t="s">
        <v>1329</v>
      </c>
    </row>
    <row r="29" spans="1:11" x14ac:dyDescent="0.25">
      <c r="A29" s="23" t="s">
        <v>913</v>
      </c>
      <c r="B29" s="4"/>
      <c r="C29" s="4"/>
      <c r="D29" s="4"/>
      <c r="E29" s="4"/>
      <c r="F29" s="4"/>
      <c r="G29" s="4"/>
      <c r="H29" s="4"/>
      <c r="I29" s="4"/>
      <c r="J29" s="4"/>
      <c r="K29" s="4" t="s">
        <v>1338</v>
      </c>
    </row>
    <row r="30" spans="1:11" x14ac:dyDescent="0.25">
      <c r="A30" s="23" t="s">
        <v>915</v>
      </c>
      <c r="B30" s="4"/>
      <c r="C30" s="4"/>
      <c r="D30" s="4"/>
      <c r="E30" s="4"/>
      <c r="F30" s="4"/>
      <c r="G30" s="4"/>
      <c r="H30" s="4"/>
      <c r="I30" s="4"/>
      <c r="J30" s="4"/>
      <c r="K30" s="4" t="s">
        <v>1325</v>
      </c>
    </row>
    <row r="31" spans="1:11" x14ac:dyDescent="0.25">
      <c r="A31" s="23" t="s">
        <v>914</v>
      </c>
      <c r="B31" s="4"/>
      <c r="C31" s="4"/>
      <c r="D31" s="4"/>
      <c r="E31" s="4"/>
      <c r="F31" s="4"/>
      <c r="G31" s="4"/>
      <c r="H31" s="4"/>
      <c r="I31" s="4"/>
      <c r="J31" s="4"/>
      <c r="K31" s="4" t="s">
        <v>1320</v>
      </c>
    </row>
    <row r="32" spans="1:11" x14ac:dyDescent="0.25">
      <c r="A32" s="23" t="s">
        <v>916</v>
      </c>
      <c r="B32" s="4"/>
      <c r="C32" s="4"/>
      <c r="D32" s="4"/>
      <c r="E32" s="4"/>
      <c r="F32" s="4"/>
      <c r="G32" s="4"/>
      <c r="H32" s="4"/>
      <c r="I32" s="4"/>
      <c r="J32" s="4"/>
      <c r="K32" s="4" t="s">
        <v>916</v>
      </c>
    </row>
    <row r="33" spans="1:13" x14ac:dyDescent="0.25">
      <c r="A33" s="23" t="s">
        <v>917</v>
      </c>
      <c r="B33" s="4"/>
      <c r="C33" s="4"/>
      <c r="D33" s="4"/>
      <c r="E33" s="4"/>
      <c r="F33" s="4"/>
      <c r="G33" s="4"/>
      <c r="H33" s="4"/>
      <c r="I33" s="4"/>
      <c r="J33" s="4"/>
      <c r="K33" s="4" t="s">
        <v>917</v>
      </c>
    </row>
    <row r="34" spans="1:13" s="4" customFormat="1" x14ac:dyDescent="0.25">
      <c r="A34" s="23"/>
      <c r="D34" s="5" t="s">
        <v>441</v>
      </c>
      <c r="M34"/>
    </row>
    <row r="35" spans="1:13" s="4" customFormat="1" x14ac:dyDescent="0.25">
      <c r="A35" s="23"/>
      <c r="M35"/>
    </row>
    <row r="36" spans="1:13" s="4" customFormat="1" x14ac:dyDescent="0.25">
      <c r="A36" s="23"/>
      <c r="M36"/>
    </row>
    <row r="37" spans="1:13" x14ac:dyDescent="0.25">
      <c r="A37" s="4"/>
      <c r="B37" s="4"/>
      <c r="C37" s="4"/>
      <c r="D37" s="4"/>
      <c r="E37" s="4"/>
      <c r="F37" s="4"/>
      <c r="G37" s="4"/>
      <c r="H37" s="4"/>
      <c r="I37" s="4"/>
      <c r="J37" s="4"/>
      <c r="K37" s="4"/>
    </row>
    <row r="38" spans="1:13" x14ac:dyDescent="0.25">
      <c r="B38" s="14">
        <v>5</v>
      </c>
      <c r="C38" s="14" t="s">
        <v>919</v>
      </c>
      <c r="D38" s="14" t="s">
        <v>773</v>
      </c>
      <c r="E38" s="14" t="s">
        <v>918</v>
      </c>
      <c r="F38" s="14" t="s">
        <v>773</v>
      </c>
    </row>
    <row r="39" spans="1:13" x14ac:dyDescent="0.25">
      <c r="A39" s="19" t="s">
        <v>132</v>
      </c>
      <c r="L39" s="4" t="s">
        <v>132</v>
      </c>
    </row>
    <row r="40" spans="1:13" x14ac:dyDescent="0.25">
      <c r="A40" s="19" t="s">
        <v>137</v>
      </c>
      <c r="B40" s="19">
        <v>6</v>
      </c>
      <c r="C40" s="19" t="s">
        <v>777</v>
      </c>
      <c r="D40" s="19"/>
      <c r="E40" s="19" t="s">
        <v>3139</v>
      </c>
      <c r="F40" s="19" t="s">
        <v>778</v>
      </c>
      <c r="L40" s="4" t="s">
        <v>137</v>
      </c>
    </row>
    <row r="41" spans="1:13" x14ac:dyDescent="0.25">
      <c r="A41" s="19" t="s">
        <v>142</v>
      </c>
      <c r="F41" s="19" t="s">
        <v>3140</v>
      </c>
      <c r="L41" t="s">
        <v>142</v>
      </c>
    </row>
    <row r="42" spans="1:13" x14ac:dyDescent="0.25">
      <c r="A42" s="19" t="s">
        <v>150</v>
      </c>
      <c r="F42" s="19" t="s">
        <v>3141</v>
      </c>
      <c r="L42" t="s">
        <v>150</v>
      </c>
    </row>
    <row r="43" spans="1:13" x14ac:dyDescent="0.25">
      <c r="A43" s="19" t="s">
        <v>776</v>
      </c>
      <c r="F43" s="19" t="s">
        <v>3142</v>
      </c>
      <c r="L43" s="4" t="s">
        <v>776</v>
      </c>
    </row>
    <row r="44" spans="1:13" x14ac:dyDescent="0.25">
      <c r="A44" s="19" t="s">
        <v>772</v>
      </c>
      <c r="L44" t="s">
        <v>772</v>
      </c>
    </row>
    <row r="45" spans="1:13" x14ac:dyDescent="0.25">
      <c r="A45" s="19" t="s">
        <v>774</v>
      </c>
      <c r="L45" t="s">
        <v>1322</v>
      </c>
    </row>
    <row r="46" spans="1:13" x14ac:dyDescent="0.25">
      <c r="A46" s="19" t="s">
        <v>775</v>
      </c>
      <c r="L46" t="s">
        <v>1323</v>
      </c>
    </row>
    <row r="47" spans="1:13" x14ac:dyDescent="0.25">
      <c r="D47" s="5" t="s">
        <v>441</v>
      </c>
    </row>
    <row r="53" spans="1:14" x14ac:dyDescent="0.25">
      <c r="B53" s="14">
        <v>7</v>
      </c>
      <c r="C53" s="14" t="s">
        <v>3312</v>
      </c>
      <c r="D53" s="14" t="s">
        <v>3309</v>
      </c>
      <c r="E53" s="14" t="s">
        <v>3310</v>
      </c>
      <c r="F53" s="14" t="s">
        <v>3309</v>
      </c>
    </row>
    <row r="55" spans="1:14" x14ac:dyDescent="0.25">
      <c r="A55" s="68" t="s">
        <v>2920</v>
      </c>
      <c r="B55" s="68">
        <v>8</v>
      </c>
      <c r="C55" s="68" t="s">
        <v>3313</v>
      </c>
      <c r="D55" s="68"/>
      <c r="E55" s="68" t="s">
        <v>3343</v>
      </c>
      <c r="F55" s="68" t="s">
        <v>3311</v>
      </c>
      <c r="N55" s="68" t="s">
        <v>303</v>
      </c>
    </row>
    <row r="56" spans="1:14" x14ac:dyDescent="0.25">
      <c r="F56" s="68" t="s">
        <v>3344</v>
      </c>
      <c r="N56" s="68" t="s">
        <v>3345</v>
      </c>
    </row>
    <row r="57" spans="1:14" s="4" customFormat="1" x14ac:dyDescent="0.25"/>
    <row r="58" spans="1:14" x14ac:dyDescent="0.25">
      <c r="A58" s="31" t="s">
        <v>3329</v>
      </c>
      <c r="B58" s="31">
        <v>9</v>
      </c>
      <c r="C58" s="31" t="s">
        <v>3342</v>
      </c>
      <c r="D58" s="31"/>
      <c r="E58" s="31" t="s">
        <v>3324</v>
      </c>
      <c r="F58" s="31" t="s">
        <v>3325</v>
      </c>
      <c r="M58" s="31" t="s">
        <v>3329</v>
      </c>
      <c r="N58" s="31" t="s">
        <v>3329</v>
      </c>
    </row>
    <row r="59" spans="1:14" x14ac:dyDescent="0.25">
      <c r="A59" s="31" t="s">
        <v>3330</v>
      </c>
      <c r="B59" s="4"/>
      <c r="C59" s="4"/>
      <c r="D59" s="4"/>
      <c r="E59" s="4"/>
      <c r="F59" s="31" t="s">
        <v>3326</v>
      </c>
      <c r="G59" s="4"/>
      <c r="M59" s="31" t="s">
        <v>3330</v>
      </c>
      <c r="N59" s="31" t="s">
        <v>3330</v>
      </c>
    </row>
    <row r="60" spans="1:14" x14ac:dyDescent="0.25">
      <c r="A60" s="31" t="s">
        <v>3331</v>
      </c>
      <c r="B60" s="4"/>
      <c r="C60" s="4"/>
      <c r="D60" s="4"/>
      <c r="E60" s="4"/>
      <c r="F60" s="31" t="s">
        <v>3327</v>
      </c>
      <c r="G60" s="4"/>
      <c r="M60" s="31" t="s">
        <v>3331</v>
      </c>
      <c r="N60" s="31" t="s">
        <v>3331</v>
      </c>
    </row>
    <row r="61" spans="1:14" x14ac:dyDescent="0.25">
      <c r="A61" s="31" t="s">
        <v>3332</v>
      </c>
      <c r="B61" s="4"/>
      <c r="C61" s="4"/>
      <c r="D61" s="4"/>
      <c r="E61" s="4"/>
      <c r="F61" s="31"/>
      <c r="G61" s="4"/>
      <c r="M61" s="31" t="s">
        <v>3332</v>
      </c>
      <c r="N61" s="31" t="s">
        <v>3332</v>
      </c>
    </row>
    <row r="62" spans="1:14" x14ac:dyDescent="0.25">
      <c r="A62" s="31" t="s">
        <v>3333</v>
      </c>
      <c r="B62" s="4"/>
      <c r="C62" s="4"/>
      <c r="D62" s="4"/>
      <c r="E62" s="4"/>
      <c r="F62" s="31"/>
      <c r="G62" s="4"/>
      <c r="M62" s="31" t="s">
        <v>3333</v>
      </c>
      <c r="N62" s="31" t="s">
        <v>3333</v>
      </c>
    </row>
    <row r="63" spans="1:14" x14ac:dyDescent="0.25">
      <c r="A63" s="31" t="s">
        <v>3334</v>
      </c>
      <c r="B63" s="4"/>
      <c r="C63" s="4"/>
      <c r="D63" s="4"/>
      <c r="E63" s="4"/>
      <c r="F63" s="31"/>
      <c r="G63" s="4"/>
      <c r="M63" s="31" t="s">
        <v>3334</v>
      </c>
      <c r="N63" s="31" t="s">
        <v>3334</v>
      </c>
    </row>
    <row r="64" spans="1:14" x14ac:dyDescent="0.25">
      <c r="A64" s="31" t="s">
        <v>3336</v>
      </c>
      <c r="B64" s="4"/>
      <c r="C64" s="4"/>
      <c r="D64" s="4"/>
      <c r="E64" s="4"/>
      <c r="F64" s="31"/>
      <c r="G64" s="4"/>
      <c r="M64" s="31" t="s">
        <v>3336</v>
      </c>
      <c r="N64" s="31" t="s">
        <v>3336</v>
      </c>
    </row>
    <row r="65" spans="1:14" x14ac:dyDescent="0.25">
      <c r="A65" s="31" t="s">
        <v>3337</v>
      </c>
      <c r="B65" s="4"/>
      <c r="C65" s="4"/>
      <c r="D65" s="4"/>
      <c r="E65" s="4"/>
      <c r="F65" s="31"/>
      <c r="G65" s="4"/>
      <c r="M65" s="31" t="s">
        <v>3337</v>
      </c>
      <c r="N65" s="31" t="s">
        <v>3337</v>
      </c>
    </row>
    <row r="66" spans="1:14" x14ac:dyDescent="0.25">
      <c r="A66" s="31" t="s">
        <v>3338</v>
      </c>
      <c r="B66" s="4"/>
      <c r="C66" s="4"/>
      <c r="D66" s="4"/>
      <c r="E66" s="4"/>
      <c r="F66" s="31"/>
      <c r="G66" s="4"/>
      <c r="M66" s="31" t="s">
        <v>3338</v>
      </c>
      <c r="N66" s="31" t="s">
        <v>3338</v>
      </c>
    </row>
    <row r="67" spans="1:14" x14ac:dyDescent="0.25">
      <c r="A67" s="31" t="s">
        <v>3339</v>
      </c>
      <c r="B67" s="4"/>
      <c r="C67" s="4"/>
      <c r="D67" s="4"/>
      <c r="E67" s="4"/>
      <c r="F67" s="31"/>
      <c r="G67" s="4"/>
      <c r="M67" s="31" t="s">
        <v>3339</v>
      </c>
      <c r="N67" s="31" t="s">
        <v>3339</v>
      </c>
    </row>
    <row r="68" spans="1:14" x14ac:dyDescent="0.25">
      <c r="A68" s="31" t="s">
        <v>3340</v>
      </c>
      <c r="B68" s="4"/>
      <c r="C68" s="4"/>
      <c r="D68" s="4"/>
      <c r="E68" s="4"/>
      <c r="F68" s="31"/>
      <c r="G68" s="4"/>
      <c r="M68" s="31" t="s">
        <v>3340</v>
      </c>
      <c r="N68" s="31" t="s">
        <v>3340</v>
      </c>
    </row>
    <row r="69" spans="1:14" x14ac:dyDescent="0.25">
      <c r="A69" s="31" t="s">
        <v>3341</v>
      </c>
      <c r="B69" s="4"/>
      <c r="C69" s="4"/>
      <c r="D69" s="4"/>
      <c r="E69" s="4"/>
      <c r="F69" s="31"/>
      <c r="G69" s="4"/>
      <c r="M69" s="31" t="s">
        <v>3341</v>
      </c>
      <c r="N69" s="31" t="s">
        <v>3341</v>
      </c>
    </row>
    <row r="71" spans="1:14" x14ac:dyDescent="0.25">
      <c r="A71" s="12" t="s">
        <v>3316</v>
      </c>
      <c r="B71" s="12">
        <v>10</v>
      </c>
      <c r="C71" s="12" t="s">
        <v>3314</v>
      </c>
      <c r="D71" s="12"/>
      <c r="E71" s="12" t="s">
        <v>4253</v>
      </c>
      <c r="F71" s="12" t="s">
        <v>3315</v>
      </c>
      <c r="N71" s="12" t="s">
        <v>3335</v>
      </c>
    </row>
    <row r="72" spans="1:14" x14ac:dyDescent="0.25">
      <c r="A72" s="12" t="s">
        <v>3317</v>
      </c>
      <c r="N72" s="12" t="s">
        <v>1329</v>
      </c>
    </row>
    <row r="73" spans="1:14" x14ac:dyDescent="0.25">
      <c r="A73" s="12" t="s">
        <v>3318</v>
      </c>
      <c r="N73" s="12" t="s">
        <v>3323</v>
      </c>
    </row>
    <row r="74" spans="1:14" x14ac:dyDescent="0.25">
      <c r="A74" s="12" t="s">
        <v>3319</v>
      </c>
      <c r="N74" s="12" t="s">
        <v>3319</v>
      </c>
    </row>
    <row r="75" spans="1:14" x14ac:dyDescent="0.25">
      <c r="A75" s="12" t="s">
        <v>3320</v>
      </c>
      <c r="N75" s="12" t="s">
        <v>3322</v>
      </c>
    </row>
    <row r="77" spans="1:14" x14ac:dyDescent="0.25">
      <c r="C77" s="14" t="s">
        <v>4254</v>
      </c>
      <c r="D77" t="s">
        <v>4256</v>
      </c>
      <c r="E77" s="14" t="s">
        <v>4255</v>
      </c>
      <c r="F77" s="14" t="s">
        <v>3315</v>
      </c>
    </row>
    <row r="78" spans="1:14" x14ac:dyDescent="0.25">
      <c r="F78" s="14" t="s">
        <v>829</v>
      </c>
    </row>
  </sheetData>
  <hyperlinks>
    <hyperlink ref="A1" location="contents!A1" display="Contents"/>
  </hyperlink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F73"/>
  <sheetViews>
    <sheetView topLeftCell="A16" workbookViewId="0">
      <selection activeCell="E62" sqref="E62"/>
    </sheetView>
  </sheetViews>
  <sheetFormatPr defaultRowHeight="15" x14ac:dyDescent="0.25"/>
  <cols>
    <col min="1" max="1" width="27.85546875" customWidth="1"/>
    <col min="2" max="2" width="12.28515625" customWidth="1"/>
    <col min="3" max="3" width="34.85546875" customWidth="1"/>
    <col min="4" max="4" width="48.28515625" customWidth="1"/>
    <col min="5" max="5" width="76.28515625" customWidth="1"/>
    <col min="6" max="6" width="57.85546875" customWidth="1"/>
    <col min="7" max="7" width="23.140625" customWidth="1"/>
    <col min="8" max="8" width="22.85546875" customWidth="1"/>
    <col min="9" max="9" width="23.85546875" customWidth="1"/>
    <col min="10" max="10" width="26.140625" customWidth="1"/>
    <col min="11" max="11" width="26" customWidth="1"/>
    <col min="12" max="12" width="30.85546875" style="4" customWidth="1"/>
    <col min="13" max="13" width="29" customWidth="1"/>
    <col min="14" max="14" width="21.85546875" customWidth="1"/>
    <col min="15" max="15" width="24.85546875" customWidth="1"/>
    <col min="16" max="16" width="18.5703125" customWidth="1"/>
  </cols>
  <sheetData>
    <row r="1" spans="1:16" s="4" customFormat="1" x14ac:dyDescent="0.25">
      <c r="A1" s="93" t="s">
        <v>4071</v>
      </c>
    </row>
    <row r="2" spans="1:16" s="4" customFormat="1" x14ac:dyDescent="0.25">
      <c r="A2" s="4" t="s">
        <v>4086</v>
      </c>
    </row>
    <row r="3" spans="1:16" x14ac:dyDescent="0.25">
      <c r="A3" s="1" t="s">
        <v>357</v>
      </c>
      <c r="B3" s="1" t="s">
        <v>3809</v>
      </c>
      <c r="C3" s="1" t="s">
        <v>3810</v>
      </c>
      <c r="D3" s="1" t="s">
        <v>435</v>
      </c>
      <c r="E3" s="1" t="s">
        <v>3811</v>
      </c>
      <c r="F3" s="1" t="s">
        <v>336</v>
      </c>
      <c r="G3" s="1" t="s">
        <v>3839</v>
      </c>
      <c r="H3" s="1" t="s">
        <v>3840</v>
      </c>
      <c r="I3" s="1" t="s">
        <v>983</v>
      </c>
      <c r="J3" s="1" t="s">
        <v>936</v>
      </c>
      <c r="K3" s="1" t="s">
        <v>937</v>
      </c>
      <c r="L3" s="1" t="s">
        <v>984</v>
      </c>
      <c r="M3" s="1" t="s">
        <v>948</v>
      </c>
      <c r="N3" s="1" t="s">
        <v>3838</v>
      </c>
      <c r="O3" s="1" t="s">
        <v>961</v>
      </c>
      <c r="P3" s="1" t="s">
        <v>3985</v>
      </c>
    </row>
    <row r="4" spans="1:16" x14ac:dyDescent="0.25">
      <c r="H4" s="8"/>
      <c r="I4" s="8" t="s">
        <v>121</v>
      </c>
      <c r="J4" s="8" t="s">
        <v>121</v>
      </c>
      <c r="K4" s="8" t="s">
        <v>121</v>
      </c>
      <c r="L4" s="8" t="s">
        <v>121</v>
      </c>
      <c r="M4" s="8" t="s">
        <v>121</v>
      </c>
      <c r="O4" s="8" t="s">
        <v>121</v>
      </c>
      <c r="P4" s="8" t="s">
        <v>121</v>
      </c>
    </row>
    <row r="5" spans="1:16" x14ac:dyDescent="0.25">
      <c r="H5" s="4"/>
      <c r="I5" s="4" t="s">
        <v>496</v>
      </c>
      <c r="J5" s="4" t="s">
        <v>496</v>
      </c>
      <c r="K5" s="4" t="s">
        <v>496</v>
      </c>
      <c r="L5" s="4" t="s">
        <v>496</v>
      </c>
      <c r="M5" s="4" t="s">
        <v>496</v>
      </c>
      <c r="O5" s="4" t="s">
        <v>496</v>
      </c>
      <c r="P5" s="4" t="s">
        <v>496</v>
      </c>
    </row>
    <row r="6" spans="1:16" s="4" customFormat="1" x14ac:dyDescent="0.25">
      <c r="H6" s="22"/>
      <c r="I6" s="7" t="s">
        <v>298</v>
      </c>
      <c r="J6" s="7" t="s">
        <v>298</v>
      </c>
      <c r="K6" s="7" t="s">
        <v>298</v>
      </c>
      <c r="L6" s="7" t="s">
        <v>298</v>
      </c>
      <c r="M6" s="7" t="s">
        <v>298</v>
      </c>
      <c r="O6" s="7" t="s">
        <v>298</v>
      </c>
      <c r="P6" s="7" t="s">
        <v>298</v>
      </c>
    </row>
    <row r="7" spans="1:16" x14ac:dyDescent="0.25">
      <c r="H7" s="8"/>
      <c r="I7" s="8" t="s">
        <v>525</v>
      </c>
      <c r="J7" s="8" t="s">
        <v>525</v>
      </c>
      <c r="K7" s="8" t="s">
        <v>525</v>
      </c>
      <c r="L7" s="8" t="s">
        <v>525</v>
      </c>
      <c r="M7" s="8" t="s">
        <v>328</v>
      </c>
      <c r="O7" s="8" t="s">
        <v>328</v>
      </c>
      <c r="P7" s="8" t="s">
        <v>328</v>
      </c>
    </row>
    <row r="8" spans="1:16" x14ac:dyDescent="0.25">
      <c r="A8" s="4"/>
      <c r="B8" s="4">
        <v>0</v>
      </c>
      <c r="C8" s="14" t="s">
        <v>920</v>
      </c>
      <c r="D8" s="14" t="s">
        <v>843</v>
      </c>
      <c r="E8" s="14" t="s">
        <v>3921</v>
      </c>
      <c r="F8" s="14" t="s">
        <v>843</v>
      </c>
      <c r="H8" s="8"/>
      <c r="I8" s="8" t="s">
        <v>2040</v>
      </c>
      <c r="J8" s="8" t="s">
        <v>2040</v>
      </c>
      <c r="K8" s="8" t="s">
        <v>2040</v>
      </c>
      <c r="L8" s="8" t="s">
        <v>2040</v>
      </c>
      <c r="M8" s="8" t="s">
        <v>262</v>
      </c>
      <c r="N8" s="4"/>
      <c r="O8" s="8" t="s">
        <v>262</v>
      </c>
      <c r="P8" s="8" t="s">
        <v>262</v>
      </c>
    </row>
    <row r="9" spans="1:16" s="4" customFormat="1" x14ac:dyDescent="0.25">
      <c r="C9" s="14"/>
      <c r="D9" s="14"/>
      <c r="E9" s="14"/>
      <c r="F9" s="14"/>
      <c r="H9" s="22"/>
      <c r="I9" s="8" t="s">
        <v>1607</v>
      </c>
      <c r="J9" s="8" t="s">
        <v>1607</v>
      </c>
      <c r="K9" s="8" t="s">
        <v>1607</v>
      </c>
      <c r="L9" s="8" t="s">
        <v>1607</v>
      </c>
      <c r="M9" s="4" t="s">
        <v>155</v>
      </c>
      <c r="O9" s="4" t="s">
        <v>155</v>
      </c>
      <c r="P9" s="4" t="s">
        <v>155</v>
      </c>
    </row>
    <row r="10" spans="1:16" x14ac:dyDescent="0.25">
      <c r="A10" s="31" t="s">
        <v>539</v>
      </c>
      <c r="B10" s="31">
        <v>1</v>
      </c>
      <c r="C10" s="31" t="s">
        <v>531</v>
      </c>
      <c r="D10" s="31"/>
      <c r="E10" s="31" t="s">
        <v>527</v>
      </c>
      <c r="F10" s="31" t="s">
        <v>528</v>
      </c>
      <c r="H10" s="8"/>
      <c r="I10" s="8" t="s">
        <v>987</v>
      </c>
      <c r="J10" s="8" t="s">
        <v>987</v>
      </c>
      <c r="K10" s="8" t="s">
        <v>987</v>
      </c>
      <c r="L10" s="8" t="s">
        <v>987</v>
      </c>
      <c r="M10" s="8" t="s">
        <v>987</v>
      </c>
      <c r="N10" s="4"/>
      <c r="O10" s="8" t="s">
        <v>987</v>
      </c>
      <c r="P10" s="8" t="s">
        <v>987</v>
      </c>
    </row>
    <row r="11" spans="1:16" x14ac:dyDescent="0.25">
      <c r="A11" s="31" t="s">
        <v>548</v>
      </c>
      <c r="B11" s="8"/>
      <c r="C11" s="8"/>
      <c r="D11" s="8"/>
      <c r="E11" s="8"/>
      <c r="F11" s="8"/>
      <c r="H11" s="4"/>
      <c r="I11" s="8" t="s">
        <v>542</v>
      </c>
      <c r="J11" s="4"/>
      <c r="M11" s="8"/>
      <c r="N11" s="4"/>
    </row>
    <row r="12" spans="1:16" x14ac:dyDescent="0.25">
      <c r="A12" s="11" t="s">
        <v>540</v>
      </c>
      <c r="B12" s="11">
        <v>2</v>
      </c>
      <c r="C12" s="11" t="s">
        <v>532</v>
      </c>
      <c r="D12" s="11"/>
      <c r="E12" s="11" t="s">
        <v>526</v>
      </c>
      <c r="F12" s="11" t="s">
        <v>529</v>
      </c>
      <c r="H12" s="4"/>
      <c r="I12" s="8" t="s">
        <v>545</v>
      </c>
      <c r="J12" s="4"/>
      <c r="N12" s="4"/>
    </row>
    <row r="13" spans="1:16" x14ac:dyDescent="0.25">
      <c r="A13" s="23" t="s">
        <v>534</v>
      </c>
      <c r="B13" s="23">
        <v>3</v>
      </c>
      <c r="C13" s="23" t="s">
        <v>533</v>
      </c>
      <c r="D13" s="23"/>
      <c r="E13" s="23" t="s">
        <v>541</v>
      </c>
      <c r="F13" s="23" t="s">
        <v>530</v>
      </c>
      <c r="H13" s="4"/>
      <c r="I13" s="8" t="s">
        <v>546</v>
      </c>
      <c r="J13" s="4"/>
      <c r="N13" s="4"/>
    </row>
    <row r="14" spans="1:16" x14ac:dyDescent="0.25">
      <c r="A14" s="23" t="s">
        <v>535</v>
      </c>
      <c r="B14" s="4"/>
      <c r="C14" s="4"/>
      <c r="D14" s="4"/>
      <c r="E14" s="4"/>
      <c r="F14" s="4"/>
      <c r="H14" s="4"/>
      <c r="I14" s="8" t="s">
        <v>547</v>
      </c>
      <c r="J14" s="4"/>
      <c r="N14" s="4"/>
    </row>
    <row r="15" spans="1:16" x14ac:dyDescent="0.25">
      <c r="A15" s="23" t="s">
        <v>536</v>
      </c>
      <c r="B15" s="4"/>
      <c r="C15" s="4"/>
      <c r="D15" s="4"/>
      <c r="E15" s="4"/>
      <c r="F15" s="4"/>
      <c r="H15" s="4"/>
      <c r="I15" s="8" t="s">
        <v>543</v>
      </c>
      <c r="J15" s="4"/>
      <c r="N15" s="4"/>
    </row>
    <row r="16" spans="1:16" x14ac:dyDescent="0.25">
      <c r="A16" s="23" t="s">
        <v>537</v>
      </c>
      <c r="B16" s="4"/>
      <c r="C16" s="4"/>
      <c r="D16" s="4"/>
      <c r="E16" s="4"/>
      <c r="F16" s="4"/>
      <c r="H16" s="4"/>
      <c r="I16" s="8" t="s">
        <v>544</v>
      </c>
      <c r="J16" s="4"/>
      <c r="N16" s="4"/>
    </row>
    <row r="17" spans="1:14" x14ac:dyDescent="0.25">
      <c r="A17" s="23" t="s">
        <v>538</v>
      </c>
      <c r="B17" s="4"/>
      <c r="C17" s="4"/>
      <c r="D17" s="4"/>
      <c r="E17" s="4"/>
      <c r="F17" s="4"/>
      <c r="H17" s="4"/>
      <c r="I17" s="8" t="s">
        <v>1336</v>
      </c>
      <c r="J17" s="4"/>
      <c r="N17" s="4"/>
    </row>
    <row r="18" spans="1:14" x14ac:dyDescent="0.25">
      <c r="A18" s="4"/>
      <c r="B18" s="14">
        <v>4</v>
      </c>
      <c r="C18" s="14" t="s">
        <v>828</v>
      </c>
      <c r="D18" s="14" t="s">
        <v>516</v>
      </c>
      <c r="E18" s="14" t="s">
        <v>4249</v>
      </c>
      <c r="F18" s="14" t="s">
        <v>516</v>
      </c>
      <c r="H18" s="4"/>
      <c r="I18" s="8" t="s">
        <v>1335</v>
      </c>
      <c r="J18" s="4"/>
      <c r="N18" s="4"/>
    </row>
    <row r="20" spans="1:14" x14ac:dyDescent="0.25">
      <c r="B20" s="14">
        <v>5</v>
      </c>
      <c r="C20" s="14" t="s">
        <v>926</v>
      </c>
      <c r="D20" s="14" t="s">
        <v>927</v>
      </c>
      <c r="E20" s="14" t="s">
        <v>3922</v>
      </c>
      <c r="F20" s="14" t="s">
        <v>927</v>
      </c>
    </row>
    <row r="21" spans="1:14" s="4" customFormat="1" x14ac:dyDescent="0.25">
      <c r="B21" s="14">
        <v>6</v>
      </c>
      <c r="C21" s="14" t="s">
        <v>982</v>
      </c>
      <c r="D21" s="14" t="s">
        <v>934</v>
      </c>
      <c r="E21" s="14" t="s">
        <v>3923</v>
      </c>
      <c r="F21" s="14" t="s">
        <v>934</v>
      </c>
    </row>
    <row r="22" spans="1:14" x14ac:dyDescent="0.25">
      <c r="A22" s="100" t="s">
        <v>921</v>
      </c>
      <c r="B22" s="32">
        <v>7</v>
      </c>
      <c r="C22" s="32" t="s">
        <v>4227</v>
      </c>
      <c r="D22" s="32"/>
      <c r="E22" s="32" t="s">
        <v>935</v>
      </c>
      <c r="F22" s="32" t="s">
        <v>928</v>
      </c>
      <c r="J22" s="4" t="s">
        <v>930</v>
      </c>
    </row>
    <row r="23" spans="1:14" x14ac:dyDescent="0.25">
      <c r="A23" s="100" t="s">
        <v>922</v>
      </c>
      <c r="B23" s="100">
        <v>7</v>
      </c>
      <c r="C23" s="100" t="s">
        <v>4225</v>
      </c>
      <c r="D23" s="100"/>
      <c r="E23" s="100" t="s">
        <v>4226</v>
      </c>
      <c r="F23" s="100" t="s">
        <v>4224</v>
      </c>
      <c r="J23" s="4" t="s">
        <v>1337</v>
      </c>
    </row>
    <row r="24" spans="1:14" x14ac:dyDescent="0.25">
      <c r="A24" s="100" t="s">
        <v>923</v>
      </c>
      <c r="J24" s="4" t="s">
        <v>931</v>
      </c>
    </row>
    <row r="25" spans="1:14" x14ac:dyDescent="0.25">
      <c r="A25" s="32" t="s">
        <v>924</v>
      </c>
      <c r="J25" s="4" t="s">
        <v>932</v>
      </c>
    </row>
    <row r="26" spans="1:14" x14ac:dyDescent="0.25">
      <c r="A26" s="32" t="s">
        <v>925</v>
      </c>
      <c r="J26" s="4" t="s">
        <v>933</v>
      </c>
    </row>
    <row r="27" spans="1:14" x14ac:dyDescent="0.25">
      <c r="A27" s="32" t="s">
        <v>150</v>
      </c>
      <c r="J27" s="4" t="s">
        <v>150</v>
      </c>
    </row>
    <row r="28" spans="1:14" x14ac:dyDescent="0.25">
      <c r="D28" t="s">
        <v>929</v>
      </c>
      <c r="E28" s="85"/>
    </row>
    <row r="30" spans="1:14" x14ac:dyDescent="0.25">
      <c r="A30" s="32" t="s">
        <v>924</v>
      </c>
      <c r="K30" s="4" t="s">
        <v>932</v>
      </c>
    </row>
    <row r="31" spans="1:14" x14ac:dyDescent="0.25">
      <c r="A31" s="32" t="s">
        <v>922</v>
      </c>
      <c r="K31" s="4" t="s">
        <v>1337</v>
      </c>
    </row>
    <row r="32" spans="1:14" x14ac:dyDescent="0.25">
      <c r="A32" s="32" t="s">
        <v>925</v>
      </c>
      <c r="K32" s="4" t="s">
        <v>933</v>
      </c>
    </row>
    <row r="33" spans="1:32" x14ac:dyDescent="0.25">
      <c r="D33" s="4" t="s">
        <v>929</v>
      </c>
      <c r="K33" s="4"/>
    </row>
    <row r="35" spans="1:32" s="4" customFormat="1" x14ac:dyDescent="0.25">
      <c r="A35"/>
      <c r="B35" s="14">
        <v>8</v>
      </c>
      <c r="C35" s="14" t="s">
        <v>3841</v>
      </c>
      <c r="D35" s="14" t="s">
        <v>968</v>
      </c>
      <c r="E35" s="14" t="s">
        <v>3924</v>
      </c>
      <c r="F35" s="14" t="s">
        <v>968</v>
      </c>
      <c r="H35"/>
      <c r="I35"/>
      <c r="J35"/>
      <c r="K35"/>
      <c r="M35"/>
      <c r="N35"/>
      <c r="O35"/>
      <c r="P35"/>
      <c r="Q35"/>
      <c r="R35"/>
      <c r="S35"/>
      <c r="T35"/>
      <c r="U35"/>
      <c r="V35"/>
      <c r="W35"/>
      <c r="X35"/>
      <c r="Y35"/>
      <c r="Z35"/>
      <c r="AA35"/>
      <c r="AB35"/>
      <c r="AC35"/>
      <c r="AD35"/>
      <c r="AE35"/>
      <c r="AF35"/>
    </row>
    <row r="36" spans="1:32" s="4" customFormat="1" x14ac:dyDescent="0.25">
      <c r="A36" s="42" t="s">
        <v>139</v>
      </c>
      <c r="B36" s="42">
        <v>9</v>
      </c>
      <c r="C36" s="42" t="s">
        <v>970</v>
      </c>
      <c r="D36" s="42"/>
      <c r="E36" s="42" t="s">
        <v>969</v>
      </c>
      <c r="F36" s="42" t="s">
        <v>973</v>
      </c>
      <c r="H36"/>
      <c r="I36"/>
      <c r="J36"/>
      <c r="K36"/>
      <c r="L36" s="4" t="s">
        <v>988</v>
      </c>
      <c r="M36"/>
      <c r="N36"/>
      <c r="O36"/>
      <c r="P36"/>
      <c r="Q36"/>
      <c r="R36"/>
      <c r="S36"/>
      <c r="T36"/>
      <c r="U36"/>
      <c r="V36"/>
      <c r="W36"/>
      <c r="X36"/>
      <c r="Y36"/>
      <c r="Z36"/>
      <c r="AA36"/>
      <c r="AB36"/>
      <c r="AC36"/>
      <c r="AD36"/>
      <c r="AE36"/>
      <c r="AF36"/>
    </row>
    <row r="37" spans="1:32" s="4" customFormat="1" x14ac:dyDescent="0.25">
      <c r="A37" s="42" t="s">
        <v>975</v>
      </c>
      <c r="B37"/>
      <c r="C37"/>
      <c r="D37"/>
      <c r="E37"/>
      <c r="F37"/>
      <c r="H37"/>
      <c r="I37"/>
      <c r="J37"/>
      <c r="K37"/>
      <c r="L37" s="4" t="s">
        <v>1007</v>
      </c>
      <c r="M37"/>
      <c r="N37"/>
      <c r="O37"/>
      <c r="P37"/>
      <c r="Q37"/>
      <c r="R37"/>
      <c r="S37"/>
      <c r="T37"/>
      <c r="U37"/>
      <c r="V37"/>
      <c r="W37"/>
      <c r="X37"/>
      <c r="Y37"/>
      <c r="Z37"/>
      <c r="AA37"/>
      <c r="AB37"/>
      <c r="AC37"/>
      <c r="AD37"/>
      <c r="AE37"/>
      <c r="AF37"/>
    </row>
    <row r="38" spans="1:32" s="4" customFormat="1" x14ac:dyDescent="0.25">
      <c r="A38" s="41" t="s">
        <v>976</v>
      </c>
      <c r="B38" s="41">
        <v>10</v>
      </c>
      <c r="C38" s="41" t="s">
        <v>971</v>
      </c>
      <c r="D38" s="41"/>
      <c r="E38" s="41" t="s">
        <v>972</v>
      </c>
      <c r="F38" s="41" t="s">
        <v>974</v>
      </c>
      <c r="H38"/>
      <c r="I38"/>
      <c r="J38"/>
      <c r="K38"/>
      <c r="L38" s="4" t="s">
        <v>1022</v>
      </c>
      <c r="M38"/>
      <c r="N38"/>
      <c r="O38"/>
      <c r="P38"/>
      <c r="Q38"/>
      <c r="R38"/>
      <c r="S38"/>
      <c r="T38"/>
      <c r="U38"/>
      <c r="V38"/>
      <c r="W38"/>
      <c r="X38"/>
      <c r="Y38"/>
      <c r="Z38"/>
      <c r="AA38"/>
      <c r="AB38"/>
      <c r="AC38"/>
      <c r="AD38"/>
      <c r="AE38"/>
      <c r="AF38"/>
    </row>
    <row r="39" spans="1:32" s="4" customFormat="1" x14ac:dyDescent="0.25">
      <c r="A39" s="41" t="s">
        <v>150</v>
      </c>
      <c r="B39"/>
      <c r="C39"/>
      <c r="D39"/>
      <c r="E39"/>
      <c r="F39"/>
      <c r="H39"/>
      <c r="I39"/>
      <c r="J39"/>
      <c r="K39"/>
      <c r="L39" s="4" t="s">
        <v>2039</v>
      </c>
      <c r="M39"/>
      <c r="N39"/>
      <c r="O39"/>
      <c r="P39"/>
      <c r="Q39"/>
      <c r="R39"/>
      <c r="S39"/>
      <c r="T39"/>
      <c r="U39"/>
      <c r="V39"/>
      <c r="W39"/>
      <c r="X39"/>
      <c r="Y39"/>
      <c r="Z39"/>
      <c r="AA39"/>
      <c r="AB39"/>
      <c r="AC39"/>
      <c r="AD39"/>
      <c r="AE39"/>
      <c r="AF39"/>
    </row>
    <row r="40" spans="1:32" s="4" customFormat="1" x14ac:dyDescent="0.25">
      <c r="A40"/>
      <c r="B40" s="14">
        <v>11</v>
      </c>
      <c r="C40" s="14" t="s">
        <v>986</v>
      </c>
      <c r="D40" s="14"/>
      <c r="E40" s="14" t="s">
        <v>985</v>
      </c>
      <c r="F40" s="14"/>
      <c r="H40"/>
      <c r="I40"/>
      <c r="J40"/>
      <c r="K40"/>
      <c r="M40"/>
      <c r="N40"/>
      <c r="O40"/>
      <c r="P40"/>
      <c r="Q40"/>
      <c r="R40"/>
      <c r="S40"/>
      <c r="T40"/>
      <c r="U40"/>
      <c r="V40"/>
      <c r="W40"/>
      <c r="X40"/>
      <c r="Y40"/>
      <c r="Z40"/>
      <c r="AA40"/>
      <c r="AB40"/>
      <c r="AC40"/>
      <c r="AD40"/>
      <c r="AE40"/>
      <c r="AF40"/>
    </row>
    <row r="41" spans="1:32" s="4" customFormat="1" x14ac:dyDescent="0.25">
      <c r="D41" s="4" t="s">
        <v>929</v>
      </c>
    </row>
    <row r="42" spans="1:32" s="4" customFormat="1" x14ac:dyDescent="0.25"/>
    <row r="43" spans="1:32" s="4" customFormat="1" x14ac:dyDescent="0.25"/>
    <row r="44" spans="1:32" x14ac:dyDescent="0.25">
      <c r="B44" s="14">
        <v>12</v>
      </c>
      <c r="C44" s="14" t="s">
        <v>938</v>
      </c>
      <c r="D44" s="14" t="s">
        <v>939</v>
      </c>
      <c r="E44" s="14" t="s">
        <v>4248</v>
      </c>
      <c r="F44" s="14" t="s">
        <v>939</v>
      </c>
    </row>
    <row r="45" spans="1:32" s="4" customFormat="1" x14ac:dyDescent="0.25">
      <c r="B45" s="14"/>
      <c r="C45" s="14"/>
      <c r="D45" s="14"/>
      <c r="E45" s="14"/>
      <c r="F45" s="14" t="s">
        <v>3927</v>
      </c>
    </row>
    <row r="46" spans="1:32" x14ac:dyDescent="0.25">
      <c r="A46" s="30" t="s">
        <v>943</v>
      </c>
      <c r="B46" s="30">
        <v>13</v>
      </c>
      <c r="C46" s="30" t="s">
        <v>941</v>
      </c>
      <c r="D46" s="30"/>
      <c r="E46" s="30" t="s">
        <v>3926</v>
      </c>
      <c r="F46" s="30" t="s">
        <v>942</v>
      </c>
      <c r="M46" s="4" t="s">
        <v>1344</v>
      </c>
      <c r="W46" s="30" t="s">
        <v>940</v>
      </c>
    </row>
    <row r="47" spans="1:32" x14ac:dyDescent="0.25">
      <c r="A47" s="30" t="s">
        <v>989</v>
      </c>
      <c r="F47" s="30" t="s">
        <v>3925</v>
      </c>
      <c r="M47" s="4" t="s">
        <v>132</v>
      </c>
    </row>
    <row r="48" spans="1:32" s="4" customFormat="1" x14ac:dyDescent="0.25">
      <c r="A48" s="30" t="s">
        <v>990</v>
      </c>
      <c r="M48" s="4" t="s">
        <v>137</v>
      </c>
    </row>
    <row r="49" spans="1:15" x14ac:dyDescent="0.25">
      <c r="A49" s="30" t="s">
        <v>944</v>
      </c>
      <c r="M49" s="4" t="s">
        <v>1338</v>
      </c>
    </row>
    <row r="50" spans="1:15" x14ac:dyDescent="0.25">
      <c r="A50" s="30" t="s">
        <v>945</v>
      </c>
      <c r="M50" s="4" t="s">
        <v>1948</v>
      </c>
    </row>
    <row r="51" spans="1:15" x14ac:dyDescent="0.25">
      <c r="A51" s="30" t="s">
        <v>946</v>
      </c>
      <c r="M51" s="4" t="s">
        <v>1325</v>
      </c>
    </row>
    <row r="52" spans="1:15" x14ac:dyDescent="0.25">
      <c r="A52" s="30" t="s">
        <v>947</v>
      </c>
      <c r="M52" s="4" t="s">
        <v>947</v>
      </c>
    </row>
    <row r="53" spans="1:15" x14ac:dyDescent="0.25">
      <c r="D53" s="4" t="s">
        <v>929</v>
      </c>
    </row>
    <row r="55" spans="1:15" x14ac:dyDescent="0.25">
      <c r="B55" s="14">
        <v>14</v>
      </c>
      <c r="C55" s="14" t="s">
        <v>3842</v>
      </c>
      <c r="D55" s="14" t="s">
        <v>949</v>
      </c>
      <c r="E55" s="14" t="s">
        <v>4247</v>
      </c>
      <c r="F55" s="14" t="s">
        <v>949</v>
      </c>
    </row>
    <row r="56" spans="1:15" x14ac:dyDescent="0.25">
      <c r="A56" s="22" t="s">
        <v>953</v>
      </c>
      <c r="B56" s="22">
        <v>15</v>
      </c>
      <c r="C56" s="22" t="s">
        <v>951</v>
      </c>
      <c r="D56" s="22"/>
      <c r="E56" s="22" t="s">
        <v>950</v>
      </c>
      <c r="F56" s="22" t="s">
        <v>952</v>
      </c>
      <c r="N56" s="22" t="s">
        <v>991</v>
      </c>
      <c r="O56" s="4" t="s">
        <v>962</v>
      </c>
    </row>
    <row r="57" spans="1:15" x14ac:dyDescent="0.25">
      <c r="A57" s="22" t="s">
        <v>954</v>
      </c>
      <c r="N57" s="22" t="s">
        <v>992</v>
      </c>
      <c r="O57" s="4" t="s">
        <v>963</v>
      </c>
    </row>
    <row r="58" spans="1:15" x14ac:dyDescent="0.25">
      <c r="A58" s="22" t="s">
        <v>955</v>
      </c>
      <c r="N58" s="22" t="s">
        <v>993</v>
      </c>
      <c r="O58" s="4" t="s">
        <v>964</v>
      </c>
    </row>
    <row r="59" spans="1:15" x14ac:dyDescent="0.25">
      <c r="A59" s="22" t="s">
        <v>958</v>
      </c>
      <c r="N59" s="22" t="s">
        <v>994</v>
      </c>
      <c r="O59" s="4" t="s">
        <v>965</v>
      </c>
    </row>
    <row r="60" spans="1:15" x14ac:dyDescent="0.25">
      <c r="A60" s="22" t="s">
        <v>956</v>
      </c>
      <c r="N60" s="22" t="s">
        <v>995</v>
      </c>
      <c r="O60" s="4" t="s">
        <v>966</v>
      </c>
    </row>
    <row r="61" spans="1:15" x14ac:dyDescent="0.25">
      <c r="A61" s="22" t="s">
        <v>959</v>
      </c>
      <c r="O61" s="4" t="s">
        <v>967</v>
      </c>
    </row>
    <row r="62" spans="1:15" x14ac:dyDescent="0.25">
      <c r="A62" s="22" t="s">
        <v>957</v>
      </c>
      <c r="O62" s="4" t="s">
        <v>996</v>
      </c>
    </row>
    <row r="63" spans="1:15" x14ac:dyDescent="0.25">
      <c r="A63" s="22" t="s">
        <v>998</v>
      </c>
      <c r="O63" s="4" t="s">
        <v>999</v>
      </c>
    </row>
    <row r="64" spans="1:15" x14ac:dyDescent="0.25">
      <c r="A64" s="22" t="s">
        <v>1001</v>
      </c>
      <c r="O64" s="4" t="s">
        <v>1000</v>
      </c>
    </row>
    <row r="65" spans="1:16" x14ac:dyDescent="0.25">
      <c r="A65" s="22" t="s">
        <v>960</v>
      </c>
      <c r="O65" s="4" t="s">
        <v>997</v>
      </c>
    </row>
    <row r="67" spans="1:16" x14ac:dyDescent="0.25">
      <c r="B67" s="14">
        <v>16</v>
      </c>
      <c r="C67" s="14" t="s">
        <v>3981</v>
      </c>
      <c r="D67" s="14" t="s">
        <v>3983</v>
      </c>
      <c r="E67" s="14" t="s">
        <v>3982</v>
      </c>
      <c r="F67" s="14" t="s">
        <v>4250</v>
      </c>
    </row>
    <row r="68" spans="1:16" x14ac:dyDescent="0.25">
      <c r="F68" s="14" t="s">
        <v>3983</v>
      </c>
    </row>
    <row r="69" spans="1:16" x14ac:dyDescent="0.25">
      <c r="A69" s="41" t="s">
        <v>3986</v>
      </c>
      <c r="B69" s="41">
        <v>17</v>
      </c>
      <c r="C69" s="41" t="s">
        <v>3984</v>
      </c>
      <c r="D69" s="41" t="s">
        <v>3983</v>
      </c>
      <c r="E69" s="41" t="s">
        <v>3990</v>
      </c>
      <c r="F69" s="41" t="s">
        <v>3993</v>
      </c>
      <c r="P69" t="s">
        <v>3986</v>
      </c>
    </row>
    <row r="70" spans="1:16" x14ac:dyDescent="0.25">
      <c r="A70" s="41" t="s">
        <v>3987</v>
      </c>
      <c r="F70" s="41" t="s">
        <v>3991</v>
      </c>
      <c r="P70" t="s">
        <v>3987</v>
      </c>
    </row>
    <row r="71" spans="1:16" x14ac:dyDescent="0.25">
      <c r="A71" s="41" t="s">
        <v>2920</v>
      </c>
      <c r="F71" s="41" t="s">
        <v>3992</v>
      </c>
      <c r="P71" t="s">
        <v>2920</v>
      </c>
    </row>
    <row r="72" spans="1:16" x14ac:dyDescent="0.25">
      <c r="A72" s="41" t="s">
        <v>3988</v>
      </c>
      <c r="P72" t="s">
        <v>3988</v>
      </c>
    </row>
    <row r="73" spans="1:16" x14ac:dyDescent="0.25">
      <c r="A73" s="41" t="s">
        <v>3989</v>
      </c>
      <c r="P73" t="s">
        <v>3989</v>
      </c>
    </row>
  </sheetData>
  <hyperlinks>
    <hyperlink ref="A1" location="contents!A1" display="Contents"/>
  </hyperlinks>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P60"/>
  <sheetViews>
    <sheetView workbookViewId="0"/>
  </sheetViews>
  <sheetFormatPr defaultRowHeight="15" x14ac:dyDescent="0.25"/>
  <cols>
    <col min="1" max="1" width="34.140625" customWidth="1"/>
    <col min="2" max="2" width="12.140625" customWidth="1"/>
    <col min="3" max="3" width="28.28515625" customWidth="1"/>
    <col min="4" max="4" width="57" customWidth="1"/>
    <col min="5" max="5" width="42.5703125" customWidth="1"/>
    <col min="6" max="6" width="42" customWidth="1"/>
    <col min="7" max="7" width="24.140625" customWidth="1"/>
    <col min="8" max="8" width="20.140625" customWidth="1"/>
    <col min="9" max="9" width="22.7109375" customWidth="1"/>
    <col min="10" max="10" width="22.5703125" customWidth="1"/>
    <col min="14" max="14" width="24.7109375" customWidth="1"/>
  </cols>
  <sheetData>
    <row r="1" spans="1:16" s="4" customFormat="1" x14ac:dyDescent="0.25">
      <c r="A1" s="93" t="s">
        <v>4071</v>
      </c>
    </row>
    <row r="2" spans="1:16" s="4" customFormat="1" x14ac:dyDescent="0.25">
      <c r="A2" s="4" t="s">
        <v>4084</v>
      </c>
    </row>
    <row r="3" spans="1:16" x14ac:dyDescent="0.25">
      <c r="A3" s="1" t="s">
        <v>357</v>
      </c>
      <c r="B3" s="1" t="s">
        <v>3809</v>
      </c>
      <c r="C3" s="1" t="s">
        <v>3810</v>
      </c>
      <c r="D3" s="1" t="s">
        <v>435</v>
      </c>
      <c r="E3" s="1" t="s">
        <v>3811</v>
      </c>
      <c r="F3" s="1" t="s">
        <v>336</v>
      </c>
      <c r="G3" s="1" t="s">
        <v>3844</v>
      </c>
      <c r="H3" s="1" t="s">
        <v>3845</v>
      </c>
      <c r="I3" s="1" t="s">
        <v>3846</v>
      </c>
      <c r="J3" s="1" t="s">
        <v>508</v>
      </c>
    </row>
    <row r="4" spans="1:16" x14ac:dyDescent="0.25">
      <c r="A4" s="4"/>
      <c r="B4" s="4"/>
      <c r="C4" s="4"/>
      <c r="D4" s="4"/>
      <c r="E4" s="4"/>
      <c r="F4" s="4"/>
      <c r="G4" s="4"/>
      <c r="H4" s="4"/>
      <c r="I4" s="4" t="s">
        <v>121</v>
      </c>
      <c r="J4" s="4"/>
    </row>
    <row r="5" spans="1:16" x14ac:dyDescent="0.25">
      <c r="A5" s="4"/>
      <c r="B5" s="4"/>
      <c r="C5" s="4"/>
      <c r="D5" s="4"/>
      <c r="E5" s="4"/>
      <c r="F5" s="4"/>
      <c r="G5" s="4"/>
      <c r="H5" s="4"/>
      <c r="I5" s="4" t="s">
        <v>496</v>
      </c>
      <c r="J5" s="4"/>
    </row>
    <row r="6" spans="1:16" x14ac:dyDescent="0.25">
      <c r="A6" s="4"/>
      <c r="B6" s="4"/>
      <c r="C6" s="4"/>
      <c r="D6" s="4"/>
      <c r="E6" s="4"/>
      <c r="F6" s="4"/>
      <c r="G6" s="4"/>
      <c r="H6" s="4"/>
      <c r="I6" s="4" t="s">
        <v>298</v>
      </c>
      <c r="J6" s="4"/>
    </row>
    <row r="7" spans="1:16" x14ac:dyDescent="0.25">
      <c r="A7" s="4"/>
      <c r="B7" s="4"/>
      <c r="C7" s="4"/>
      <c r="D7" s="4"/>
      <c r="E7" s="4"/>
      <c r="F7" s="4"/>
      <c r="J7" s="4"/>
      <c r="N7" s="7" t="s">
        <v>328</v>
      </c>
      <c r="O7" s="7" t="s">
        <v>328</v>
      </c>
      <c r="P7" s="4" t="s">
        <v>328</v>
      </c>
    </row>
    <row r="8" spans="1:16" x14ac:dyDescent="0.25">
      <c r="A8" s="4"/>
      <c r="B8" s="14">
        <v>0</v>
      </c>
      <c r="C8" s="14" t="s">
        <v>2133</v>
      </c>
      <c r="D8" s="14" t="s">
        <v>2134</v>
      </c>
      <c r="E8" s="14" t="s">
        <v>2144</v>
      </c>
      <c r="F8" s="14" t="s">
        <v>2134</v>
      </c>
      <c r="J8" s="4"/>
      <c r="N8" s="7" t="s">
        <v>519</v>
      </c>
      <c r="O8" s="7" t="s">
        <v>519</v>
      </c>
      <c r="P8" s="4" t="s">
        <v>118</v>
      </c>
    </row>
    <row r="9" spans="1:16" x14ac:dyDescent="0.25">
      <c r="A9" s="4"/>
      <c r="B9" s="4"/>
      <c r="C9" s="4"/>
      <c r="D9" s="4"/>
      <c r="E9" s="4"/>
      <c r="F9" s="4"/>
      <c r="J9" s="4"/>
      <c r="N9" s="7" t="s">
        <v>155</v>
      </c>
      <c r="O9" s="7" t="s">
        <v>155</v>
      </c>
      <c r="P9" s="4" t="s">
        <v>155</v>
      </c>
    </row>
    <row r="10" spans="1:16" x14ac:dyDescent="0.25">
      <c r="A10" s="4"/>
      <c r="B10" s="4"/>
      <c r="C10" s="4"/>
      <c r="D10" s="4"/>
      <c r="E10" s="4"/>
      <c r="F10" s="4"/>
      <c r="G10" s="4"/>
      <c r="H10" s="4"/>
      <c r="I10" s="4"/>
      <c r="J10" s="4"/>
    </row>
    <row r="11" spans="1:16" x14ac:dyDescent="0.25">
      <c r="A11" s="4"/>
      <c r="B11" s="4"/>
      <c r="C11" s="4"/>
      <c r="D11" s="4"/>
      <c r="E11" s="4"/>
      <c r="F11" s="4"/>
      <c r="G11" s="4"/>
      <c r="H11" s="4"/>
      <c r="I11" s="4"/>
      <c r="J11" s="4"/>
    </row>
    <row r="12" spans="1:16" x14ac:dyDescent="0.25">
      <c r="A12" s="4"/>
      <c r="B12" s="4"/>
      <c r="C12" s="4"/>
      <c r="D12" s="4"/>
      <c r="E12" s="4"/>
      <c r="F12" s="4"/>
      <c r="G12" s="4"/>
      <c r="H12" s="4"/>
      <c r="I12" s="4"/>
      <c r="J12" s="4"/>
    </row>
    <row r="13" spans="1:16" x14ac:dyDescent="0.25">
      <c r="A13" s="4"/>
      <c r="B13" s="4"/>
      <c r="C13" s="4"/>
      <c r="D13" s="4"/>
      <c r="E13" s="4"/>
      <c r="F13" s="4"/>
      <c r="G13" s="4"/>
      <c r="H13" s="4"/>
      <c r="I13" s="4"/>
      <c r="J13" s="4"/>
    </row>
    <row r="14" spans="1:16" x14ac:dyDescent="0.25">
      <c r="A14" s="4"/>
      <c r="B14" s="4"/>
      <c r="C14" s="4"/>
      <c r="D14" s="4"/>
      <c r="E14" s="4"/>
      <c r="F14" s="4"/>
      <c r="G14" s="4"/>
      <c r="H14" s="4"/>
      <c r="I14" s="4"/>
      <c r="J14" s="4"/>
    </row>
    <row r="15" spans="1:16" x14ac:dyDescent="0.25">
      <c r="A15" s="32" t="s">
        <v>2136</v>
      </c>
      <c r="B15" s="32">
        <v>1</v>
      </c>
      <c r="C15" s="32" t="s">
        <v>2135</v>
      </c>
      <c r="D15" s="32"/>
      <c r="E15" s="32" t="s">
        <v>2145</v>
      </c>
      <c r="F15" s="32" t="s">
        <v>2140</v>
      </c>
      <c r="G15" s="4"/>
      <c r="H15" s="4"/>
      <c r="I15" s="4" t="s">
        <v>2136</v>
      </c>
      <c r="J15" s="4"/>
    </row>
    <row r="16" spans="1:16" s="4" customFormat="1" x14ac:dyDescent="0.25">
      <c r="A16" s="32" t="s">
        <v>2137</v>
      </c>
      <c r="B16" s="32"/>
      <c r="C16" s="32"/>
      <c r="D16" s="32"/>
      <c r="E16" s="32"/>
      <c r="F16" s="32" t="s">
        <v>2141</v>
      </c>
      <c r="I16" s="4" t="s">
        <v>142</v>
      </c>
    </row>
    <row r="17" spans="1:11" s="4" customFormat="1" x14ac:dyDescent="0.25">
      <c r="A17" s="32" t="s">
        <v>2138</v>
      </c>
      <c r="B17" s="32"/>
      <c r="C17" s="32"/>
      <c r="D17" s="32"/>
      <c r="E17" s="32"/>
      <c r="F17" s="32" t="s">
        <v>2142</v>
      </c>
      <c r="I17" s="4" t="s">
        <v>2137</v>
      </c>
    </row>
    <row r="18" spans="1:11" s="4" customFormat="1" x14ac:dyDescent="0.25">
      <c r="A18" s="32" t="s">
        <v>2139</v>
      </c>
      <c r="B18" s="32"/>
      <c r="C18" s="32"/>
      <c r="D18" s="32"/>
      <c r="E18" s="32"/>
      <c r="F18" s="32" t="s">
        <v>2143</v>
      </c>
      <c r="I18" s="4" t="s">
        <v>3138</v>
      </c>
    </row>
    <row r="19" spans="1:11" s="4" customFormat="1" x14ac:dyDescent="0.25">
      <c r="A19" s="8"/>
      <c r="B19" s="8"/>
      <c r="C19" s="8"/>
      <c r="D19" s="8"/>
      <c r="E19" s="8"/>
      <c r="F19" s="8"/>
      <c r="G19" s="8"/>
      <c r="H19" s="8"/>
      <c r="I19" s="4" t="s">
        <v>2139</v>
      </c>
      <c r="J19" s="8"/>
      <c r="K19" s="8"/>
    </row>
    <row r="20" spans="1:11" x14ac:dyDescent="0.25">
      <c r="A20" s="8"/>
      <c r="B20" s="14">
        <v>2</v>
      </c>
      <c r="C20" s="14" t="s">
        <v>828</v>
      </c>
      <c r="D20" s="14"/>
      <c r="E20" s="14" t="s">
        <v>827</v>
      </c>
      <c r="F20" s="14" t="s">
        <v>829</v>
      </c>
      <c r="G20" s="4"/>
      <c r="H20" s="4"/>
      <c r="I20" s="4"/>
      <c r="J20" s="4"/>
    </row>
    <row r="21" spans="1:11" x14ac:dyDescent="0.25">
      <c r="A21" s="8"/>
      <c r="B21" s="4"/>
      <c r="C21" s="4"/>
      <c r="D21" s="4" t="s">
        <v>829</v>
      </c>
      <c r="E21" s="4"/>
      <c r="F21" s="4"/>
      <c r="G21" s="4"/>
      <c r="H21" s="4"/>
      <c r="I21" s="4"/>
      <c r="J21" s="4"/>
    </row>
    <row r="22" spans="1:11" x14ac:dyDescent="0.25">
      <c r="A22" s="8"/>
      <c r="B22" s="4"/>
      <c r="C22" s="4"/>
      <c r="D22" s="4"/>
      <c r="E22" s="4"/>
      <c r="F22" s="4"/>
      <c r="G22" s="4"/>
      <c r="H22" s="4"/>
      <c r="I22" s="4"/>
      <c r="J22" s="4"/>
    </row>
    <row r="23" spans="1:11" x14ac:dyDescent="0.25">
      <c r="A23" s="8"/>
      <c r="B23" s="4"/>
      <c r="C23" s="4"/>
      <c r="D23" s="4"/>
      <c r="E23" s="4"/>
      <c r="F23" s="4"/>
      <c r="G23" s="4"/>
      <c r="H23" s="4"/>
      <c r="I23" s="4"/>
      <c r="J23" s="4"/>
    </row>
    <row r="24" spans="1:11" x14ac:dyDescent="0.25">
      <c r="A24" s="8"/>
      <c r="B24" s="4"/>
      <c r="C24" s="4"/>
      <c r="D24" s="4"/>
      <c r="E24" s="4"/>
      <c r="F24" s="4"/>
      <c r="G24" s="4"/>
      <c r="H24" s="4"/>
      <c r="I24" s="4"/>
      <c r="J24" s="4"/>
    </row>
    <row r="25" spans="1:11" x14ac:dyDescent="0.25">
      <c r="A25" s="8"/>
      <c r="B25" s="4"/>
      <c r="C25" s="4"/>
      <c r="D25" s="4"/>
      <c r="E25" s="4"/>
      <c r="F25" s="4"/>
      <c r="G25" s="4"/>
      <c r="H25" s="4"/>
      <c r="I25" s="4"/>
      <c r="J25" s="4"/>
    </row>
    <row r="26" spans="1:11" x14ac:dyDescent="0.25">
      <c r="A26" s="8"/>
      <c r="B26" s="4"/>
      <c r="C26" s="4"/>
      <c r="D26" s="4"/>
      <c r="E26" s="4"/>
      <c r="F26" s="4"/>
      <c r="G26" s="4"/>
      <c r="H26" s="4"/>
      <c r="I26" s="4"/>
      <c r="J26" s="4"/>
    </row>
    <row r="27" spans="1:11" x14ac:dyDescent="0.25">
      <c r="A27" s="8"/>
      <c r="B27" s="4"/>
      <c r="C27" s="4"/>
      <c r="D27" s="4"/>
      <c r="E27" s="4"/>
      <c r="F27" s="4"/>
      <c r="G27" s="4"/>
      <c r="H27" s="4"/>
      <c r="I27" s="4"/>
      <c r="J27" s="4"/>
    </row>
    <row r="28" spans="1:11" x14ac:dyDescent="0.25">
      <c r="A28" s="8"/>
      <c r="B28" s="4"/>
      <c r="C28" s="4"/>
      <c r="D28" s="4"/>
      <c r="E28" s="4"/>
      <c r="F28" s="4"/>
      <c r="G28" s="4"/>
      <c r="H28" s="4"/>
      <c r="I28" s="4"/>
      <c r="J28" s="4"/>
    </row>
    <row r="29" spans="1:11" x14ac:dyDescent="0.25">
      <c r="A29" s="8"/>
      <c r="B29" s="4"/>
      <c r="C29" s="4"/>
      <c r="D29" s="4"/>
      <c r="E29" s="4"/>
      <c r="F29" s="4"/>
      <c r="G29" s="4"/>
      <c r="H29" s="4"/>
      <c r="I29" s="4"/>
      <c r="J29" s="4"/>
    </row>
    <row r="30" spans="1:11" x14ac:dyDescent="0.25">
      <c r="A30" s="8"/>
      <c r="B30" s="4"/>
      <c r="C30" s="4"/>
      <c r="D30" s="4"/>
      <c r="E30" s="4"/>
      <c r="F30" s="4"/>
      <c r="G30" s="4"/>
      <c r="H30" s="4"/>
      <c r="I30" s="4"/>
      <c r="J30" s="4"/>
    </row>
    <row r="31" spans="1:11" x14ac:dyDescent="0.25">
      <c r="A31" s="8"/>
      <c r="B31" s="4"/>
      <c r="C31" s="4"/>
      <c r="D31" s="4"/>
      <c r="E31" s="4"/>
      <c r="F31" s="4"/>
      <c r="G31" s="4"/>
      <c r="H31" s="4"/>
      <c r="I31" s="4"/>
      <c r="J31" s="4"/>
    </row>
    <row r="32" spans="1:11" x14ac:dyDescent="0.25">
      <c r="A32" s="8"/>
      <c r="B32" s="4"/>
      <c r="C32" s="4"/>
      <c r="D32" s="4"/>
      <c r="E32" s="4"/>
      <c r="F32" s="4"/>
      <c r="G32" s="4"/>
      <c r="H32" s="4"/>
      <c r="I32" s="4"/>
      <c r="J32" s="4"/>
    </row>
    <row r="33" spans="1:10" x14ac:dyDescent="0.25">
      <c r="A33" s="8"/>
      <c r="B33" s="4"/>
      <c r="C33" s="4"/>
      <c r="D33" s="4"/>
      <c r="E33" s="4"/>
      <c r="F33" s="4"/>
      <c r="G33" s="4"/>
      <c r="H33" s="4"/>
      <c r="I33" s="4"/>
      <c r="J33" s="4"/>
    </row>
    <row r="34" spans="1:10" x14ac:dyDescent="0.25">
      <c r="A34" s="8"/>
      <c r="B34" s="4"/>
      <c r="C34" s="4"/>
      <c r="D34" s="4"/>
      <c r="E34" s="4"/>
      <c r="F34" s="4"/>
      <c r="G34" s="4"/>
      <c r="H34" s="4"/>
      <c r="I34" s="4"/>
      <c r="J34" s="4"/>
    </row>
    <row r="35" spans="1:10" x14ac:dyDescent="0.25">
      <c r="A35" s="8"/>
      <c r="B35" s="4"/>
      <c r="C35" s="4"/>
      <c r="D35" s="4"/>
      <c r="E35" s="4"/>
      <c r="F35" s="4"/>
      <c r="G35" s="4"/>
      <c r="H35" s="4"/>
      <c r="I35" s="4"/>
      <c r="J35" s="4"/>
    </row>
    <row r="36" spans="1:10" x14ac:dyDescent="0.25">
      <c r="A36" s="8"/>
      <c r="B36" s="4"/>
      <c r="C36" s="4"/>
      <c r="D36" s="4"/>
      <c r="E36" s="4"/>
      <c r="F36" s="4"/>
      <c r="G36" s="4"/>
      <c r="H36" s="4"/>
      <c r="I36" s="4"/>
      <c r="J36" s="4"/>
    </row>
    <row r="37" spans="1:10" x14ac:dyDescent="0.25">
      <c r="A37" s="8"/>
      <c r="B37" s="4"/>
      <c r="C37" s="4"/>
      <c r="D37" s="4"/>
      <c r="E37" s="4"/>
      <c r="F37" s="4"/>
      <c r="G37" s="4"/>
      <c r="H37" s="4"/>
      <c r="I37" s="4"/>
      <c r="J37" s="4"/>
    </row>
    <row r="38" spans="1:10" x14ac:dyDescent="0.25">
      <c r="A38" s="8"/>
      <c r="B38" s="4"/>
      <c r="C38" s="4"/>
      <c r="D38" s="4"/>
      <c r="E38" s="4"/>
      <c r="F38" s="4"/>
      <c r="G38" s="4"/>
      <c r="H38" s="4"/>
      <c r="I38" s="4"/>
      <c r="J38" s="4"/>
    </row>
    <row r="39" spans="1:10" x14ac:dyDescent="0.25">
      <c r="A39" s="8"/>
      <c r="B39" s="4"/>
      <c r="C39" s="4"/>
      <c r="D39" s="4"/>
      <c r="E39" s="4"/>
      <c r="F39" s="4"/>
      <c r="G39" s="4"/>
      <c r="H39" s="4"/>
      <c r="I39" s="4"/>
      <c r="J39" s="4"/>
    </row>
    <row r="40" spans="1:10" x14ac:dyDescent="0.25">
      <c r="A40" s="4"/>
      <c r="B40" s="4"/>
      <c r="C40" s="4"/>
      <c r="D40" s="4"/>
      <c r="E40" s="4"/>
      <c r="F40" s="4"/>
      <c r="G40" s="4"/>
      <c r="H40" s="4"/>
      <c r="I40" s="4"/>
      <c r="J40" s="4"/>
    </row>
    <row r="41" spans="1:10" x14ac:dyDescent="0.25">
      <c r="A41" s="4"/>
      <c r="B41" s="4"/>
      <c r="C41" s="4"/>
      <c r="D41" s="4"/>
      <c r="E41" s="4"/>
      <c r="F41" s="4"/>
      <c r="G41" s="4"/>
      <c r="H41" s="4"/>
      <c r="I41" s="4"/>
      <c r="J41" s="4"/>
    </row>
    <row r="42" spans="1:10" x14ac:dyDescent="0.25">
      <c r="A42" s="4"/>
      <c r="B42" s="4"/>
      <c r="C42" s="4"/>
      <c r="D42" s="4"/>
      <c r="E42" s="4"/>
      <c r="F42" s="4"/>
      <c r="G42" s="4"/>
      <c r="H42" s="4"/>
      <c r="I42" s="4"/>
      <c r="J42" s="4"/>
    </row>
    <row r="43" spans="1:10" x14ac:dyDescent="0.25">
      <c r="A43" s="4"/>
      <c r="B43" s="4"/>
      <c r="C43" s="4"/>
      <c r="D43" s="4"/>
      <c r="E43" s="4"/>
      <c r="F43" s="4"/>
      <c r="G43" s="4"/>
      <c r="H43" s="4"/>
      <c r="I43" s="4"/>
      <c r="J43" s="4"/>
    </row>
    <row r="44" spans="1:10" x14ac:dyDescent="0.25">
      <c r="A44" s="4"/>
      <c r="B44" s="4"/>
      <c r="C44" s="4"/>
      <c r="D44" s="4"/>
      <c r="E44" s="4"/>
      <c r="F44" s="4"/>
      <c r="G44" s="4"/>
      <c r="H44" s="4"/>
      <c r="I44" s="4"/>
      <c r="J44" s="4"/>
    </row>
    <row r="45" spans="1:10" x14ac:dyDescent="0.25">
      <c r="A45" s="4"/>
      <c r="B45" s="4"/>
      <c r="C45" s="4"/>
      <c r="D45" s="4"/>
      <c r="E45" s="4"/>
      <c r="F45" s="4"/>
      <c r="G45" s="4"/>
      <c r="H45" s="4"/>
      <c r="I45" s="4"/>
      <c r="J45" s="4"/>
    </row>
    <row r="46" spans="1:10" x14ac:dyDescent="0.25">
      <c r="A46" s="4"/>
      <c r="B46" s="4"/>
      <c r="C46" s="4"/>
      <c r="D46" s="4"/>
      <c r="E46" s="4"/>
      <c r="F46" s="4"/>
      <c r="G46" s="4"/>
      <c r="H46" s="4"/>
      <c r="I46" s="4"/>
      <c r="J46" s="4"/>
    </row>
    <row r="47" spans="1:10" x14ac:dyDescent="0.25">
      <c r="A47" s="4"/>
      <c r="B47" s="4"/>
      <c r="C47" s="4"/>
      <c r="D47" s="4"/>
      <c r="E47" s="4"/>
      <c r="F47" s="4"/>
      <c r="G47" s="4"/>
      <c r="H47" s="4"/>
      <c r="I47" s="4"/>
      <c r="J47" s="4"/>
    </row>
    <row r="48" spans="1:10" x14ac:dyDescent="0.25">
      <c r="A48" s="4"/>
      <c r="B48" s="4"/>
      <c r="C48" s="4"/>
      <c r="D48" s="4"/>
      <c r="E48" s="4"/>
      <c r="F48" s="4"/>
      <c r="G48" s="4"/>
      <c r="H48" s="4"/>
      <c r="I48" s="4"/>
      <c r="J48" s="4"/>
    </row>
    <row r="49" spans="1:10" x14ac:dyDescent="0.25">
      <c r="A49" s="4"/>
      <c r="B49" s="4"/>
      <c r="C49" s="4"/>
      <c r="D49" s="4"/>
      <c r="E49" s="4"/>
      <c r="F49" s="4"/>
      <c r="G49" s="4"/>
      <c r="H49" s="4"/>
      <c r="I49" s="4"/>
      <c r="J49" s="4"/>
    </row>
    <row r="50" spans="1:10" x14ac:dyDescent="0.25">
      <c r="A50" s="4"/>
      <c r="B50" s="4"/>
      <c r="C50" s="4"/>
      <c r="D50" s="4"/>
      <c r="E50" s="4"/>
      <c r="F50" s="4"/>
      <c r="G50" s="4"/>
      <c r="H50" s="4"/>
      <c r="I50" s="4"/>
      <c r="J50" s="4"/>
    </row>
    <row r="51" spans="1:10" x14ac:dyDescent="0.25">
      <c r="A51" s="4"/>
      <c r="B51" s="4"/>
      <c r="C51" s="4"/>
      <c r="D51" s="4"/>
      <c r="E51" s="4"/>
      <c r="F51" s="4"/>
      <c r="G51" s="4"/>
      <c r="H51" s="4"/>
      <c r="I51" s="4"/>
      <c r="J51" s="4"/>
    </row>
    <row r="52" spans="1:10" x14ac:dyDescent="0.25">
      <c r="A52" s="4"/>
      <c r="B52" s="4"/>
      <c r="C52" s="4"/>
      <c r="D52" s="4"/>
      <c r="E52" s="4"/>
      <c r="F52" s="4"/>
      <c r="G52" s="4"/>
      <c r="H52" s="4"/>
      <c r="I52" s="4"/>
      <c r="J52" s="4"/>
    </row>
    <row r="53" spans="1:10" x14ac:dyDescent="0.25">
      <c r="A53" s="4"/>
      <c r="B53" s="4"/>
      <c r="C53" s="4"/>
      <c r="D53" s="4"/>
      <c r="E53" s="4"/>
      <c r="F53" s="4"/>
      <c r="G53" s="4"/>
      <c r="H53" s="4"/>
      <c r="I53" s="4"/>
      <c r="J53" s="4"/>
    </row>
    <row r="54" spans="1:10" x14ac:dyDescent="0.25">
      <c r="A54" s="4"/>
      <c r="B54" s="4"/>
      <c r="C54" s="4"/>
      <c r="D54" s="4"/>
      <c r="E54" s="4"/>
      <c r="F54" s="4"/>
      <c r="G54" s="4"/>
      <c r="H54" s="4"/>
      <c r="I54" s="4"/>
      <c r="J54" s="4"/>
    </row>
    <row r="55" spans="1:10" x14ac:dyDescent="0.25">
      <c r="A55" s="4"/>
      <c r="B55" s="4"/>
      <c r="C55" s="4"/>
      <c r="D55" s="4"/>
      <c r="E55" s="4"/>
      <c r="F55" s="4"/>
      <c r="G55" s="4"/>
      <c r="H55" s="4"/>
      <c r="I55" s="4"/>
      <c r="J55" s="4"/>
    </row>
    <row r="56" spans="1:10" x14ac:dyDescent="0.25">
      <c r="A56" s="4"/>
      <c r="B56" s="4"/>
      <c r="C56" s="4"/>
      <c r="D56" s="4"/>
      <c r="E56" s="4"/>
      <c r="F56" s="4"/>
      <c r="G56" s="4"/>
      <c r="H56" s="4"/>
      <c r="I56" s="4"/>
      <c r="J56" s="4"/>
    </row>
    <row r="57" spans="1:10" x14ac:dyDescent="0.25">
      <c r="A57" s="4"/>
      <c r="B57" s="4"/>
      <c r="C57" s="4"/>
      <c r="D57" s="4"/>
      <c r="E57" s="4"/>
      <c r="F57" s="4"/>
      <c r="G57" s="4"/>
      <c r="H57" s="4"/>
      <c r="I57" s="4"/>
      <c r="J57" s="4"/>
    </row>
    <row r="58" spans="1:10" x14ac:dyDescent="0.25">
      <c r="A58" s="4"/>
      <c r="B58" s="4"/>
      <c r="C58" s="4"/>
      <c r="D58" s="4"/>
      <c r="E58" s="4"/>
      <c r="F58" s="4"/>
      <c r="G58" s="4"/>
      <c r="H58" s="4"/>
      <c r="I58" s="4"/>
      <c r="J58" s="4"/>
    </row>
    <row r="59" spans="1:10" x14ac:dyDescent="0.25">
      <c r="A59" s="4"/>
      <c r="B59" s="4"/>
      <c r="C59" s="4"/>
      <c r="D59" s="4"/>
      <c r="E59" s="4"/>
      <c r="F59" s="4"/>
      <c r="G59" s="4"/>
      <c r="H59" s="4"/>
      <c r="I59" s="4"/>
      <c r="J59" s="4"/>
    </row>
    <row r="60" spans="1:10" x14ac:dyDescent="0.25">
      <c r="A60" s="4"/>
      <c r="B60" s="4"/>
      <c r="C60" s="4"/>
      <c r="D60" s="4"/>
      <c r="E60" s="4"/>
      <c r="F60" s="4"/>
      <c r="G60" s="4"/>
      <c r="H60" s="4"/>
      <c r="I60" s="4"/>
      <c r="J60" s="4"/>
    </row>
  </sheetData>
  <hyperlinks>
    <hyperlink ref="A1" location="contents!A1" display="Contents"/>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K41"/>
  <sheetViews>
    <sheetView workbookViewId="0">
      <selection activeCell="D12" sqref="D12"/>
    </sheetView>
  </sheetViews>
  <sheetFormatPr defaultRowHeight="15" x14ac:dyDescent="0.25"/>
  <cols>
    <col min="1" max="1" width="32.7109375" style="4" customWidth="1"/>
    <col min="2" max="2" width="11" style="4" customWidth="1"/>
    <col min="3" max="3" width="23.28515625" style="4" customWidth="1"/>
    <col min="4" max="4" width="40.7109375" style="4" customWidth="1"/>
    <col min="5" max="5" width="56.5703125" style="4" customWidth="1"/>
    <col min="6" max="6" width="63.42578125" style="4" customWidth="1"/>
    <col min="7" max="7" width="23" style="4" customWidth="1"/>
    <col min="8" max="8" width="23.5703125" style="4" customWidth="1"/>
    <col min="9" max="9" width="21.42578125" style="4" customWidth="1"/>
    <col min="10" max="10" width="30.7109375" style="4" customWidth="1"/>
    <col min="11" max="11" width="22" style="4" customWidth="1"/>
    <col min="12" max="16384" width="9.140625" style="4"/>
  </cols>
  <sheetData>
    <row r="1" spans="1:11" x14ac:dyDescent="0.25">
      <c r="A1" s="93" t="s">
        <v>4071</v>
      </c>
    </row>
    <row r="2" spans="1:11" x14ac:dyDescent="0.25">
      <c r="A2" s="4" t="s">
        <v>4085</v>
      </c>
    </row>
    <row r="3" spans="1:11" x14ac:dyDescent="0.25">
      <c r="A3" s="1" t="s">
        <v>357</v>
      </c>
      <c r="B3" s="1" t="s">
        <v>3809</v>
      </c>
      <c r="C3" s="1" t="s">
        <v>3810</v>
      </c>
      <c r="D3" s="1" t="s">
        <v>435</v>
      </c>
      <c r="E3" s="1" t="s">
        <v>3811</v>
      </c>
      <c r="F3" s="1" t="s">
        <v>336</v>
      </c>
      <c r="G3" s="1" t="s">
        <v>3822</v>
      </c>
      <c r="H3" s="1" t="s">
        <v>508</v>
      </c>
      <c r="I3" s="1" t="s">
        <v>869</v>
      </c>
      <c r="J3" s="1" t="s">
        <v>870</v>
      </c>
      <c r="K3" s="1" t="s">
        <v>508</v>
      </c>
    </row>
    <row r="4" spans="1:11" x14ac:dyDescent="0.25">
      <c r="G4" s="7" t="s">
        <v>121</v>
      </c>
      <c r="H4" s="4" t="s">
        <v>1047</v>
      </c>
      <c r="J4" s="7" t="s">
        <v>121</v>
      </c>
      <c r="K4" s="4" t="s">
        <v>1047</v>
      </c>
    </row>
    <row r="5" spans="1:11" x14ac:dyDescent="0.25">
      <c r="B5" s="4">
        <v>0</v>
      </c>
      <c r="C5" s="14" t="s">
        <v>4195</v>
      </c>
      <c r="D5" s="14"/>
      <c r="E5" s="14" t="s">
        <v>4194</v>
      </c>
      <c r="F5" s="14" t="s">
        <v>515</v>
      </c>
      <c r="G5" s="7" t="s">
        <v>496</v>
      </c>
      <c r="H5" s="4" t="s">
        <v>1047</v>
      </c>
      <c r="J5" s="7" t="s">
        <v>496</v>
      </c>
      <c r="K5" s="4" t="s">
        <v>1047</v>
      </c>
    </row>
    <row r="6" spans="1:11" x14ac:dyDescent="0.25">
      <c r="G6" s="7" t="s">
        <v>298</v>
      </c>
      <c r="H6" s="4" t="s">
        <v>1047</v>
      </c>
      <c r="J6" s="7" t="s">
        <v>298</v>
      </c>
      <c r="K6" s="4" t="s">
        <v>1047</v>
      </c>
    </row>
    <row r="7" spans="1:11" x14ac:dyDescent="0.25">
      <c r="A7" s="26" t="s">
        <v>510</v>
      </c>
      <c r="B7" s="26">
        <v>0</v>
      </c>
      <c r="C7" s="26" t="s">
        <v>117</v>
      </c>
      <c r="D7" s="26"/>
      <c r="E7" s="26" t="s">
        <v>518</v>
      </c>
      <c r="F7" s="26" t="s">
        <v>517</v>
      </c>
      <c r="G7" s="7" t="s">
        <v>895</v>
      </c>
      <c r="H7" s="4" t="s">
        <v>1047</v>
      </c>
      <c r="J7" s="7" t="s">
        <v>895</v>
      </c>
      <c r="K7" s="4" t="s">
        <v>1047</v>
      </c>
    </row>
    <row r="8" spans="1:11" x14ac:dyDescent="0.25">
      <c r="A8" s="26" t="s">
        <v>511</v>
      </c>
      <c r="G8" s="7" t="s">
        <v>896</v>
      </c>
      <c r="H8" s="4" t="s">
        <v>1047</v>
      </c>
      <c r="J8" s="7" t="s">
        <v>896</v>
      </c>
      <c r="K8" s="4" t="s">
        <v>1047</v>
      </c>
    </row>
    <row r="9" spans="1:11" x14ac:dyDescent="0.25">
      <c r="A9" s="26" t="s">
        <v>512</v>
      </c>
      <c r="G9" s="7" t="s">
        <v>1046</v>
      </c>
      <c r="H9" s="4" t="s">
        <v>1047</v>
      </c>
      <c r="J9" s="7" t="s">
        <v>1046</v>
      </c>
      <c r="K9" s="4" t="s">
        <v>1047</v>
      </c>
    </row>
    <row r="10" spans="1:11" x14ac:dyDescent="0.25">
      <c r="A10" s="26" t="s">
        <v>513</v>
      </c>
      <c r="G10" s="7" t="s">
        <v>414</v>
      </c>
      <c r="H10" s="4" t="s">
        <v>1047</v>
      </c>
      <c r="J10" s="7" t="s">
        <v>414</v>
      </c>
      <c r="K10" s="4" t="s">
        <v>1047</v>
      </c>
    </row>
    <row r="11" spans="1:11" x14ac:dyDescent="0.25">
      <c r="A11" s="26" t="s">
        <v>514</v>
      </c>
      <c r="D11" s="26" t="s">
        <v>516</v>
      </c>
      <c r="G11" s="7" t="s">
        <v>1045</v>
      </c>
      <c r="H11" s="4" t="s">
        <v>1047</v>
      </c>
    </row>
    <row r="12" spans="1:11" x14ac:dyDescent="0.25">
      <c r="G12" s="7" t="s">
        <v>524</v>
      </c>
      <c r="H12" s="4" t="s">
        <v>1047</v>
      </c>
    </row>
    <row r="13" spans="1:11" x14ac:dyDescent="0.25">
      <c r="G13" s="4" t="s">
        <v>520</v>
      </c>
    </row>
    <row r="14" spans="1:11" x14ac:dyDescent="0.25">
      <c r="G14" s="7" t="s">
        <v>521</v>
      </c>
      <c r="H14" s="4" t="s">
        <v>1047</v>
      </c>
    </row>
    <row r="15" spans="1:11" x14ac:dyDescent="0.25">
      <c r="G15" s="7" t="s">
        <v>522</v>
      </c>
      <c r="H15" s="4" t="s">
        <v>1047</v>
      </c>
    </row>
    <row r="16" spans="1:11" x14ac:dyDescent="0.25">
      <c r="G16" s="4" t="s">
        <v>523</v>
      </c>
    </row>
    <row r="17" spans="1:11" x14ac:dyDescent="0.25">
      <c r="G17" s="7" t="s">
        <v>514</v>
      </c>
      <c r="H17" s="4" t="s">
        <v>1047</v>
      </c>
    </row>
    <row r="18" spans="1:11" x14ac:dyDescent="0.25">
      <c r="B18" s="14">
        <v>4</v>
      </c>
      <c r="C18" s="14" t="s">
        <v>864</v>
      </c>
      <c r="D18" s="14" t="s">
        <v>863</v>
      </c>
      <c r="E18" s="14" t="s">
        <v>862</v>
      </c>
      <c r="F18" s="14" t="s">
        <v>863</v>
      </c>
    </row>
    <row r="20" spans="1:11" x14ac:dyDescent="0.25">
      <c r="B20" s="12">
        <v>5</v>
      </c>
      <c r="C20" s="12" t="s">
        <v>867</v>
      </c>
      <c r="D20" s="12"/>
      <c r="E20" s="12" t="s">
        <v>865</v>
      </c>
      <c r="F20" s="12" t="s">
        <v>866</v>
      </c>
    </row>
    <row r="23" spans="1:11" x14ac:dyDescent="0.25">
      <c r="A23" s="19" t="s">
        <v>514</v>
      </c>
      <c r="B23" s="19">
        <v>6</v>
      </c>
      <c r="C23" s="19" t="s">
        <v>868</v>
      </c>
      <c r="D23" s="19"/>
      <c r="E23" s="19" t="s">
        <v>886</v>
      </c>
      <c r="F23" s="19" t="s">
        <v>905</v>
      </c>
      <c r="I23" s="19" t="s">
        <v>514</v>
      </c>
      <c r="J23" s="7" t="s">
        <v>888</v>
      </c>
      <c r="K23" s="4" t="s">
        <v>1047</v>
      </c>
    </row>
    <row r="24" spans="1:11" x14ac:dyDescent="0.25">
      <c r="A24" s="19" t="s">
        <v>142</v>
      </c>
      <c r="I24" s="19" t="s">
        <v>142</v>
      </c>
      <c r="J24" s="4" t="s">
        <v>889</v>
      </c>
      <c r="K24" s="4" t="s">
        <v>1047</v>
      </c>
    </row>
    <row r="25" spans="1:11" x14ac:dyDescent="0.25">
      <c r="A25" s="19" t="s">
        <v>807</v>
      </c>
      <c r="I25" s="19" t="s">
        <v>807</v>
      </c>
      <c r="J25" s="7" t="s">
        <v>890</v>
      </c>
      <c r="K25" s="4" t="s">
        <v>1047</v>
      </c>
    </row>
    <row r="26" spans="1:11" x14ac:dyDescent="0.25">
      <c r="A26" s="19" t="s">
        <v>871</v>
      </c>
      <c r="I26" s="19"/>
    </row>
    <row r="27" spans="1:11" x14ac:dyDescent="0.25">
      <c r="A27" s="19" t="s">
        <v>872</v>
      </c>
      <c r="I27" s="19" t="s">
        <v>872</v>
      </c>
      <c r="J27" s="4" t="s">
        <v>891</v>
      </c>
    </row>
    <row r="28" spans="1:11" x14ac:dyDescent="0.25">
      <c r="A28" s="19" t="s">
        <v>873</v>
      </c>
      <c r="I28" s="19" t="s">
        <v>873</v>
      </c>
      <c r="J28" s="4" t="s">
        <v>1048</v>
      </c>
    </row>
    <row r="29" spans="1:11" x14ac:dyDescent="0.25">
      <c r="A29" s="19" t="s">
        <v>218</v>
      </c>
      <c r="I29" s="19" t="s">
        <v>218</v>
      </c>
      <c r="J29" s="4" t="s">
        <v>892</v>
      </c>
    </row>
    <row r="30" spans="1:11" x14ac:dyDescent="0.25">
      <c r="A30" s="19" t="s">
        <v>874</v>
      </c>
      <c r="I30" s="19" t="s">
        <v>874</v>
      </c>
      <c r="J30" s="4" t="s">
        <v>893</v>
      </c>
    </row>
    <row r="31" spans="1:11" x14ac:dyDescent="0.25">
      <c r="A31" s="19" t="s">
        <v>875</v>
      </c>
      <c r="I31" s="19" t="s">
        <v>875</v>
      </c>
      <c r="J31" s="4" t="s">
        <v>894</v>
      </c>
    </row>
    <row r="32" spans="1:11" x14ac:dyDescent="0.25">
      <c r="A32" s="8" t="s">
        <v>898</v>
      </c>
      <c r="J32" s="4" t="s">
        <v>897</v>
      </c>
    </row>
    <row r="33" spans="1:10" x14ac:dyDescent="0.25">
      <c r="A33" s="11" t="s">
        <v>899</v>
      </c>
      <c r="B33" s="11">
        <v>7</v>
      </c>
      <c r="C33" s="11" t="s">
        <v>879</v>
      </c>
      <c r="D33" s="11"/>
      <c r="E33" s="11" t="s">
        <v>882</v>
      </c>
      <c r="F33" s="11" t="s">
        <v>878</v>
      </c>
      <c r="J33" s="4" t="s">
        <v>1440</v>
      </c>
    </row>
    <row r="34" spans="1:10" x14ac:dyDescent="0.25">
      <c r="A34" s="11" t="s">
        <v>887</v>
      </c>
      <c r="J34" s="4" t="s">
        <v>1338</v>
      </c>
    </row>
    <row r="35" spans="1:10" x14ac:dyDescent="0.25">
      <c r="A35" s="11" t="s">
        <v>901</v>
      </c>
      <c r="J35" s="4" t="s">
        <v>887</v>
      </c>
    </row>
    <row r="36" spans="1:10" x14ac:dyDescent="0.25">
      <c r="A36" s="11" t="s">
        <v>902</v>
      </c>
      <c r="J36" s="4" t="s">
        <v>901</v>
      </c>
    </row>
    <row r="37" spans="1:10" x14ac:dyDescent="0.25">
      <c r="A37" s="21" t="s">
        <v>884</v>
      </c>
      <c r="B37" s="21">
        <v>8</v>
      </c>
      <c r="C37" s="21" t="s">
        <v>880</v>
      </c>
      <c r="D37" s="21"/>
      <c r="E37" s="21" t="s">
        <v>883</v>
      </c>
      <c r="F37" s="21" t="s">
        <v>881</v>
      </c>
      <c r="J37" s="4" t="s">
        <v>902</v>
      </c>
    </row>
    <row r="38" spans="1:10" x14ac:dyDescent="0.25">
      <c r="A38" s="21" t="s">
        <v>900</v>
      </c>
      <c r="J38" s="4" t="s">
        <v>884</v>
      </c>
    </row>
    <row r="39" spans="1:10" x14ac:dyDescent="0.25">
      <c r="A39" s="21" t="s">
        <v>885</v>
      </c>
      <c r="J39" s="4" t="s">
        <v>900</v>
      </c>
    </row>
    <row r="40" spans="1:10" x14ac:dyDescent="0.25">
      <c r="B40" s="14">
        <v>9</v>
      </c>
      <c r="C40" s="14" t="s">
        <v>877</v>
      </c>
      <c r="D40" s="14"/>
      <c r="E40" s="14" t="s">
        <v>876</v>
      </c>
      <c r="F40" s="14"/>
      <c r="J40" s="4" t="s">
        <v>885</v>
      </c>
    </row>
    <row r="41" spans="1:10" x14ac:dyDescent="0.25">
      <c r="B41" s="14">
        <v>10</v>
      </c>
      <c r="C41" s="14" t="s">
        <v>828</v>
      </c>
      <c r="D41" s="14"/>
      <c r="E41" s="14" t="s">
        <v>827</v>
      </c>
      <c r="F41" s="14" t="s">
        <v>829</v>
      </c>
    </row>
  </sheetData>
  <hyperlinks>
    <hyperlink ref="A1" location="contents!A1" display="Contents"/>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S38"/>
  <sheetViews>
    <sheetView workbookViewId="0">
      <selection activeCell="C42" sqref="C42"/>
    </sheetView>
  </sheetViews>
  <sheetFormatPr defaultRowHeight="15" x14ac:dyDescent="0.25"/>
  <cols>
    <col min="1" max="1" width="26.85546875" customWidth="1"/>
    <col min="2" max="2" width="17.140625" customWidth="1"/>
    <col min="3" max="3" width="25.28515625" customWidth="1"/>
    <col min="4" max="4" width="53.28515625" customWidth="1"/>
    <col min="5" max="5" width="79.28515625" customWidth="1"/>
    <col min="6" max="6" width="59.140625" customWidth="1"/>
    <col min="7" max="7" width="10.7109375" customWidth="1"/>
    <col min="8" max="8" width="16" customWidth="1"/>
    <col min="9" max="9" width="27.5703125" customWidth="1"/>
    <col min="10" max="10" width="22.85546875" customWidth="1"/>
    <col min="11" max="11" width="21.140625" customWidth="1"/>
    <col min="12" max="12" width="26.42578125" customWidth="1"/>
    <col min="13" max="13" width="23.140625" customWidth="1"/>
    <col min="14" max="14" width="22.140625" customWidth="1"/>
    <col min="15" max="15" width="27" customWidth="1"/>
    <col min="16" max="16" width="27" style="4" customWidth="1"/>
    <col min="17" max="17" width="26.5703125" customWidth="1"/>
  </cols>
  <sheetData>
    <row r="1" spans="1:19" s="4" customFormat="1" x14ac:dyDescent="0.25">
      <c r="A1" s="93" t="s">
        <v>4071</v>
      </c>
    </row>
    <row r="2" spans="1:19" s="4" customFormat="1" x14ac:dyDescent="0.25">
      <c r="A2" s="4" t="s">
        <v>4087</v>
      </c>
    </row>
    <row r="3" spans="1:19" x14ac:dyDescent="0.25">
      <c r="A3" s="1" t="s">
        <v>357</v>
      </c>
      <c r="B3" s="1" t="s">
        <v>3809</v>
      </c>
      <c r="C3" s="1" t="s">
        <v>3810</v>
      </c>
      <c r="D3" s="1" t="s">
        <v>435</v>
      </c>
      <c r="E3" s="1" t="s">
        <v>3811</v>
      </c>
      <c r="F3" s="1" t="s">
        <v>336</v>
      </c>
      <c r="G3" s="1" t="s">
        <v>116</v>
      </c>
      <c r="H3" s="1" t="s">
        <v>344</v>
      </c>
      <c r="I3" s="1" t="s">
        <v>3843</v>
      </c>
      <c r="J3" s="1" t="s">
        <v>508</v>
      </c>
      <c r="K3" s="1" t="s">
        <v>1011</v>
      </c>
      <c r="L3" s="1" t="s">
        <v>1015</v>
      </c>
      <c r="M3" s="1" t="s">
        <v>1018</v>
      </c>
      <c r="N3" s="1" t="s">
        <v>1019</v>
      </c>
      <c r="O3" s="1" t="s">
        <v>2195</v>
      </c>
      <c r="P3" s="1" t="s">
        <v>508</v>
      </c>
      <c r="Q3" s="1" t="s">
        <v>2196</v>
      </c>
    </row>
    <row r="4" spans="1:19" x14ac:dyDescent="0.25">
      <c r="I4" s="8" t="s">
        <v>121</v>
      </c>
      <c r="K4" s="8" t="s">
        <v>121</v>
      </c>
      <c r="L4" s="8" t="s">
        <v>121</v>
      </c>
      <c r="M4" s="8" t="s">
        <v>121</v>
      </c>
      <c r="N4" s="8" t="s">
        <v>121</v>
      </c>
      <c r="O4" s="8" t="s">
        <v>121</v>
      </c>
      <c r="P4" s="8"/>
      <c r="Q4" s="8" t="s">
        <v>121</v>
      </c>
    </row>
    <row r="5" spans="1:19" x14ac:dyDescent="0.25">
      <c r="I5" s="4" t="s">
        <v>496</v>
      </c>
      <c r="K5" s="4" t="s">
        <v>496</v>
      </c>
      <c r="L5" s="4" t="s">
        <v>496</v>
      </c>
      <c r="M5" s="4" t="s">
        <v>496</v>
      </c>
      <c r="N5" s="4" t="s">
        <v>496</v>
      </c>
      <c r="O5" s="4" t="s">
        <v>496</v>
      </c>
      <c r="Q5" s="4" t="s">
        <v>496</v>
      </c>
    </row>
    <row r="6" spans="1:19" s="4" customFormat="1" x14ac:dyDescent="0.25">
      <c r="I6" s="7" t="s">
        <v>298</v>
      </c>
      <c r="K6" s="7" t="s">
        <v>298</v>
      </c>
      <c r="L6" s="7" t="s">
        <v>298</v>
      </c>
      <c r="M6" s="7" t="s">
        <v>298</v>
      </c>
      <c r="N6" s="7" t="s">
        <v>298</v>
      </c>
      <c r="O6" s="7" t="s">
        <v>298</v>
      </c>
      <c r="P6" s="7"/>
      <c r="Q6" s="7" t="s">
        <v>298</v>
      </c>
    </row>
    <row r="7" spans="1:19" x14ac:dyDescent="0.25">
      <c r="E7" s="4"/>
      <c r="I7" s="8" t="s">
        <v>525</v>
      </c>
      <c r="K7" s="8" t="s">
        <v>525</v>
      </c>
      <c r="L7" s="8" t="s">
        <v>525</v>
      </c>
      <c r="M7" s="8" t="s">
        <v>525</v>
      </c>
      <c r="N7" s="8" t="s">
        <v>525</v>
      </c>
      <c r="O7" s="8" t="s">
        <v>525</v>
      </c>
      <c r="P7" s="8"/>
      <c r="Q7" s="8" t="s">
        <v>525</v>
      </c>
    </row>
    <row r="8" spans="1:19" x14ac:dyDescent="0.25">
      <c r="I8" s="8" t="s">
        <v>2040</v>
      </c>
      <c r="K8" s="8" t="s">
        <v>2040</v>
      </c>
      <c r="L8" s="8" t="s">
        <v>2040</v>
      </c>
      <c r="M8" s="8" t="s">
        <v>2040</v>
      </c>
      <c r="N8" s="8" t="s">
        <v>2040</v>
      </c>
      <c r="O8" s="8" t="s">
        <v>2040</v>
      </c>
      <c r="P8" s="8"/>
      <c r="Q8" s="8" t="s">
        <v>2040</v>
      </c>
    </row>
    <row r="9" spans="1:19" s="4" customFormat="1" x14ac:dyDescent="0.25">
      <c r="I9" s="8" t="s">
        <v>1607</v>
      </c>
      <c r="K9" s="8" t="s">
        <v>1607</v>
      </c>
      <c r="L9" s="8" t="s">
        <v>1607</v>
      </c>
      <c r="M9" s="8" t="s">
        <v>1607</v>
      </c>
      <c r="N9" s="8" t="s">
        <v>1607</v>
      </c>
      <c r="O9" s="8" t="s">
        <v>1607</v>
      </c>
      <c r="P9" s="8"/>
      <c r="Q9" s="8" t="s">
        <v>1607</v>
      </c>
    </row>
    <row r="10" spans="1:19" x14ac:dyDescent="0.25">
      <c r="I10" s="8" t="s">
        <v>414</v>
      </c>
      <c r="K10" s="8" t="s">
        <v>414</v>
      </c>
      <c r="L10" s="8" t="s">
        <v>414</v>
      </c>
      <c r="M10" s="8" t="s">
        <v>414</v>
      </c>
      <c r="N10" s="8" t="s">
        <v>414</v>
      </c>
      <c r="O10" s="8" t="s">
        <v>414</v>
      </c>
      <c r="P10" s="8"/>
      <c r="Q10" s="8" t="s">
        <v>414</v>
      </c>
    </row>
    <row r="11" spans="1:19" x14ac:dyDescent="0.25">
      <c r="B11" s="14">
        <v>0</v>
      </c>
      <c r="C11" s="14" t="s">
        <v>1003</v>
      </c>
      <c r="D11" s="14" t="s">
        <v>1002</v>
      </c>
      <c r="E11" s="14" t="s">
        <v>1946</v>
      </c>
      <c r="F11" s="14" t="s">
        <v>1002</v>
      </c>
      <c r="K11" s="4"/>
      <c r="L11" s="4"/>
      <c r="M11" s="4"/>
      <c r="N11" s="4"/>
      <c r="Q11" s="4"/>
    </row>
    <row r="12" spans="1:19" x14ac:dyDescent="0.25">
      <c r="A12" s="9" t="s">
        <v>1006</v>
      </c>
      <c r="B12" s="9">
        <v>1</v>
      </c>
      <c r="C12" s="9" t="s">
        <v>1006</v>
      </c>
      <c r="D12" s="9"/>
      <c r="E12" s="9" t="s">
        <v>1004</v>
      </c>
      <c r="F12" s="9" t="s">
        <v>1025</v>
      </c>
      <c r="I12" s="4" t="s">
        <v>1006</v>
      </c>
      <c r="L12" s="4"/>
      <c r="M12" s="4" t="s">
        <v>1020</v>
      </c>
      <c r="Q12" s="4"/>
    </row>
    <row r="13" spans="1:19" x14ac:dyDescent="0.25">
      <c r="A13" s="32" t="s">
        <v>1007</v>
      </c>
      <c r="B13" s="32">
        <v>2</v>
      </c>
      <c r="C13" s="32" t="s">
        <v>1008</v>
      </c>
      <c r="D13" s="32"/>
      <c r="E13" s="32" t="s">
        <v>1005</v>
      </c>
      <c r="F13" s="32" t="s">
        <v>1026</v>
      </c>
      <c r="I13" s="4" t="s">
        <v>1007</v>
      </c>
      <c r="L13" s="4"/>
      <c r="M13" s="4" t="s">
        <v>1021</v>
      </c>
      <c r="Q13" s="4"/>
    </row>
    <row r="14" spans="1:19" x14ac:dyDescent="0.25">
      <c r="B14" s="14">
        <v>3</v>
      </c>
      <c r="C14" s="14" t="s">
        <v>1024</v>
      </c>
      <c r="D14" s="14" t="s">
        <v>1027</v>
      </c>
      <c r="E14" s="14" t="s">
        <v>2197</v>
      </c>
      <c r="F14" s="14" t="s">
        <v>1028</v>
      </c>
      <c r="Q14" s="4"/>
    </row>
    <row r="15" spans="1:19" x14ac:dyDescent="0.25">
      <c r="B15" s="14">
        <v>4</v>
      </c>
      <c r="C15" s="14" t="s">
        <v>828</v>
      </c>
      <c r="D15" s="14" t="s">
        <v>829</v>
      </c>
      <c r="E15" s="14" t="s">
        <v>827</v>
      </c>
      <c r="F15" s="14" t="s">
        <v>829</v>
      </c>
      <c r="Q15" s="4"/>
    </row>
    <row r="16" spans="1:19" x14ac:dyDescent="0.25">
      <c r="A16" s="23" t="s">
        <v>1007</v>
      </c>
      <c r="B16" s="23">
        <v>5</v>
      </c>
      <c r="C16" s="23" t="s">
        <v>1007</v>
      </c>
      <c r="D16" s="23"/>
      <c r="E16" s="23" t="s">
        <v>3270</v>
      </c>
      <c r="F16" s="23" t="s">
        <v>1010</v>
      </c>
      <c r="K16" s="4" t="s">
        <v>1007</v>
      </c>
      <c r="N16" s="4" t="s">
        <v>1007</v>
      </c>
      <c r="O16" s="4" t="s">
        <v>1007</v>
      </c>
      <c r="Q16" s="4" t="s">
        <v>1007</v>
      </c>
      <c r="S16" s="23" t="s">
        <v>1009</v>
      </c>
    </row>
    <row r="17" spans="1:19" s="4" customFormat="1" x14ac:dyDescent="0.25">
      <c r="A17" s="23"/>
      <c r="B17" s="23"/>
      <c r="C17" s="23"/>
      <c r="D17" s="23"/>
      <c r="E17" s="23"/>
      <c r="F17" s="23" t="s">
        <v>3269</v>
      </c>
      <c r="S17" s="23"/>
    </row>
    <row r="18" spans="1:19" x14ac:dyDescent="0.25">
      <c r="A18" s="32" t="s">
        <v>1022</v>
      </c>
      <c r="F18" s="32" t="s">
        <v>1029</v>
      </c>
      <c r="K18" s="4" t="s">
        <v>1022</v>
      </c>
      <c r="N18" s="4" t="s">
        <v>1022</v>
      </c>
      <c r="O18" s="7" t="s">
        <v>2189</v>
      </c>
      <c r="P18" s="7" t="s">
        <v>2199</v>
      </c>
      <c r="Q18" s="4" t="s">
        <v>2189</v>
      </c>
    </row>
    <row r="19" spans="1:19" x14ac:dyDescent="0.25">
      <c r="D19" s="8" t="s">
        <v>1031</v>
      </c>
      <c r="O19" t="s">
        <v>1022</v>
      </c>
      <c r="Q19" s="4" t="s">
        <v>1022</v>
      </c>
    </row>
    <row r="20" spans="1:19" x14ac:dyDescent="0.25">
      <c r="A20" s="12" t="s">
        <v>1012</v>
      </c>
      <c r="B20" s="12">
        <v>6</v>
      </c>
      <c r="C20" s="12" t="s">
        <v>1012</v>
      </c>
      <c r="D20" s="12"/>
      <c r="E20" s="12" t="s">
        <v>1014</v>
      </c>
      <c r="F20" s="12" t="s">
        <v>1013</v>
      </c>
      <c r="L20" s="4" t="s">
        <v>1012</v>
      </c>
    </row>
    <row r="21" spans="1:19" x14ac:dyDescent="0.25">
      <c r="A21" s="32" t="s">
        <v>1023</v>
      </c>
      <c r="F21" s="32" t="s">
        <v>1030</v>
      </c>
      <c r="L21" s="4" t="s">
        <v>1023</v>
      </c>
    </row>
    <row r="22" spans="1:19" x14ac:dyDescent="0.25">
      <c r="D22" s="8" t="s">
        <v>1032</v>
      </c>
    </row>
    <row r="23" spans="1:19" x14ac:dyDescent="0.25">
      <c r="B23" s="14">
        <v>7</v>
      </c>
      <c r="C23" s="14" t="s">
        <v>1017</v>
      </c>
      <c r="D23" s="14"/>
      <c r="E23" s="14" t="s">
        <v>1016</v>
      </c>
      <c r="F23" s="14" t="s">
        <v>1033</v>
      </c>
    </row>
    <row r="24" spans="1:19" x14ac:dyDescent="0.25">
      <c r="E24" s="4"/>
    </row>
    <row r="25" spans="1:19" x14ac:dyDescent="0.25">
      <c r="B25" s="14">
        <v>8</v>
      </c>
      <c r="C25" s="14" t="s">
        <v>4223</v>
      </c>
      <c r="D25" s="14" t="s">
        <v>2177</v>
      </c>
      <c r="E25" s="14" t="s">
        <v>2643</v>
      </c>
      <c r="F25" s="14" t="s">
        <v>2177</v>
      </c>
    </row>
    <row r="26" spans="1:19" s="4" customFormat="1" x14ac:dyDescent="0.25">
      <c r="B26" s="14"/>
      <c r="C26" s="14"/>
      <c r="D26" s="14"/>
      <c r="E26" s="14"/>
      <c r="F26" s="14" t="s">
        <v>2644</v>
      </c>
    </row>
    <row r="28" spans="1:19" x14ac:dyDescent="0.25">
      <c r="A28" s="37" t="s">
        <v>2181</v>
      </c>
      <c r="B28" s="37">
        <v>9</v>
      </c>
      <c r="C28" s="37" t="s">
        <v>2180</v>
      </c>
      <c r="D28" s="37"/>
      <c r="E28" s="37" t="s">
        <v>2198</v>
      </c>
      <c r="F28" s="37" t="s">
        <v>2178</v>
      </c>
    </row>
    <row r="29" spans="1:19" x14ac:dyDescent="0.25">
      <c r="A29" s="37" t="s">
        <v>2182</v>
      </c>
      <c r="F29" s="37" t="s">
        <v>2179</v>
      </c>
    </row>
    <row r="30" spans="1:19" x14ac:dyDescent="0.25">
      <c r="A30" s="59" t="s">
        <v>2186</v>
      </c>
      <c r="B30" s="59">
        <v>10</v>
      </c>
      <c r="C30" s="59" t="s">
        <v>2189</v>
      </c>
      <c r="D30" s="59"/>
      <c r="E30" s="59" t="s">
        <v>2183</v>
      </c>
      <c r="F30" s="59" t="s">
        <v>2184</v>
      </c>
    </row>
    <row r="31" spans="1:19" x14ac:dyDescent="0.25">
      <c r="F31" s="59" t="s">
        <v>2185</v>
      </c>
    </row>
    <row r="33" spans="2:6" x14ac:dyDescent="0.25">
      <c r="B33" s="14">
        <v>11</v>
      </c>
      <c r="C33" s="14" t="s">
        <v>2188</v>
      </c>
      <c r="D33" s="14" t="s">
        <v>2190</v>
      </c>
      <c r="E33" s="14" t="s">
        <v>2187</v>
      </c>
      <c r="F33" s="14" t="s">
        <v>2191</v>
      </c>
    </row>
    <row r="34" spans="2:6" x14ac:dyDescent="0.25">
      <c r="F34" s="14" t="s">
        <v>2184</v>
      </c>
    </row>
    <row r="35" spans="2:6" x14ac:dyDescent="0.25">
      <c r="F35" s="14" t="s">
        <v>2192</v>
      </c>
    </row>
    <row r="36" spans="2:6" x14ac:dyDescent="0.25">
      <c r="F36" s="14" t="s">
        <v>1033</v>
      </c>
    </row>
    <row r="37" spans="2:6" x14ac:dyDescent="0.25">
      <c r="F37" s="14" t="s">
        <v>2193</v>
      </c>
    </row>
    <row r="38" spans="2:6" x14ac:dyDescent="0.25">
      <c r="F38" s="14" t="s">
        <v>2194</v>
      </c>
    </row>
  </sheetData>
  <hyperlinks>
    <hyperlink ref="A1" location="contents!A1" display="Content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92"/>
  <sheetViews>
    <sheetView workbookViewId="0">
      <pane xSplit="3" ySplit="3" topLeftCell="G67" activePane="bottomRight" state="frozen"/>
      <selection pane="topRight" activeCell="D1" sqref="D1"/>
      <selection pane="bottomLeft" activeCell="A2" sqref="A2"/>
      <selection pane="bottomRight" activeCell="B99" sqref="B99"/>
    </sheetView>
  </sheetViews>
  <sheetFormatPr defaultRowHeight="15" x14ac:dyDescent="0.25"/>
  <cols>
    <col min="1" max="1" width="13.42578125" style="3" customWidth="1"/>
    <col min="2" max="2" width="42.140625" customWidth="1"/>
    <col min="3" max="3" width="42.85546875" customWidth="1"/>
    <col min="4" max="4" width="14.5703125" customWidth="1"/>
    <col min="5" max="5" width="20" style="4" customWidth="1"/>
    <col min="6" max="6" width="78" customWidth="1"/>
    <col min="7" max="7" width="19.7109375" style="3" customWidth="1"/>
    <col min="8" max="8" width="15.28515625" style="3" customWidth="1"/>
    <col min="9" max="9" width="20.85546875" customWidth="1"/>
    <col min="10" max="10" width="20.85546875" style="4" customWidth="1"/>
    <col min="11" max="11" width="11.5703125" customWidth="1"/>
    <col min="12" max="1027" width="8.5703125" customWidth="1"/>
  </cols>
  <sheetData>
    <row r="1" spans="1:11" s="4" customFormat="1" x14ac:dyDescent="0.25">
      <c r="A1" s="93" t="s">
        <v>4071</v>
      </c>
      <c r="G1" s="3"/>
      <c r="H1" s="3"/>
    </row>
    <row r="2" spans="1:11" s="4" customFormat="1" x14ac:dyDescent="0.25">
      <c r="A2" s="4" t="s">
        <v>4074</v>
      </c>
      <c r="G2" s="3"/>
      <c r="H2" s="3"/>
    </row>
    <row r="3" spans="1:11" x14ac:dyDescent="0.25">
      <c r="A3" s="44" t="s">
        <v>0</v>
      </c>
      <c r="B3" s="45" t="s">
        <v>1341</v>
      </c>
      <c r="C3" s="45" t="s">
        <v>1340</v>
      </c>
      <c r="D3" s="45" t="s">
        <v>1</v>
      </c>
      <c r="E3" s="45" t="s">
        <v>1339</v>
      </c>
      <c r="F3" s="45" t="s">
        <v>2</v>
      </c>
      <c r="G3" s="44" t="s">
        <v>1277</v>
      </c>
      <c r="H3" s="45" t="s">
        <v>1055</v>
      </c>
      <c r="I3" s="45" t="s">
        <v>3262</v>
      </c>
      <c r="J3" s="45" t="s">
        <v>3378</v>
      </c>
      <c r="K3" s="45" t="s">
        <v>3353</v>
      </c>
    </row>
    <row r="4" spans="1:11" x14ac:dyDescent="0.25">
      <c r="A4" s="3" t="s">
        <v>1034</v>
      </c>
      <c r="B4" t="s">
        <v>3</v>
      </c>
      <c r="C4" s="47" t="s">
        <v>3040</v>
      </c>
      <c r="D4" s="47" t="s">
        <v>3040</v>
      </c>
      <c r="E4" s="4">
        <v>1</v>
      </c>
      <c r="F4" s="47" t="s">
        <v>3040</v>
      </c>
      <c r="G4" s="78" t="s">
        <v>3040</v>
      </c>
      <c r="H4" s="78" t="s">
        <v>3040</v>
      </c>
      <c r="I4" s="78" t="s">
        <v>3040</v>
      </c>
      <c r="J4" s="78"/>
      <c r="K4" s="78" t="s">
        <v>3040</v>
      </c>
    </row>
    <row r="5" spans="1:11" x14ac:dyDescent="0.25">
      <c r="A5" s="3">
        <v>2</v>
      </c>
      <c r="B5" t="s">
        <v>5</v>
      </c>
      <c r="C5" s="47" t="s">
        <v>3040</v>
      </c>
      <c r="D5" s="4" t="s">
        <v>1649</v>
      </c>
      <c r="E5" s="4">
        <v>1</v>
      </c>
      <c r="F5" s="47" t="s">
        <v>3040</v>
      </c>
      <c r="G5" s="78" t="s">
        <v>3040</v>
      </c>
      <c r="H5" s="3" t="s">
        <v>1056</v>
      </c>
      <c r="I5" s="78" t="s">
        <v>3040</v>
      </c>
      <c r="J5" s="78"/>
      <c r="K5" s="78" t="s">
        <v>3040</v>
      </c>
    </row>
    <row r="6" spans="1:11" x14ac:dyDescent="0.25">
      <c r="A6" s="3">
        <v>3</v>
      </c>
      <c r="B6" t="s">
        <v>6</v>
      </c>
      <c r="C6" s="47" t="s">
        <v>3040</v>
      </c>
      <c r="D6" s="4" t="s">
        <v>1649</v>
      </c>
      <c r="E6" s="4">
        <v>1</v>
      </c>
      <c r="F6" s="47" t="s">
        <v>3040</v>
      </c>
      <c r="G6" s="78" t="s">
        <v>3040</v>
      </c>
      <c r="H6" s="3" t="s">
        <v>1056</v>
      </c>
      <c r="I6" s="78" t="s">
        <v>3040</v>
      </c>
      <c r="J6" s="78"/>
      <c r="K6" s="78" t="s">
        <v>3040</v>
      </c>
    </row>
    <row r="7" spans="1:11" x14ac:dyDescent="0.25">
      <c r="A7" s="3">
        <v>4</v>
      </c>
      <c r="B7" t="s">
        <v>7</v>
      </c>
      <c r="C7" s="47" t="s">
        <v>3040</v>
      </c>
      <c r="D7" s="4" t="s">
        <v>1649</v>
      </c>
      <c r="E7" s="4">
        <v>1</v>
      </c>
      <c r="F7" s="47" t="s">
        <v>3040</v>
      </c>
      <c r="G7" s="78" t="s">
        <v>3040</v>
      </c>
      <c r="H7" s="3" t="s">
        <v>1056</v>
      </c>
      <c r="I7" s="78" t="s">
        <v>3040</v>
      </c>
      <c r="J7" s="78"/>
      <c r="K7" s="78" t="s">
        <v>3040</v>
      </c>
    </row>
    <row r="8" spans="1:11" x14ac:dyDescent="0.25">
      <c r="A8" s="3">
        <v>5</v>
      </c>
      <c r="B8" t="s">
        <v>8</v>
      </c>
      <c r="C8" s="47" t="s">
        <v>3040</v>
      </c>
      <c r="D8" s="47" t="s">
        <v>3040</v>
      </c>
      <c r="E8" s="4">
        <v>1</v>
      </c>
      <c r="F8" s="47" t="s">
        <v>3040</v>
      </c>
      <c r="G8" s="78" t="s">
        <v>3040</v>
      </c>
      <c r="H8" s="78" t="s">
        <v>3040</v>
      </c>
      <c r="I8" s="78" t="s">
        <v>3040</v>
      </c>
      <c r="J8" s="78"/>
      <c r="K8" s="78" t="s">
        <v>3040</v>
      </c>
    </row>
    <row r="9" spans="1:11" x14ac:dyDescent="0.25">
      <c r="A9" s="3">
        <v>6</v>
      </c>
      <c r="B9" t="s">
        <v>5</v>
      </c>
      <c r="C9" s="47" t="s">
        <v>3040</v>
      </c>
      <c r="D9" s="4" t="s">
        <v>1649</v>
      </c>
      <c r="E9" s="4">
        <v>1</v>
      </c>
      <c r="F9" s="47" t="s">
        <v>3040</v>
      </c>
      <c r="G9" s="78" t="s">
        <v>3040</v>
      </c>
      <c r="H9" s="3" t="s">
        <v>1056</v>
      </c>
      <c r="I9" s="78" t="s">
        <v>3040</v>
      </c>
      <c r="J9" s="78"/>
      <c r="K9" s="78" t="s">
        <v>3040</v>
      </c>
    </row>
    <row r="10" spans="1:11" x14ac:dyDescent="0.25">
      <c r="A10" s="3">
        <v>7</v>
      </c>
      <c r="B10" t="s">
        <v>9</v>
      </c>
      <c r="C10" s="47" t="s">
        <v>3040</v>
      </c>
      <c r="D10" s="47" t="s">
        <v>3040</v>
      </c>
      <c r="E10" s="4">
        <v>1</v>
      </c>
      <c r="F10" s="47" t="s">
        <v>3040</v>
      </c>
      <c r="G10" s="78" t="s">
        <v>3040</v>
      </c>
      <c r="H10" s="78" t="s">
        <v>3040</v>
      </c>
      <c r="I10" s="78" t="s">
        <v>3040</v>
      </c>
      <c r="J10" s="78"/>
      <c r="K10" s="78" t="s">
        <v>3040</v>
      </c>
    </row>
    <row r="11" spans="1:11" x14ac:dyDescent="0.25">
      <c r="A11" s="3">
        <v>9</v>
      </c>
      <c r="B11" t="s">
        <v>10</v>
      </c>
      <c r="C11" s="47" t="s">
        <v>3040</v>
      </c>
      <c r="D11" s="4" t="s">
        <v>1650</v>
      </c>
      <c r="E11" s="4">
        <v>2</v>
      </c>
      <c r="F11" s="47" t="s">
        <v>3040</v>
      </c>
      <c r="G11" s="78" t="s">
        <v>3040</v>
      </c>
      <c r="H11" s="3" t="s">
        <v>1056</v>
      </c>
      <c r="I11" s="78" t="s">
        <v>3040</v>
      </c>
      <c r="J11" s="78"/>
      <c r="K11" s="78" t="s">
        <v>3040</v>
      </c>
    </row>
    <row r="12" spans="1:11" x14ac:dyDescent="0.25">
      <c r="A12" s="3">
        <v>10</v>
      </c>
      <c r="B12" t="s">
        <v>11</v>
      </c>
      <c r="C12" t="s">
        <v>1113</v>
      </c>
      <c r="D12" s="4" t="s">
        <v>1650</v>
      </c>
      <c r="E12" s="4">
        <v>2</v>
      </c>
      <c r="F12" s="4" t="s">
        <v>1114</v>
      </c>
      <c r="G12" s="78" t="s">
        <v>3040</v>
      </c>
      <c r="H12" s="3" t="s">
        <v>1056</v>
      </c>
      <c r="I12" s="78" t="s">
        <v>3040</v>
      </c>
      <c r="J12" s="78"/>
      <c r="K12" s="3" t="s">
        <v>4097</v>
      </c>
    </row>
    <row r="13" spans="1:11" x14ac:dyDescent="0.25">
      <c r="A13" s="3">
        <v>12</v>
      </c>
      <c r="B13" t="s">
        <v>12</v>
      </c>
      <c r="C13" t="s">
        <v>1106</v>
      </c>
      <c r="D13" s="4" t="s">
        <v>1650</v>
      </c>
      <c r="E13" s="4">
        <v>2</v>
      </c>
      <c r="F13" t="s">
        <v>1091</v>
      </c>
      <c r="G13" s="78" t="s">
        <v>3040</v>
      </c>
      <c r="H13" s="3" t="s">
        <v>1056</v>
      </c>
      <c r="I13" s="78" t="s">
        <v>3040</v>
      </c>
      <c r="J13" s="78"/>
      <c r="K13" s="3" t="s">
        <v>4095</v>
      </c>
    </row>
    <row r="14" spans="1:11" x14ac:dyDescent="0.25">
      <c r="A14" s="3">
        <v>16</v>
      </c>
      <c r="B14" t="s">
        <v>13</v>
      </c>
      <c r="C14" t="s">
        <v>1104</v>
      </c>
      <c r="D14" s="4" t="s">
        <v>1650</v>
      </c>
      <c r="E14" s="4">
        <v>2</v>
      </c>
      <c r="F14" t="s">
        <v>1092</v>
      </c>
      <c r="G14" s="78" t="s">
        <v>3040</v>
      </c>
      <c r="H14" s="3" t="s">
        <v>1056</v>
      </c>
      <c r="I14" s="78" t="s">
        <v>3040</v>
      </c>
      <c r="J14" s="78"/>
      <c r="K14" s="3" t="s">
        <v>4100</v>
      </c>
    </row>
    <row r="15" spans="1:11" x14ac:dyDescent="0.25">
      <c r="A15" s="3">
        <v>17</v>
      </c>
      <c r="B15" t="s">
        <v>14</v>
      </c>
      <c r="C15" s="47" t="s">
        <v>3040</v>
      </c>
      <c r="D15" s="47" t="s">
        <v>3040</v>
      </c>
      <c r="E15" s="4">
        <v>1</v>
      </c>
      <c r="F15" s="47" t="s">
        <v>3040</v>
      </c>
      <c r="G15" s="78" t="s">
        <v>3040</v>
      </c>
      <c r="H15" s="78" t="s">
        <v>3040</v>
      </c>
      <c r="I15" s="78" t="s">
        <v>3040</v>
      </c>
      <c r="J15" s="78"/>
      <c r="K15" s="78" t="s">
        <v>3040</v>
      </c>
    </row>
    <row r="16" spans="1:11" x14ac:dyDescent="0.25">
      <c r="A16" s="3">
        <v>18</v>
      </c>
      <c r="B16" t="s">
        <v>15</v>
      </c>
      <c r="C16" s="47" t="s">
        <v>3040</v>
      </c>
      <c r="D16" s="47" t="s">
        <v>3040</v>
      </c>
      <c r="E16" s="4">
        <v>1</v>
      </c>
      <c r="F16" s="47" t="s">
        <v>3040</v>
      </c>
      <c r="G16" s="78" t="s">
        <v>3040</v>
      </c>
      <c r="H16" s="78" t="s">
        <v>3040</v>
      </c>
      <c r="I16" s="78" t="s">
        <v>3040</v>
      </c>
      <c r="J16" s="78"/>
      <c r="K16" s="78" t="s">
        <v>3040</v>
      </c>
    </row>
    <row r="17" spans="1:11" x14ac:dyDescent="0.25">
      <c r="A17" s="3">
        <v>21</v>
      </c>
      <c r="B17" t="s">
        <v>16</v>
      </c>
      <c r="C17" t="s">
        <v>1115</v>
      </c>
      <c r="D17" s="4" t="s">
        <v>1650</v>
      </c>
      <c r="E17" s="4">
        <v>2</v>
      </c>
      <c r="F17" t="s">
        <v>1093</v>
      </c>
      <c r="G17" s="78" t="s">
        <v>3040</v>
      </c>
      <c r="H17" s="3" t="s">
        <v>1056</v>
      </c>
      <c r="I17" s="78" t="s">
        <v>3040</v>
      </c>
      <c r="J17" s="78"/>
      <c r="K17" s="3" t="s">
        <v>4097</v>
      </c>
    </row>
    <row r="18" spans="1:11" x14ac:dyDescent="0.25">
      <c r="A18" s="3">
        <v>22</v>
      </c>
      <c r="B18" t="s">
        <v>17</v>
      </c>
      <c r="C18" s="47" t="s">
        <v>3040</v>
      </c>
      <c r="D18" s="4" t="s">
        <v>1650</v>
      </c>
      <c r="E18" s="4">
        <v>2</v>
      </c>
      <c r="F18" s="47" t="s">
        <v>3040</v>
      </c>
      <c r="G18" s="78" t="s">
        <v>3040</v>
      </c>
      <c r="H18" s="3" t="s">
        <v>1056</v>
      </c>
      <c r="I18" s="78" t="s">
        <v>3040</v>
      </c>
      <c r="J18" s="78"/>
      <c r="K18" s="78" t="s">
        <v>3040</v>
      </c>
    </row>
    <row r="19" spans="1:11" x14ac:dyDescent="0.25">
      <c r="A19" s="3">
        <v>26</v>
      </c>
      <c r="B19" t="s">
        <v>18</v>
      </c>
      <c r="C19" t="s">
        <v>1105</v>
      </c>
      <c r="D19" s="4" t="s">
        <v>1650</v>
      </c>
      <c r="E19" s="4">
        <v>2</v>
      </c>
      <c r="F19" t="s">
        <v>1094</v>
      </c>
      <c r="G19" s="78" t="s">
        <v>3040</v>
      </c>
      <c r="H19" s="3" t="s">
        <v>1056</v>
      </c>
      <c r="I19" s="78" t="s">
        <v>3040</v>
      </c>
      <c r="J19" s="78"/>
      <c r="K19" s="3" t="s">
        <v>4096</v>
      </c>
    </row>
    <row r="20" spans="1:11" x14ac:dyDescent="0.25">
      <c r="A20" s="3">
        <v>27</v>
      </c>
      <c r="B20" t="s">
        <v>19</v>
      </c>
      <c r="C20" s="47" t="s">
        <v>3040</v>
      </c>
      <c r="D20" s="4" t="s">
        <v>1650</v>
      </c>
      <c r="E20" s="4">
        <v>2</v>
      </c>
      <c r="F20" t="s">
        <v>1095</v>
      </c>
      <c r="G20" s="78" t="s">
        <v>3040</v>
      </c>
      <c r="H20" s="3" t="s">
        <v>1056</v>
      </c>
      <c r="I20" s="78" t="s">
        <v>3040</v>
      </c>
      <c r="J20" s="78"/>
      <c r="K20" s="3" t="s">
        <v>4100</v>
      </c>
    </row>
    <row r="21" spans="1:11" x14ac:dyDescent="0.25">
      <c r="A21" s="3">
        <v>29</v>
      </c>
      <c r="B21" t="s">
        <v>20</v>
      </c>
      <c r="C21" t="s">
        <v>1097</v>
      </c>
      <c r="D21" s="4" t="s">
        <v>1651</v>
      </c>
      <c r="E21" s="4">
        <v>4</v>
      </c>
      <c r="F21" t="s">
        <v>1096</v>
      </c>
      <c r="G21" s="78" t="s">
        <v>3040</v>
      </c>
      <c r="H21" s="3" t="s">
        <v>1056</v>
      </c>
      <c r="I21" s="78" t="s">
        <v>3040</v>
      </c>
      <c r="J21" s="78"/>
      <c r="K21" s="3" t="s">
        <v>4099</v>
      </c>
    </row>
    <row r="22" spans="1:11" x14ac:dyDescent="0.25">
      <c r="A22" s="3">
        <v>32</v>
      </c>
      <c r="B22" t="s">
        <v>21</v>
      </c>
      <c r="C22" t="s">
        <v>1109</v>
      </c>
      <c r="D22" s="4" t="s">
        <v>1651</v>
      </c>
      <c r="E22" s="4">
        <v>4</v>
      </c>
      <c r="F22" s="4" t="s">
        <v>1120</v>
      </c>
      <c r="G22" s="78" t="s">
        <v>3040</v>
      </c>
      <c r="H22" s="3" t="s">
        <v>1056</v>
      </c>
      <c r="I22" s="78" t="s">
        <v>3040</v>
      </c>
      <c r="J22" s="78"/>
      <c r="K22" s="3" t="s">
        <v>4096</v>
      </c>
    </row>
    <row r="23" spans="1:11" x14ac:dyDescent="0.25">
      <c r="A23" s="3">
        <v>33</v>
      </c>
      <c r="B23" t="s">
        <v>22</v>
      </c>
      <c r="C23" s="47" t="s">
        <v>3040</v>
      </c>
      <c r="D23" s="47" t="s">
        <v>3040</v>
      </c>
      <c r="E23" s="4">
        <v>1</v>
      </c>
      <c r="F23" s="47" t="s">
        <v>3040</v>
      </c>
      <c r="G23" s="78" t="s">
        <v>3040</v>
      </c>
      <c r="H23" s="78" t="s">
        <v>3040</v>
      </c>
      <c r="I23" s="78" t="s">
        <v>3040</v>
      </c>
      <c r="J23" s="78"/>
      <c r="K23" s="78" t="s">
        <v>3040</v>
      </c>
    </row>
    <row r="24" spans="1:11" x14ac:dyDescent="0.25">
      <c r="A24" s="3">
        <v>34</v>
      </c>
      <c r="B24" t="s">
        <v>23</v>
      </c>
      <c r="C24" t="s">
        <v>1108</v>
      </c>
      <c r="D24" s="4" t="s">
        <v>1651</v>
      </c>
      <c r="E24" s="4">
        <v>4</v>
      </c>
      <c r="F24" t="s">
        <v>1107</v>
      </c>
      <c r="G24" s="78" t="s">
        <v>3040</v>
      </c>
      <c r="H24" s="3" t="s">
        <v>1056</v>
      </c>
      <c r="I24" s="78" t="s">
        <v>3040</v>
      </c>
      <c r="J24" s="78"/>
      <c r="K24" s="3" t="s">
        <v>4100</v>
      </c>
    </row>
    <row r="25" spans="1:11" x14ac:dyDescent="0.25">
      <c r="A25" s="3">
        <v>37</v>
      </c>
      <c r="B25" t="s">
        <v>24</v>
      </c>
      <c r="C25" s="47" t="s">
        <v>3040</v>
      </c>
      <c r="D25" s="4" t="s">
        <v>1651</v>
      </c>
      <c r="E25" s="4">
        <v>4</v>
      </c>
      <c r="F25" t="s">
        <v>1098</v>
      </c>
      <c r="G25" s="78" t="s">
        <v>3040</v>
      </c>
      <c r="H25" s="3" t="s">
        <v>1056</v>
      </c>
      <c r="I25" s="78" t="s">
        <v>3040</v>
      </c>
      <c r="J25" s="78"/>
      <c r="K25" s="3" t="s">
        <v>4099</v>
      </c>
    </row>
    <row r="26" spans="1:11" x14ac:dyDescent="0.25">
      <c r="A26" s="3">
        <v>38</v>
      </c>
      <c r="B26" t="s">
        <v>25</v>
      </c>
      <c r="C26" t="s">
        <v>1119</v>
      </c>
      <c r="D26" s="4" t="s">
        <v>1650</v>
      </c>
      <c r="E26" s="4">
        <v>2</v>
      </c>
      <c r="F26" t="s">
        <v>35</v>
      </c>
      <c r="G26" s="78" t="s">
        <v>3040</v>
      </c>
      <c r="H26" s="3" t="s">
        <v>1056</v>
      </c>
      <c r="I26" s="78" t="s">
        <v>3040</v>
      </c>
      <c r="J26" s="78"/>
      <c r="K26" s="78" t="s">
        <v>3040</v>
      </c>
    </row>
    <row r="27" spans="1:11" x14ac:dyDescent="0.25">
      <c r="A27" s="3">
        <v>40</v>
      </c>
      <c r="B27" t="s">
        <v>26</v>
      </c>
      <c r="C27" s="47" t="s">
        <v>3040</v>
      </c>
      <c r="D27" s="47" t="s">
        <v>3040</v>
      </c>
      <c r="E27" s="4">
        <v>1</v>
      </c>
      <c r="F27" s="47" t="s">
        <v>3040</v>
      </c>
      <c r="G27" s="78" t="s">
        <v>3040</v>
      </c>
      <c r="H27" s="78" t="s">
        <v>3040</v>
      </c>
      <c r="I27" s="78" t="s">
        <v>3040</v>
      </c>
      <c r="J27" s="78"/>
      <c r="K27" s="78" t="s">
        <v>3040</v>
      </c>
    </row>
    <row r="28" spans="1:11" x14ac:dyDescent="0.25">
      <c r="A28" s="3">
        <v>41</v>
      </c>
      <c r="B28" t="s">
        <v>27</v>
      </c>
      <c r="C28" s="47" t="s">
        <v>3040</v>
      </c>
      <c r="D28" s="47" t="s">
        <v>3040</v>
      </c>
      <c r="E28" s="4">
        <v>1</v>
      </c>
      <c r="F28" s="47" t="s">
        <v>3040</v>
      </c>
      <c r="G28" s="78" t="s">
        <v>3040</v>
      </c>
      <c r="H28" s="78" t="s">
        <v>3040</v>
      </c>
      <c r="I28" s="78" t="s">
        <v>3040</v>
      </c>
      <c r="J28" s="78"/>
      <c r="K28" s="78" t="s">
        <v>3040</v>
      </c>
    </row>
    <row r="29" spans="1:11" x14ac:dyDescent="0.25">
      <c r="A29" s="3">
        <v>42</v>
      </c>
      <c r="B29" t="s">
        <v>28</v>
      </c>
      <c r="C29" t="s">
        <v>29</v>
      </c>
      <c r="D29" t="s">
        <v>1651</v>
      </c>
      <c r="E29" s="4">
        <v>4</v>
      </c>
      <c r="F29" t="s">
        <v>1100</v>
      </c>
      <c r="G29" s="78" t="s">
        <v>3040</v>
      </c>
      <c r="H29" s="3" t="s">
        <v>1056</v>
      </c>
      <c r="I29" s="78" t="s">
        <v>3040</v>
      </c>
      <c r="J29" s="78"/>
      <c r="K29" s="3" t="s">
        <v>4097</v>
      </c>
    </row>
    <row r="30" spans="1:11" x14ac:dyDescent="0.25">
      <c r="A30" s="3">
        <v>43</v>
      </c>
      <c r="B30" t="s">
        <v>30</v>
      </c>
      <c r="C30" t="s">
        <v>1111</v>
      </c>
      <c r="D30" s="4" t="s">
        <v>1651</v>
      </c>
      <c r="E30" s="4">
        <v>4</v>
      </c>
      <c r="F30" t="s">
        <v>1099</v>
      </c>
      <c r="G30" s="78" t="s">
        <v>3040</v>
      </c>
      <c r="H30" s="3" t="s">
        <v>1056</v>
      </c>
      <c r="I30" s="78" t="s">
        <v>3040</v>
      </c>
      <c r="J30" s="78"/>
      <c r="K30" s="3" t="s">
        <v>4099</v>
      </c>
    </row>
    <row r="31" spans="1:11" x14ac:dyDescent="0.25">
      <c r="A31" s="3">
        <v>44</v>
      </c>
      <c r="B31" t="s">
        <v>31</v>
      </c>
      <c r="C31" t="s">
        <v>1112</v>
      </c>
      <c r="D31" s="4" t="s">
        <v>1651</v>
      </c>
      <c r="E31" s="4">
        <v>4</v>
      </c>
      <c r="F31" t="s">
        <v>1101</v>
      </c>
      <c r="G31" s="78" t="s">
        <v>3040</v>
      </c>
      <c r="H31" s="3" t="s">
        <v>1056</v>
      </c>
      <c r="I31" s="78" t="s">
        <v>3040</v>
      </c>
      <c r="J31" s="78"/>
      <c r="K31" s="3" t="s">
        <v>4095</v>
      </c>
    </row>
    <row r="32" spans="1:11" x14ac:dyDescent="0.25">
      <c r="A32" s="3">
        <v>45</v>
      </c>
      <c r="B32" t="s">
        <v>32</v>
      </c>
      <c r="C32" s="47" t="s">
        <v>3040</v>
      </c>
      <c r="D32" s="4" t="s">
        <v>1651</v>
      </c>
      <c r="E32" s="4">
        <v>4</v>
      </c>
      <c r="F32" t="s">
        <v>1102</v>
      </c>
      <c r="G32" s="78" t="s">
        <v>3040</v>
      </c>
      <c r="H32" s="3" t="s">
        <v>1056</v>
      </c>
      <c r="I32" s="78" t="s">
        <v>3040</v>
      </c>
      <c r="J32" s="78"/>
      <c r="K32" s="3" t="s">
        <v>4099</v>
      </c>
    </row>
    <row r="33" spans="1:11" x14ac:dyDescent="0.25">
      <c r="A33" s="3">
        <v>46</v>
      </c>
      <c r="B33" t="s">
        <v>33</v>
      </c>
      <c r="C33" t="s">
        <v>34</v>
      </c>
      <c r="D33" s="4" t="s">
        <v>1651</v>
      </c>
      <c r="E33" s="4">
        <v>4</v>
      </c>
      <c r="F33" t="s">
        <v>35</v>
      </c>
      <c r="G33" s="78" t="s">
        <v>3040</v>
      </c>
      <c r="H33" s="3" t="s">
        <v>1056</v>
      </c>
      <c r="I33" s="78" t="s">
        <v>3040</v>
      </c>
      <c r="J33" s="78"/>
      <c r="K33" s="78" t="s">
        <v>3040</v>
      </c>
    </row>
    <row r="34" spans="1:11" x14ac:dyDescent="0.25">
      <c r="A34" s="3">
        <v>51</v>
      </c>
      <c r="B34" t="s">
        <v>36</v>
      </c>
      <c r="C34" s="47" t="s">
        <v>3040</v>
      </c>
      <c r="D34" s="4" t="s">
        <v>1651</v>
      </c>
      <c r="E34" s="4">
        <v>4</v>
      </c>
      <c r="F34" t="s">
        <v>1103</v>
      </c>
      <c r="G34" s="78" t="s">
        <v>3040</v>
      </c>
      <c r="H34" s="3" t="s">
        <v>1056</v>
      </c>
      <c r="I34" s="78" t="s">
        <v>3040</v>
      </c>
      <c r="J34" s="78"/>
      <c r="K34" s="3" t="s">
        <v>4099</v>
      </c>
    </row>
    <row r="35" spans="1:11" x14ac:dyDescent="0.25">
      <c r="A35" s="3" t="s">
        <v>1054</v>
      </c>
      <c r="B35" t="s">
        <v>37</v>
      </c>
      <c r="C35" s="47" t="s">
        <v>3040</v>
      </c>
      <c r="D35" s="4" t="s">
        <v>1651</v>
      </c>
      <c r="E35" s="4">
        <v>4</v>
      </c>
      <c r="F35" s="47" t="s">
        <v>3040</v>
      </c>
      <c r="G35" s="78" t="s">
        <v>3040</v>
      </c>
      <c r="H35" s="3" t="s">
        <v>1056</v>
      </c>
      <c r="I35" s="78" t="s">
        <v>3040</v>
      </c>
      <c r="J35" s="78"/>
      <c r="K35" s="78" t="s">
        <v>3040</v>
      </c>
    </row>
    <row r="36" spans="1:11" x14ac:dyDescent="0.25">
      <c r="A36" s="3">
        <v>58</v>
      </c>
      <c r="B36" t="s">
        <v>38</v>
      </c>
      <c r="C36" t="s">
        <v>1110</v>
      </c>
      <c r="D36" s="4" t="s">
        <v>1651</v>
      </c>
      <c r="E36" s="4">
        <v>4</v>
      </c>
      <c r="F36" s="4" t="s">
        <v>1120</v>
      </c>
      <c r="G36" s="78" t="s">
        <v>3040</v>
      </c>
      <c r="H36" s="3" t="s">
        <v>1056</v>
      </c>
      <c r="I36" s="78" t="s">
        <v>1034</v>
      </c>
      <c r="J36" s="78" t="s">
        <v>3386</v>
      </c>
      <c r="K36" s="3" t="s">
        <v>4096</v>
      </c>
    </row>
    <row r="37" spans="1:11" x14ac:dyDescent="0.25">
      <c r="A37" s="3">
        <v>61</v>
      </c>
      <c r="B37" t="s">
        <v>39</v>
      </c>
      <c r="C37" s="47" t="s">
        <v>3040</v>
      </c>
      <c r="D37" s="4" t="s">
        <v>1651</v>
      </c>
      <c r="E37" s="4">
        <v>4</v>
      </c>
      <c r="F37" t="s">
        <v>1099</v>
      </c>
      <c r="G37" s="78" t="s">
        <v>3040</v>
      </c>
      <c r="H37" s="3" t="s">
        <v>1056</v>
      </c>
      <c r="I37" s="78" t="s">
        <v>3040</v>
      </c>
      <c r="J37" s="78"/>
      <c r="K37" s="3" t="s">
        <v>4099</v>
      </c>
    </row>
    <row r="38" spans="1:11" x14ac:dyDescent="0.25">
      <c r="A38" s="3">
        <v>62</v>
      </c>
      <c r="B38" t="s">
        <v>40</v>
      </c>
      <c r="C38" t="s">
        <v>41</v>
      </c>
      <c r="D38" t="s">
        <v>1636</v>
      </c>
      <c r="E38" s="4">
        <v>8</v>
      </c>
      <c r="F38" t="s">
        <v>1117</v>
      </c>
      <c r="G38" s="78" t="s">
        <v>3040</v>
      </c>
      <c r="H38" s="3" t="s">
        <v>1056</v>
      </c>
      <c r="I38" s="78" t="s">
        <v>3040</v>
      </c>
      <c r="J38" s="78"/>
      <c r="K38" s="3" t="s">
        <v>4097</v>
      </c>
    </row>
    <row r="39" spans="1:11" x14ac:dyDescent="0.25">
      <c r="A39" s="3">
        <v>64</v>
      </c>
      <c r="B39" t="s">
        <v>42</v>
      </c>
      <c r="C39" t="s">
        <v>43</v>
      </c>
      <c r="D39" t="s">
        <v>1636</v>
      </c>
      <c r="E39" s="4">
        <v>8</v>
      </c>
      <c r="F39" t="s">
        <v>1086</v>
      </c>
      <c r="G39" s="78" t="s">
        <v>3040</v>
      </c>
      <c r="H39" s="3" t="s">
        <v>1056</v>
      </c>
      <c r="I39" s="78" t="s">
        <v>3040</v>
      </c>
      <c r="J39" s="78"/>
      <c r="K39" s="3" t="s">
        <v>4095</v>
      </c>
    </row>
    <row r="40" spans="1:11" x14ac:dyDescent="0.25">
      <c r="A40" s="3">
        <v>66</v>
      </c>
      <c r="B40" t="s">
        <v>44</v>
      </c>
      <c r="C40" t="s">
        <v>45</v>
      </c>
      <c r="D40" t="s">
        <v>1636</v>
      </c>
      <c r="E40" s="4">
        <v>8</v>
      </c>
      <c r="F40" t="s">
        <v>1087</v>
      </c>
      <c r="G40" s="78" t="s">
        <v>3040</v>
      </c>
      <c r="H40" s="3" t="s">
        <v>1056</v>
      </c>
      <c r="I40" s="78" t="s">
        <v>1034</v>
      </c>
      <c r="J40" s="78" t="s">
        <v>3382</v>
      </c>
      <c r="K40" s="3" t="s">
        <v>4096</v>
      </c>
    </row>
    <row r="41" spans="1:11" x14ac:dyDescent="0.25">
      <c r="A41" s="3">
        <v>67</v>
      </c>
      <c r="B41" t="s">
        <v>46</v>
      </c>
      <c r="C41" t="s">
        <v>1118</v>
      </c>
      <c r="D41" s="4" t="s">
        <v>1636</v>
      </c>
      <c r="E41" s="4">
        <v>8</v>
      </c>
      <c r="F41" t="s">
        <v>1084</v>
      </c>
      <c r="G41" s="86" t="s">
        <v>3303</v>
      </c>
      <c r="H41" s="3" t="s">
        <v>1057</v>
      </c>
      <c r="I41" s="78" t="s">
        <v>3040</v>
      </c>
      <c r="J41" s="78"/>
      <c r="K41" s="78" t="s">
        <v>3040</v>
      </c>
    </row>
    <row r="42" spans="1:11" x14ac:dyDescent="0.25">
      <c r="A42" s="3">
        <v>69</v>
      </c>
      <c r="B42" t="s">
        <v>47</v>
      </c>
      <c r="C42" s="47" t="s">
        <v>3040</v>
      </c>
      <c r="D42" s="4" t="s">
        <v>1636</v>
      </c>
      <c r="E42" s="4">
        <v>8</v>
      </c>
      <c r="F42" t="s">
        <v>1067</v>
      </c>
      <c r="G42" s="86" t="s">
        <v>3303</v>
      </c>
      <c r="H42" s="78" t="s">
        <v>3040</v>
      </c>
      <c r="I42" s="78" t="s">
        <v>3040</v>
      </c>
      <c r="J42" s="78"/>
      <c r="K42" s="3" t="s">
        <v>4099</v>
      </c>
    </row>
    <row r="43" spans="1:11" x14ac:dyDescent="0.25">
      <c r="A43" s="3">
        <v>70</v>
      </c>
      <c r="B43" t="s">
        <v>48</v>
      </c>
      <c r="C43" t="s">
        <v>49</v>
      </c>
      <c r="D43" t="s">
        <v>1636</v>
      </c>
      <c r="E43" s="4">
        <v>8</v>
      </c>
      <c r="F43" t="s">
        <v>1067</v>
      </c>
      <c r="G43" s="86" t="s">
        <v>3303</v>
      </c>
      <c r="H43" s="3" t="s">
        <v>1057</v>
      </c>
      <c r="I43" s="78" t="s">
        <v>3040</v>
      </c>
      <c r="J43" s="78"/>
      <c r="K43" s="3" t="s">
        <v>4099</v>
      </c>
    </row>
    <row r="44" spans="1:11" x14ac:dyDescent="0.25">
      <c r="A44" s="3">
        <v>71</v>
      </c>
      <c r="B44" t="s">
        <v>50</v>
      </c>
      <c r="C44" t="s">
        <v>1116</v>
      </c>
      <c r="D44" t="s">
        <v>1636</v>
      </c>
      <c r="E44" s="4">
        <v>8</v>
      </c>
      <c r="F44" s="4" t="s">
        <v>1085</v>
      </c>
      <c r="G44" s="86" t="s">
        <v>3303</v>
      </c>
      <c r="H44" s="3" t="s">
        <v>1058</v>
      </c>
      <c r="I44" s="78" t="s">
        <v>1034</v>
      </c>
      <c r="J44" s="78" t="s">
        <v>3385</v>
      </c>
      <c r="K44" s="3" t="s">
        <v>4100</v>
      </c>
    </row>
    <row r="45" spans="1:11" x14ac:dyDescent="0.25">
      <c r="A45" s="3">
        <v>72</v>
      </c>
      <c r="B45" t="s">
        <v>2878</v>
      </c>
      <c r="C45" t="s">
        <v>51</v>
      </c>
      <c r="D45" t="s">
        <v>1636</v>
      </c>
      <c r="E45" s="4">
        <v>8</v>
      </c>
      <c r="F45" t="s">
        <v>1069</v>
      </c>
      <c r="G45" s="86" t="s">
        <v>3303</v>
      </c>
      <c r="H45" s="3" t="s">
        <v>1058</v>
      </c>
      <c r="I45" s="78" t="s">
        <v>1034</v>
      </c>
      <c r="J45" s="78" t="s">
        <v>3385</v>
      </c>
      <c r="K45" s="3" t="s">
        <v>4099</v>
      </c>
    </row>
    <row r="46" spans="1:11" x14ac:dyDescent="0.25">
      <c r="A46" s="3">
        <v>73</v>
      </c>
      <c r="B46" t="s">
        <v>52</v>
      </c>
      <c r="C46" s="47" t="s">
        <v>3040</v>
      </c>
      <c r="D46" s="4" t="s">
        <v>1636</v>
      </c>
      <c r="E46" s="4">
        <v>8</v>
      </c>
      <c r="F46" t="s">
        <v>1068</v>
      </c>
      <c r="G46" s="86" t="s">
        <v>3303</v>
      </c>
      <c r="H46" s="78" t="s">
        <v>3040</v>
      </c>
      <c r="I46" s="78" t="s">
        <v>3040</v>
      </c>
      <c r="J46" s="78"/>
      <c r="K46" s="3" t="s">
        <v>4099</v>
      </c>
    </row>
    <row r="47" spans="1:11" x14ac:dyDescent="0.25">
      <c r="A47" s="3">
        <v>75</v>
      </c>
      <c r="B47" t="s">
        <v>53</v>
      </c>
      <c r="C47" s="47" t="s">
        <v>3040</v>
      </c>
      <c r="D47" s="4" t="s">
        <v>1636</v>
      </c>
      <c r="E47" s="4">
        <v>8</v>
      </c>
      <c r="F47" t="s">
        <v>1069</v>
      </c>
      <c r="G47" s="86" t="s">
        <v>3303</v>
      </c>
      <c r="H47" s="78" t="s">
        <v>3040</v>
      </c>
      <c r="I47" s="78" t="s">
        <v>1034</v>
      </c>
      <c r="J47" s="78" t="s">
        <v>3385</v>
      </c>
      <c r="K47" s="3" t="s">
        <v>4099</v>
      </c>
    </row>
    <row r="48" spans="1:11" x14ac:dyDescent="0.25">
      <c r="A48" s="3">
        <v>76</v>
      </c>
      <c r="B48" t="s">
        <v>54</v>
      </c>
      <c r="C48" t="s">
        <v>55</v>
      </c>
      <c r="D48" s="4" t="s">
        <v>1636</v>
      </c>
      <c r="E48" s="4">
        <v>8</v>
      </c>
      <c r="F48" t="s">
        <v>56</v>
      </c>
      <c r="G48" s="78" t="s">
        <v>3040</v>
      </c>
      <c r="H48" s="3" t="s">
        <v>1056</v>
      </c>
      <c r="I48" s="78" t="s">
        <v>3040</v>
      </c>
      <c r="J48" s="78"/>
      <c r="K48" s="4" t="s">
        <v>4098</v>
      </c>
    </row>
    <row r="49" spans="1:11" x14ac:dyDescent="0.25">
      <c r="A49" s="3">
        <v>77</v>
      </c>
      <c r="B49" t="s">
        <v>57</v>
      </c>
      <c r="C49" t="s">
        <v>58</v>
      </c>
      <c r="D49" t="s">
        <v>1636</v>
      </c>
      <c r="E49" s="4">
        <v>8</v>
      </c>
      <c r="F49" t="s">
        <v>1082</v>
      </c>
      <c r="G49" s="78" t="s">
        <v>3040</v>
      </c>
      <c r="H49" s="3" t="s">
        <v>1056</v>
      </c>
      <c r="I49" s="78" t="s">
        <v>3040</v>
      </c>
      <c r="J49" s="78"/>
      <c r="K49" s="3" t="s">
        <v>4097</v>
      </c>
    </row>
    <row r="50" spans="1:11" x14ac:dyDescent="0.25">
      <c r="A50" s="3">
        <v>83</v>
      </c>
      <c r="B50" t="s">
        <v>59</v>
      </c>
      <c r="C50" t="s">
        <v>60</v>
      </c>
      <c r="D50" t="s">
        <v>1636</v>
      </c>
      <c r="E50" s="4">
        <v>8</v>
      </c>
      <c r="F50" t="s">
        <v>1083</v>
      </c>
      <c r="G50" s="86" t="s">
        <v>3303</v>
      </c>
      <c r="H50" s="3" t="s">
        <v>1058</v>
      </c>
      <c r="I50" s="78" t="s">
        <v>3040</v>
      </c>
      <c r="J50" s="78"/>
      <c r="K50" t="s">
        <v>4098</v>
      </c>
    </row>
    <row r="51" spans="1:11" x14ac:dyDescent="0.25">
      <c r="A51" s="3">
        <v>86</v>
      </c>
      <c r="B51" t="s">
        <v>61</v>
      </c>
      <c r="C51" s="47" t="s">
        <v>3040</v>
      </c>
      <c r="D51" s="4" t="s">
        <v>1636</v>
      </c>
      <c r="E51" s="4">
        <v>8</v>
      </c>
      <c r="F51" t="s">
        <v>1066</v>
      </c>
      <c r="G51" s="86" t="s">
        <v>3303</v>
      </c>
      <c r="H51" s="78" t="s">
        <v>3040</v>
      </c>
      <c r="I51" s="78" t="s">
        <v>3040</v>
      </c>
      <c r="J51" s="78"/>
      <c r="K51" s="3" t="s">
        <v>4099</v>
      </c>
    </row>
    <row r="52" spans="1:11" x14ac:dyDescent="0.25">
      <c r="A52" s="3">
        <v>87</v>
      </c>
      <c r="B52" t="s">
        <v>62</v>
      </c>
      <c r="C52" s="47" t="s">
        <v>3040</v>
      </c>
      <c r="D52" s="4" t="s">
        <v>1636</v>
      </c>
      <c r="E52" s="4">
        <v>8</v>
      </c>
      <c r="F52" t="s">
        <v>1066</v>
      </c>
      <c r="G52" s="86" t="s">
        <v>3303</v>
      </c>
      <c r="H52" s="3" t="s">
        <v>1056</v>
      </c>
      <c r="I52" s="78" t="s">
        <v>3040</v>
      </c>
      <c r="J52" s="78"/>
      <c r="K52" s="3" t="s">
        <v>4099</v>
      </c>
    </row>
    <row r="53" spans="1:11" x14ac:dyDescent="0.25">
      <c r="A53" s="3">
        <v>90</v>
      </c>
      <c r="B53" t="s">
        <v>63</v>
      </c>
      <c r="C53" s="47" t="s">
        <v>3040</v>
      </c>
      <c r="D53" s="47" t="s">
        <v>3040</v>
      </c>
      <c r="E53" s="4">
        <v>1</v>
      </c>
      <c r="F53" s="47" t="s">
        <v>3040</v>
      </c>
      <c r="G53" s="78" t="s">
        <v>3040</v>
      </c>
      <c r="H53" s="78" t="s">
        <v>3040</v>
      </c>
      <c r="I53" s="78" t="s">
        <v>3040</v>
      </c>
      <c r="J53" s="78"/>
      <c r="K53" s="78" t="s">
        <v>3040</v>
      </c>
    </row>
    <row r="54" spans="1:11" x14ac:dyDescent="0.25">
      <c r="A54" s="3">
        <v>92</v>
      </c>
      <c r="B54" t="s">
        <v>64</v>
      </c>
      <c r="C54" s="47" t="s">
        <v>3040</v>
      </c>
      <c r="D54" s="4" t="s">
        <v>1636</v>
      </c>
      <c r="E54" s="4">
        <v>8</v>
      </c>
      <c r="F54" t="s">
        <v>1087</v>
      </c>
      <c r="G54" s="78" t="s">
        <v>3040</v>
      </c>
      <c r="H54" s="3" t="s">
        <v>1056</v>
      </c>
      <c r="I54" s="78" t="s">
        <v>3040</v>
      </c>
      <c r="J54" s="78"/>
      <c r="K54" s="78" t="s">
        <v>4096</v>
      </c>
    </row>
    <row r="55" spans="1:11" x14ac:dyDescent="0.25">
      <c r="A55" s="3">
        <v>95</v>
      </c>
      <c r="B55" t="s">
        <v>65</v>
      </c>
      <c r="C55" s="47" t="s">
        <v>3040</v>
      </c>
      <c r="D55" s="47" t="s">
        <v>3040</v>
      </c>
      <c r="E55" s="4">
        <v>1</v>
      </c>
      <c r="F55" s="47" t="s">
        <v>3040</v>
      </c>
      <c r="G55" s="78" t="s">
        <v>3040</v>
      </c>
      <c r="H55" s="78" t="s">
        <v>3040</v>
      </c>
      <c r="I55" s="78" t="s">
        <v>3040</v>
      </c>
      <c r="J55" s="78"/>
      <c r="K55" s="78" t="s">
        <v>3040</v>
      </c>
    </row>
    <row r="56" spans="1:11" x14ac:dyDescent="0.25">
      <c r="A56" s="3">
        <v>96</v>
      </c>
      <c r="B56" t="s">
        <v>66</v>
      </c>
      <c r="C56" s="47" t="s">
        <v>3040</v>
      </c>
      <c r="D56" s="47" t="s">
        <v>3040</v>
      </c>
      <c r="E56" s="4">
        <v>1</v>
      </c>
      <c r="F56" s="47" t="s">
        <v>3040</v>
      </c>
      <c r="G56" s="78" t="s">
        <v>3040</v>
      </c>
      <c r="H56" s="78" t="s">
        <v>3040</v>
      </c>
      <c r="I56" s="78" t="s">
        <v>3040</v>
      </c>
      <c r="J56" s="78"/>
      <c r="K56" s="78" t="s">
        <v>3040</v>
      </c>
    </row>
    <row r="57" spans="1:11" x14ac:dyDescent="0.25">
      <c r="A57" s="3">
        <v>97</v>
      </c>
      <c r="B57" t="s">
        <v>67</v>
      </c>
      <c r="C57" s="47" t="s">
        <v>3040</v>
      </c>
      <c r="D57" s="47" t="s">
        <v>3040</v>
      </c>
      <c r="E57" s="4">
        <v>1</v>
      </c>
      <c r="F57" s="47" t="s">
        <v>3040</v>
      </c>
      <c r="G57" s="78" t="s">
        <v>3040</v>
      </c>
      <c r="H57" s="78" t="s">
        <v>3040</v>
      </c>
      <c r="I57" s="78" t="s">
        <v>3040</v>
      </c>
      <c r="J57" s="78"/>
      <c r="K57" s="78" t="s">
        <v>3040</v>
      </c>
    </row>
    <row r="58" spans="1:11" x14ac:dyDescent="0.25">
      <c r="A58" s="3">
        <v>98</v>
      </c>
      <c r="B58" t="s">
        <v>68</v>
      </c>
      <c r="C58" s="47" t="s">
        <v>3040</v>
      </c>
      <c r="D58" s="47" t="s">
        <v>3040</v>
      </c>
      <c r="E58" s="4">
        <v>1</v>
      </c>
      <c r="F58" s="47" t="s">
        <v>3040</v>
      </c>
      <c r="G58" s="78" t="s">
        <v>3040</v>
      </c>
      <c r="H58" s="78" t="s">
        <v>3040</v>
      </c>
      <c r="I58" s="78" t="s">
        <v>3040</v>
      </c>
      <c r="J58" s="78"/>
      <c r="K58" s="78" t="s">
        <v>3040</v>
      </c>
    </row>
    <row r="59" spans="1:11" x14ac:dyDescent="0.25">
      <c r="A59" s="3">
        <v>108</v>
      </c>
      <c r="B59" t="s">
        <v>69</v>
      </c>
      <c r="C59" s="47" t="s">
        <v>3040</v>
      </c>
      <c r="D59" s="47" t="s">
        <v>3040</v>
      </c>
      <c r="E59" s="4">
        <v>1</v>
      </c>
      <c r="F59" s="47" t="s">
        <v>3040</v>
      </c>
      <c r="G59" s="78" t="s">
        <v>3040</v>
      </c>
      <c r="H59" s="78" t="s">
        <v>3040</v>
      </c>
      <c r="I59" s="78" t="s">
        <v>3040</v>
      </c>
      <c r="J59" s="78"/>
      <c r="K59" s="78" t="s">
        <v>3040</v>
      </c>
    </row>
    <row r="60" spans="1:11" x14ac:dyDescent="0.25">
      <c r="A60" s="3">
        <v>109</v>
      </c>
      <c r="B60" t="s">
        <v>70</v>
      </c>
      <c r="C60" t="s">
        <v>71</v>
      </c>
      <c r="D60" t="s">
        <v>1646</v>
      </c>
      <c r="E60" s="4">
        <v>16</v>
      </c>
      <c r="F60" t="s">
        <v>1079</v>
      </c>
      <c r="G60" s="86" t="s">
        <v>3915</v>
      </c>
      <c r="H60" s="3" t="s">
        <v>1058</v>
      </c>
      <c r="I60" s="78" t="s">
        <v>1034</v>
      </c>
      <c r="J60" s="78" t="s">
        <v>3379</v>
      </c>
      <c r="K60" t="s">
        <v>4096</v>
      </c>
    </row>
    <row r="61" spans="1:11" x14ac:dyDescent="0.25">
      <c r="A61" s="3">
        <v>116</v>
      </c>
      <c r="B61" t="s">
        <v>72</v>
      </c>
      <c r="C61" s="47" t="s">
        <v>3040</v>
      </c>
      <c r="D61" s="47" t="s">
        <v>3040</v>
      </c>
      <c r="E61" s="4">
        <v>1</v>
      </c>
      <c r="F61" s="47" t="s">
        <v>3040</v>
      </c>
      <c r="G61" s="78" t="s">
        <v>3040</v>
      </c>
      <c r="H61" s="78" t="s">
        <v>3040</v>
      </c>
      <c r="I61" s="78" t="s">
        <v>3040</v>
      </c>
      <c r="J61" s="78"/>
      <c r="K61" s="78" t="s">
        <v>3040</v>
      </c>
    </row>
    <row r="62" spans="1:11" x14ac:dyDescent="0.25">
      <c r="A62" s="3">
        <v>117</v>
      </c>
      <c r="B62" t="s">
        <v>73</v>
      </c>
      <c r="C62" s="47" t="s">
        <v>3040</v>
      </c>
      <c r="D62" s="4" t="s">
        <v>1646</v>
      </c>
      <c r="E62" s="4">
        <v>16</v>
      </c>
      <c r="F62" t="s">
        <v>1078</v>
      </c>
      <c r="G62" s="87" t="s">
        <v>3040</v>
      </c>
      <c r="H62" s="3" t="s">
        <v>1058</v>
      </c>
      <c r="I62" s="78" t="s">
        <v>1034</v>
      </c>
      <c r="J62" s="78" t="s">
        <v>3379</v>
      </c>
      <c r="K62" t="s">
        <v>4099</v>
      </c>
    </row>
    <row r="63" spans="1:11" x14ac:dyDescent="0.25">
      <c r="A63" s="3" t="s">
        <v>1065</v>
      </c>
      <c r="B63" t="s">
        <v>74</v>
      </c>
      <c r="C63" t="s">
        <v>75</v>
      </c>
      <c r="D63" t="s">
        <v>1646</v>
      </c>
      <c r="E63" s="4">
        <v>16</v>
      </c>
      <c r="F63" t="s">
        <v>1077</v>
      </c>
      <c r="G63" s="86" t="s">
        <v>3915</v>
      </c>
      <c r="H63" s="3" t="s">
        <v>1058</v>
      </c>
      <c r="I63" s="78" t="s">
        <v>1034</v>
      </c>
      <c r="J63" s="78" t="s">
        <v>3379</v>
      </c>
      <c r="K63" s="3" t="s">
        <v>4100</v>
      </c>
    </row>
    <row r="64" spans="1:11" s="4" customFormat="1" x14ac:dyDescent="0.25">
      <c r="A64" s="3" t="s">
        <v>1053</v>
      </c>
      <c r="B64" s="4" t="s">
        <v>74</v>
      </c>
      <c r="C64" s="4" t="s">
        <v>75</v>
      </c>
      <c r="D64" s="4" t="s">
        <v>1646</v>
      </c>
      <c r="E64" s="4">
        <v>16</v>
      </c>
      <c r="F64" s="4" t="s">
        <v>1077</v>
      </c>
      <c r="G64" s="86" t="s">
        <v>3915</v>
      </c>
      <c r="H64" s="3" t="s">
        <v>1058</v>
      </c>
      <c r="I64" s="78" t="s">
        <v>3040</v>
      </c>
      <c r="J64" s="78"/>
      <c r="K64" s="3" t="s">
        <v>4100</v>
      </c>
    </row>
    <row r="65" spans="1:11" x14ac:dyDescent="0.25">
      <c r="A65" s="3">
        <v>120</v>
      </c>
      <c r="B65" t="s">
        <v>76</v>
      </c>
      <c r="C65" t="s">
        <v>77</v>
      </c>
      <c r="D65" t="s">
        <v>1646</v>
      </c>
      <c r="E65" s="4">
        <v>16</v>
      </c>
      <c r="F65" t="s">
        <v>1088</v>
      </c>
      <c r="G65" s="86" t="s">
        <v>3915</v>
      </c>
      <c r="H65" s="3" t="s">
        <v>1058</v>
      </c>
      <c r="I65" s="78" t="s">
        <v>3384</v>
      </c>
      <c r="J65" s="78" t="s">
        <v>3379</v>
      </c>
      <c r="K65" s="3" t="s">
        <v>4097</v>
      </c>
    </row>
    <row r="66" spans="1:11" x14ac:dyDescent="0.25">
      <c r="A66" s="3">
        <v>121</v>
      </c>
      <c r="B66" t="s">
        <v>78</v>
      </c>
      <c r="C66" t="s">
        <v>79</v>
      </c>
      <c r="D66" t="s">
        <v>1646</v>
      </c>
      <c r="E66" s="4">
        <v>16</v>
      </c>
      <c r="F66" t="s">
        <v>1089</v>
      </c>
      <c r="G66" s="86" t="s">
        <v>3915</v>
      </c>
      <c r="H66" s="3" t="s">
        <v>1058</v>
      </c>
      <c r="I66" s="78" t="s">
        <v>3383</v>
      </c>
      <c r="J66" s="78" t="s">
        <v>3379</v>
      </c>
      <c r="K66" s="3" t="s">
        <v>4097</v>
      </c>
    </row>
    <row r="67" spans="1:11" s="4" customFormat="1" x14ac:dyDescent="0.25">
      <c r="A67" s="3" t="s">
        <v>1070</v>
      </c>
      <c r="B67" s="2" t="s">
        <v>1071</v>
      </c>
      <c r="C67" s="47" t="s">
        <v>3040</v>
      </c>
      <c r="D67" s="4" t="s">
        <v>1636</v>
      </c>
      <c r="E67" s="4">
        <v>8</v>
      </c>
      <c r="F67" s="4" t="s">
        <v>1072</v>
      </c>
      <c r="G67" s="86" t="s">
        <v>3303</v>
      </c>
      <c r="H67" s="3" t="s">
        <v>1056</v>
      </c>
      <c r="I67" s="78" t="s">
        <v>3040</v>
      </c>
      <c r="J67" s="78"/>
      <c r="K67" s="3" t="s">
        <v>4099</v>
      </c>
    </row>
    <row r="68" spans="1:11" s="4" customFormat="1" x14ac:dyDescent="0.25">
      <c r="A68" s="3" t="s">
        <v>1073</v>
      </c>
      <c r="B68" s="2" t="s">
        <v>1074</v>
      </c>
      <c r="C68" s="47" t="s">
        <v>3040</v>
      </c>
      <c r="D68" s="4" t="s">
        <v>1636</v>
      </c>
      <c r="E68" s="4">
        <v>8</v>
      </c>
      <c r="F68" s="4" t="s">
        <v>1075</v>
      </c>
      <c r="G68" s="86" t="s">
        <v>3303</v>
      </c>
      <c r="H68" s="3" t="s">
        <v>1058</v>
      </c>
      <c r="I68" s="78" t="s">
        <v>3040</v>
      </c>
      <c r="J68" s="78"/>
      <c r="K68" s="3" t="s">
        <v>4099</v>
      </c>
    </row>
    <row r="69" spans="1:11" x14ac:dyDescent="0.25">
      <c r="A69" s="3">
        <v>129</v>
      </c>
      <c r="B69" t="s">
        <v>2877</v>
      </c>
      <c r="C69" t="s">
        <v>1062</v>
      </c>
      <c r="D69" t="s">
        <v>1646</v>
      </c>
      <c r="E69" s="4">
        <v>16</v>
      </c>
      <c r="F69" t="s">
        <v>80</v>
      </c>
      <c r="G69" s="86" t="s">
        <v>3915</v>
      </c>
      <c r="H69" s="3" t="s">
        <v>1058</v>
      </c>
      <c r="I69" s="78" t="s">
        <v>1034</v>
      </c>
      <c r="J69" s="78" t="s">
        <v>3379</v>
      </c>
      <c r="K69" s="3" t="s">
        <v>4099</v>
      </c>
    </row>
    <row r="70" spans="1:11" x14ac:dyDescent="0.25">
      <c r="A70" s="3">
        <v>130</v>
      </c>
      <c r="B70" t="s">
        <v>81</v>
      </c>
      <c r="C70" s="47" t="s">
        <v>3040</v>
      </c>
      <c r="D70" t="s">
        <v>1646</v>
      </c>
      <c r="E70" s="4">
        <v>16</v>
      </c>
      <c r="F70" t="s">
        <v>82</v>
      </c>
      <c r="G70" s="87" t="s">
        <v>3040</v>
      </c>
      <c r="H70" s="3" t="s">
        <v>1058</v>
      </c>
      <c r="I70" s="78" t="s">
        <v>1034</v>
      </c>
      <c r="J70" s="78" t="s">
        <v>3379</v>
      </c>
      <c r="K70" s="3" t="s">
        <v>4099</v>
      </c>
    </row>
    <row r="71" spans="1:11" x14ac:dyDescent="0.25">
      <c r="A71" s="3">
        <v>133</v>
      </c>
      <c r="B71" t="s">
        <v>83</v>
      </c>
      <c r="C71" t="s">
        <v>84</v>
      </c>
      <c r="D71" t="s">
        <v>1646</v>
      </c>
      <c r="E71" s="4">
        <v>16</v>
      </c>
      <c r="F71" t="s">
        <v>1076</v>
      </c>
      <c r="G71" s="86" t="s">
        <v>3915</v>
      </c>
      <c r="H71" s="3" t="s">
        <v>1058</v>
      </c>
      <c r="I71" s="78" t="s">
        <v>3040</v>
      </c>
      <c r="J71" s="78"/>
      <c r="K71" s="4" t="s">
        <v>4095</v>
      </c>
    </row>
    <row r="72" spans="1:11" x14ac:dyDescent="0.25">
      <c r="A72" s="3">
        <v>134</v>
      </c>
      <c r="B72" s="2" t="s">
        <v>1090</v>
      </c>
      <c r="C72" s="47" t="s">
        <v>3040</v>
      </c>
      <c r="D72" t="s">
        <v>1636</v>
      </c>
      <c r="E72" s="4">
        <v>8</v>
      </c>
      <c r="F72" t="s">
        <v>1069</v>
      </c>
      <c r="G72" s="86" t="s">
        <v>3303</v>
      </c>
      <c r="H72" s="3" t="s">
        <v>1058</v>
      </c>
      <c r="I72" s="78" t="s">
        <v>3040</v>
      </c>
      <c r="J72" s="78"/>
      <c r="K72" t="s">
        <v>4099</v>
      </c>
    </row>
    <row r="73" spans="1:11" x14ac:dyDescent="0.25">
      <c r="A73" s="3">
        <v>148</v>
      </c>
      <c r="B73" s="2" t="s">
        <v>85</v>
      </c>
      <c r="C73" t="s">
        <v>86</v>
      </c>
      <c r="D73" t="s">
        <v>1646</v>
      </c>
      <c r="E73" s="4">
        <v>16</v>
      </c>
      <c r="F73" t="s">
        <v>87</v>
      </c>
      <c r="G73" s="86" t="s">
        <v>3915</v>
      </c>
      <c r="H73" s="3" t="s">
        <v>1058</v>
      </c>
      <c r="I73" s="78" t="s">
        <v>3040</v>
      </c>
      <c r="J73" s="78"/>
      <c r="K73" t="s">
        <v>4098</v>
      </c>
    </row>
    <row r="74" spans="1:11" s="4" customFormat="1" x14ac:dyDescent="0.25">
      <c r="A74" s="3" t="s">
        <v>2868</v>
      </c>
      <c r="B74" s="2" t="s">
        <v>2869</v>
      </c>
      <c r="C74" s="47" t="s">
        <v>3040</v>
      </c>
      <c r="D74" s="4" t="s">
        <v>1646</v>
      </c>
      <c r="E74" s="4">
        <v>16</v>
      </c>
      <c r="F74" s="4" t="s">
        <v>2870</v>
      </c>
      <c r="G74" s="87" t="s">
        <v>3040</v>
      </c>
      <c r="H74" s="3" t="s">
        <v>1058</v>
      </c>
      <c r="I74" s="78" t="s">
        <v>3040</v>
      </c>
      <c r="J74" s="78"/>
      <c r="K74" s="4" t="s">
        <v>4099</v>
      </c>
    </row>
    <row r="75" spans="1:11" s="4" customFormat="1" x14ac:dyDescent="0.25">
      <c r="A75" s="3" t="s">
        <v>2865</v>
      </c>
      <c r="B75" s="2" t="s">
        <v>2866</v>
      </c>
      <c r="C75" s="47" t="s">
        <v>3040</v>
      </c>
      <c r="D75" s="4" t="s">
        <v>1646</v>
      </c>
      <c r="E75" s="4">
        <v>16</v>
      </c>
      <c r="F75" s="4" t="s">
        <v>2867</v>
      </c>
      <c r="G75" s="87" t="s">
        <v>3040</v>
      </c>
      <c r="H75" s="3" t="s">
        <v>1058</v>
      </c>
      <c r="I75" s="78" t="s">
        <v>3040</v>
      </c>
      <c r="J75" s="78"/>
      <c r="K75" s="4" t="s">
        <v>4099</v>
      </c>
    </row>
    <row r="76" spans="1:11" s="4" customFormat="1" x14ac:dyDescent="0.25">
      <c r="A76" s="3" t="s">
        <v>2881</v>
      </c>
      <c r="B76" s="2" t="s">
        <v>2882</v>
      </c>
      <c r="C76" s="47" t="s">
        <v>3040</v>
      </c>
      <c r="D76" s="4" t="s">
        <v>1646</v>
      </c>
      <c r="E76" s="4">
        <v>16</v>
      </c>
      <c r="F76" s="4" t="s">
        <v>2870</v>
      </c>
      <c r="G76" s="87" t="s">
        <v>3040</v>
      </c>
      <c r="H76" s="3" t="s">
        <v>1057</v>
      </c>
      <c r="I76" s="78" t="s">
        <v>1034</v>
      </c>
      <c r="J76" s="78" t="s">
        <v>3379</v>
      </c>
      <c r="K76" s="4" t="s">
        <v>4099</v>
      </c>
    </row>
    <row r="77" spans="1:11" s="4" customFormat="1" x14ac:dyDescent="0.25">
      <c r="A77" s="3" t="s">
        <v>1909</v>
      </c>
      <c r="B77" s="2" t="s">
        <v>2876</v>
      </c>
      <c r="C77" s="4" t="s">
        <v>1910</v>
      </c>
      <c r="D77" s="4" t="s">
        <v>1646</v>
      </c>
      <c r="E77" s="4">
        <v>16</v>
      </c>
      <c r="F77" s="4" t="s">
        <v>2875</v>
      </c>
      <c r="G77" s="86" t="s">
        <v>3915</v>
      </c>
      <c r="H77" s="3" t="s">
        <v>1058</v>
      </c>
      <c r="I77" s="78" t="s">
        <v>1034</v>
      </c>
      <c r="J77" s="78" t="s">
        <v>3379</v>
      </c>
      <c r="K77" s="4" t="s">
        <v>4099</v>
      </c>
    </row>
    <row r="78" spans="1:11" s="4" customFormat="1" x14ac:dyDescent="0.25">
      <c r="A78" s="3" t="s">
        <v>2174</v>
      </c>
      <c r="B78" s="2" t="s">
        <v>2175</v>
      </c>
      <c r="C78" s="4" t="s">
        <v>2175</v>
      </c>
      <c r="D78" s="47" t="s">
        <v>3040</v>
      </c>
      <c r="E78" s="4">
        <v>16</v>
      </c>
      <c r="F78" s="4" t="s">
        <v>2176</v>
      </c>
      <c r="G78" s="3" t="s">
        <v>1057</v>
      </c>
      <c r="H78" s="3" t="s">
        <v>1058</v>
      </c>
      <c r="I78" s="78" t="s">
        <v>3040</v>
      </c>
      <c r="J78" s="78"/>
      <c r="K78" s="4" t="s">
        <v>4099</v>
      </c>
    </row>
    <row r="79" spans="1:11" x14ac:dyDescent="0.25">
      <c r="A79" s="3">
        <v>162</v>
      </c>
      <c r="B79" t="s">
        <v>88</v>
      </c>
      <c r="C79" t="s">
        <v>1064</v>
      </c>
      <c r="D79" t="s">
        <v>1652</v>
      </c>
      <c r="E79" s="4">
        <v>32</v>
      </c>
      <c r="F79" t="s">
        <v>1121</v>
      </c>
      <c r="G79" s="86" t="s">
        <v>3915</v>
      </c>
      <c r="H79" s="3" t="s">
        <v>1058</v>
      </c>
      <c r="I79" s="78" t="s">
        <v>1034</v>
      </c>
      <c r="J79" s="78" t="s">
        <v>3381</v>
      </c>
      <c r="K79" t="s">
        <v>4096</v>
      </c>
    </row>
    <row r="80" spans="1:11" s="4" customFormat="1" x14ac:dyDescent="0.25">
      <c r="A80" s="3" t="s">
        <v>2378</v>
      </c>
      <c r="B80" s="4" t="s">
        <v>2379</v>
      </c>
      <c r="C80" s="4" t="s">
        <v>1064</v>
      </c>
      <c r="D80" s="4" t="s">
        <v>1652</v>
      </c>
      <c r="E80" s="4">
        <v>32</v>
      </c>
      <c r="F80" s="4" t="s">
        <v>1121</v>
      </c>
      <c r="G80" s="86" t="s">
        <v>3725</v>
      </c>
      <c r="H80" s="3" t="s">
        <v>1058</v>
      </c>
      <c r="I80" s="78" t="s">
        <v>3040</v>
      </c>
      <c r="J80" s="78"/>
      <c r="K80" s="4" t="s">
        <v>4096</v>
      </c>
    </row>
    <row r="81" spans="1:11" x14ac:dyDescent="0.25">
      <c r="A81" s="3" t="s">
        <v>2769</v>
      </c>
      <c r="B81" t="s">
        <v>89</v>
      </c>
      <c r="C81" t="s">
        <v>2777</v>
      </c>
      <c r="D81" t="s">
        <v>1652</v>
      </c>
      <c r="E81" s="4">
        <v>32</v>
      </c>
      <c r="F81" t="s">
        <v>1080</v>
      </c>
      <c r="G81" s="86" t="s">
        <v>3915</v>
      </c>
      <c r="H81" s="3" t="s">
        <v>1058</v>
      </c>
      <c r="I81" s="78" t="s">
        <v>3384</v>
      </c>
      <c r="J81" s="78" t="s">
        <v>3381</v>
      </c>
      <c r="K81" s="3" t="s">
        <v>4097</v>
      </c>
    </row>
    <row r="82" spans="1:11" x14ac:dyDescent="0.25">
      <c r="A82" s="3" t="s">
        <v>2770</v>
      </c>
      <c r="B82" t="s">
        <v>90</v>
      </c>
      <c r="C82" s="4" t="s">
        <v>2778</v>
      </c>
      <c r="D82" t="s">
        <v>1652</v>
      </c>
      <c r="E82" s="4">
        <v>32</v>
      </c>
      <c r="F82" t="s">
        <v>1081</v>
      </c>
      <c r="G82" s="86" t="s">
        <v>3915</v>
      </c>
      <c r="H82" s="3" t="s">
        <v>1058</v>
      </c>
      <c r="I82" s="78" t="s">
        <v>3383</v>
      </c>
      <c r="J82" s="78" t="s">
        <v>3381</v>
      </c>
      <c r="K82" s="3" t="s">
        <v>4097</v>
      </c>
    </row>
    <row r="83" spans="1:11" x14ac:dyDescent="0.25">
      <c r="A83" s="3">
        <v>170</v>
      </c>
      <c r="B83" t="s">
        <v>91</v>
      </c>
      <c r="C83" t="s">
        <v>1063</v>
      </c>
      <c r="D83" t="s">
        <v>1652</v>
      </c>
      <c r="E83" s="4">
        <v>32</v>
      </c>
      <c r="F83" t="s">
        <v>1122</v>
      </c>
      <c r="G83" s="86" t="s">
        <v>3915</v>
      </c>
      <c r="H83" s="3" t="s">
        <v>1058</v>
      </c>
      <c r="I83" s="78" t="s">
        <v>1034</v>
      </c>
      <c r="J83" s="78" t="s">
        <v>3380</v>
      </c>
      <c r="K83" t="s">
        <v>4100</v>
      </c>
    </row>
    <row r="84" spans="1:11" x14ac:dyDescent="0.25">
      <c r="A84" s="3" t="s">
        <v>1059</v>
      </c>
      <c r="B84" s="4" t="s">
        <v>1060</v>
      </c>
      <c r="C84" s="4" t="s">
        <v>1061</v>
      </c>
      <c r="D84" s="4" t="s">
        <v>1652</v>
      </c>
      <c r="E84" s="4">
        <v>32</v>
      </c>
      <c r="F84" s="4" t="s">
        <v>1123</v>
      </c>
      <c r="G84" s="86" t="s">
        <v>3915</v>
      </c>
      <c r="H84" s="3" t="s">
        <v>1058</v>
      </c>
      <c r="I84" s="78" t="s">
        <v>3040</v>
      </c>
      <c r="J84" s="78"/>
      <c r="K84" t="s">
        <v>4095</v>
      </c>
    </row>
    <row r="85" spans="1:11" s="4" customFormat="1" x14ac:dyDescent="0.25">
      <c r="A85" s="3" t="s">
        <v>3037</v>
      </c>
      <c r="B85" s="4" t="s">
        <v>3038</v>
      </c>
      <c r="C85" s="47" t="s">
        <v>3040</v>
      </c>
      <c r="D85" s="4" t="s">
        <v>1652</v>
      </c>
      <c r="E85" s="4">
        <v>32</v>
      </c>
      <c r="F85" s="4" t="s">
        <v>3039</v>
      </c>
      <c r="G85" s="78" t="s">
        <v>3040</v>
      </c>
      <c r="H85" s="3" t="s">
        <v>1058</v>
      </c>
      <c r="I85" s="78" t="s">
        <v>1034</v>
      </c>
      <c r="J85" s="78" t="s">
        <v>3380</v>
      </c>
      <c r="K85" s="3" t="s">
        <v>4099</v>
      </c>
    </row>
    <row r="86" spans="1:11" s="4" customFormat="1" x14ac:dyDescent="0.25">
      <c r="A86" s="3" t="s">
        <v>2871</v>
      </c>
      <c r="B86" s="4" t="s">
        <v>2873</v>
      </c>
      <c r="C86" s="4" t="s">
        <v>2879</v>
      </c>
      <c r="D86" s="4" t="s">
        <v>1652</v>
      </c>
      <c r="E86" s="4">
        <v>32</v>
      </c>
      <c r="F86" s="4" t="s">
        <v>2880</v>
      </c>
      <c r="G86" s="86" t="s">
        <v>3915</v>
      </c>
      <c r="H86" s="3" t="s">
        <v>1058</v>
      </c>
      <c r="I86" s="78" t="s">
        <v>1034</v>
      </c>
      <c r="J86" s="78" t="s">
        <v>3380</v>
      </c>
      <c r="K86" s="3" t="s">
        <v>4099</v>
      </c>
    </row>
    <row r="87" spans="1:11" s="4" customFormat="1" x14ac:dyDescent="0.25">
      <c r="A87" s="3" t="s">
        <v>2872</v>
      </c>
      <c r="B87" s="4" t="s">
        <v>2874</v>
      </c>
      <c r="C87" s="4" t="s">
        <v>2879</v>
      </c>
      <c r="D87" s="4" t="s">
        <v>1652</v>
      </c>
      <c r="E87" s="4">
        <v>32</v>
      </c>
      <c r="F87" s="4" t="s">
        <v>2880</v>
      </c>
      <c r="G87" s="86" t="s">
        <v>3915</v>
      </c>
      <c r="H87" s="3" t="s">
        <v>1058</v>
      </c>
      <c r="I87" s="78" t="s">
        <v>3040</v>
      </c>
      <c r="J87" s="78"/>
      <c r="K87" s="3" t="s">
        <v>4099</v>
      </c>
    </row>
    <row r="88" spans="1:11" s="4" customFormat="1" x14ac:dyDescent="0.25">
      <c r="A88" s="3" t="s">
        <v>2883</v>
      </c>
      <c r="B88" s="4" t="s">
        <v>2884</v>
      </c>
      <c r="C88" s="47" t="s">
        <v>3304</v>
      </c>
      <c r="D88" s="4" t="s">
        <v>1652</v>
      </c>
      <c r="E88" s="4">
        <v>32</v>
      </c>
      <c r="F88" s="4" t="s">
        <v>2885</v>
      </c>
      <c r="G88" s="86" t="s">
        <v>3725</v>
      </c>
      <c r="H88" s="3" t="s">
        <v>1058</v>
      </c>
      <c r="I88" s="78" t="s">
        <v>3040</v>
      </c>
      <c r="J88" s="78"/>
      <c r="K88" s="4" t="s">
        <v>4098</v>
      </c>
    </row>
    <row r="89" spans="1:11" x14ac:dyDescent="0.25">
      <c r="A89" s="3" t="s">
        <v>2380</v>
      </c>
      <c r="B89" s="4" t="s">
        <v>2381</v>
      </c>
      <c r="C89" s="4" t="s">
        <v>1061</v>
      </c>
      <c r="D89" s="4" t="s">
        <v>1652</v>
      </c>
      <c r="E89" s="4">
        <v>32</v>
      </c>
      <c r="F89" s="4" t="s">
        <v>1123</v>
      </c>
      <c r="G89" s="86" t="s">
        <v>3725</v>
      </c>
      <c r="H89" s="3" t="s">
        <v>1058</v>
      </c>
      <c r="I89" s="78" t="s">
        <v>3040</v>
      </c>
      <c r="J89" s="78"/>
      <c r="K89" t="s">
        <v>4095</v>
      </c>
    </row>
    <row r="90" spans="1:11" x14ac:dyDescent="0.25">
      <c r="A90" s="3" t="s">
        <v>2764</v>
      </c>
      <c r="B90" s="4" t="s">
        <v>2767</v>
      </c>
      <c r="C90" s="4" t="s">
        <v>2779</v>
      </c>
      <c r="D90" t="s">
        <v>2771</v>
      </c>
      <c r="E90" s="4">
        <v>64</v>
      </c>
      <c r="F90" s="4" t="s">
        <v>2772</v>
      </c>
      <c r="G90" s="86" t="s">
        <v>3725</v>
      </c>
      <c r="H90" s="3" t="s">
        <v>1058</v>
      </c>
      <c r="I90" s="78" t="s">
        <v>3040</v>
      </c>
      <c r="J90" s="78"/>
      <c r="K90" s="3" t="s">
        <v>4097</v>
      </c>
    </row>
    <row r="91" spans="1:11" x14ac:dyDescent="0.25">
      <c r="A91" s="3" t="s">
        <v>2765</v>
      </c>
      <c r="B91" s="4" t="s">
        <v>2768</v>
      </c>
      <c r="C91" s="4" t="s">
        <v>2780</v>
      </c>
      <c r="D91" s="4" t="s">
        <v>2771</v>
      </c>
      <c r="E91" s="4">
        <v>64</v>
      </c>
      <c r="F91" s="4" t="s">
        <v>2773</v>
      </c>
      <c r="G91" s="86" t="s">
        <v>3725</v>
      </c>
      <c r="H91" s="3" t="s">
        <v>1058</v>
      </c>
      <c r="I91" s="78" t="s">
        <v>3040</v>
      </c>
      <c r="J91" s="78"/>
      <c r="K91" s="3" t="s">
        <v>4097</v>
      </c>
    </row>
    <row r="92" spans="1:11" x14ac:dyDescent="0.25">
      <c r="A92" s="3" t="s">
        <v>2766</v>
      </c>
      <c r="B92" s="4" t="s">
        <v>2775</v>
      </c>
      <c r="C92" s="4" t="s">
        <v>2774</v>
      </c>
      <c r="D92" s="4" t="s">
        <v>2771</v>
      </c>
      <c r="E92" s="4">
        <v>64</v>
      </c>
      <c r="F92" s="4" t="s">
        <v>2776</v>
      </c>
      <c r="G92" s="86" t="s">
        <v>3725</v>
      </c>
      <c r="H92" s="3" t="s">
        <v>1058</v>
      </c>
      <c r="I92" s="78" t="s">
        <v>3040</v>
      </c>
      <c r="J92" s="78"/>
      <c r="K92" t="s">
        <v>4096</v>
      </c>
    </row>
  </sheetData>
  <hyperlinks>
    <hyperlink ref="A1" location="contents!A1" display="Contents"/>
  </hyperlinks>
  <pageMargins left="0.7" right="0.7" top="0.75" bottom="0.75" header="0.51180599999999998" footer="0.51180599999999998"/>
  <pageSetup paperSize="9" fitToWidth="0" orientation="portrait" r:id="rId1"/>
  <extLst>
    <ext uri="smNativeData">
      <pm:sheetPrefs xmlns:pm="smNativeData" day="1564686220" outlineProtect="1" showHorizontalRuler="1" showVerticalRuler="1" showAltShade="0">
        <pm:shade id="0" type="0" fgLvl="100" fgClr="000000" bgLvl="100" bgClr="FFFFFF"/>
        <pm:shade id="1" type="0" fgLvl="100" fgClr="000000" bgLvl="100" bgClr="FFFFFF"/>
      </pm:sheetPref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L39"/>
  <sheetViews>
    <sheetView workbookViewId="0"/>
  </sheetViews>
  <sheetFormatPr defaultRowHeight="15" x14ac:dyDescent="0.25"/>
  <cols>
    <col min="1" max="1" width="37" customWidth="1"/>
    <col min="2" max="2" width="40.28515625" style="4" customWidth="1"/>
    <col min="3" max="3" width="27.5703125" customWidth="1"/>
    <col min="4" max="4" width="22.7109375" customWidth="1"/>
    <col min="5" max="5" width="17" customWidth="1"/>
    <col min="6" max="6" width="26.28515625" customWidth="1"/>
    <col min="7" max="7" width="25.5703125" customWidth="1"/>
    <col min="8" max="8" width="35" customWidth="1"/>
    <col min="9" max="9" width="54.140625" customWidth="1"/>
    <col min="10" max="10" width="31" customWidth="1"/>
  </cols>
  <sheetData>
    <row r="1" spans="1:12" s="4" customFormat="1" x14ac:dyDescent="0.25">
      <c r="A1" s="93" t="s">
        <v>4071</v>
      </c>
    </row>
    <row r="2" spans="1:12" s="4" customFormat="1" x14ac:dyDescent="0.25">
      <c r="A2" s="4" t="s">
        <v>4093</v>
      </c>
    </row>
    <row r="3" spans="1:12" x14ac:dyDescent="0.25">
      <c r="A3" s="1" t="s">
        <v>1841</v>
      </c>
      <c r="B3" s="1" t="s">
        <v>2439</v>
      </c>
      <c r="C3" s="1" t="s">
        <v>1751</v>
      </c>
      <c r="D3" s="1" t="s">
        <v>1747</v>
      </c>
      <c r="E3" s="1" t="s">
        <v>3809</v>
      </c>
      <c r="F3" s="1" t="s">
        <v>3810</v>
      </c>
      <c r="G3" s="1" t="s">
        <v>435</v>
      </c>
      <c r="H3" s="1" t="s">
        <v>3811</v>
      </c>
      <c r="I3" s="1" t="s">
        <v>336</v>
      </c>
      <c r="J3" s="1" t="s">
        <v>2396</v>
      </c>
      <c r="K3" s="1" t="s">
        <v>116</v>
      </c>
      <c r="L3" s="1" t="s">
        <v>344</v>
      </c>
    </row>
    <row r="4" spans="1:12" s="4" customFormat="1" x14ac:dyDescent="0.25">
      <c r="A4" s="1"/>
      <c r="B4" s="1"/>
      <c r="C4" s="1"/>
      <c r="D4" s="1"/>
      <c r="E4" s="1"/>
      <c r="F4" s="1"/>
      <c r="G4" s="1"/>
      <c r="H4" s="1"/>
      <c r="I4" s="1"/>
      <c r="J4" s="1"/>
    </row>
    <row r="5" spans="1:12" s="4" customFormat="1" x14ac:dyDescent="0.25">
      <c r="A5" s="1"/>
      <c r="B5" s="9" t="s">
        <v>2442</v>
      </c>
      <c r="C5" s="9" t="s">
        <v>2390</v>
      </c>
      <c r="D5" s="9" t="s">
        <v>2015</v>
      </c>
      <c r="E5" s="9">
        <v>0</v>
      </c>
      <c r="F5" s="9" t="s">
        <v>2441</v>
      </c>
      <c r="G5" s="66"/>
      <c r="H5" s="9" t="s">
        <v>2437</v>
      </c>
      <c r="I5" s="9" t="s">
        <v>2436</v>
      </c>
      <c r="J5" s="9" t="s">
        <v>2438</v>
      </c>
    </row>
    <row r="6" spans="1:12" s="4" customFormat="1" x14ac:dyDescent="0.25">
      <c r="A6" s="1"/>
      <c r="C6" s="1"/>
      <c r="D6" s="1"/>
      <c r="G6" s="1"/>
      <c r="H6" s="1"/>
      <c r="I6" s="1"/>
      <c r="J6" s="1"/>
    </row>
    <row r="7" spans="1:12" x14ac:dyDescent="0.25">
      <c r="B7" s="67" t="s">
        <v>2451</v>
      </c>
      <c r="C7" s="67" t="s">
        <v>2452</v>
      </c>
      <c r="D7" s="67" t="s">
        <v>2015</v>
      </c>
      <c r="E7" s="67">
        <v>1</v>
      </c>
      <c r="F7" s="67" t="s">
        <v>2392</v>
      </c>
      <c r="G7" s="67"/>
      <c r="H7" s="67" t="s">
        <v>2393</v>
      </c>
      <c r="I7" s="67" t="s">
        <v>2395</v>
      </c>
      <c r="J7" s="67" t="s">
        <v>2440</v>
      </c>
    </row>
    <row r="8" spans="1:12" x14ac:dyDescent="0.25">
      <c r="E8" s="4"/>
      <c r="F8" s="4"/>
      <c r="I8" s="67" t="s">
        <v>2436</v>
      </c>
      <c r="J8" s="67" t="s">
        <v>2397</v>
      </c>
    </row>
    <row r="9" spans="1:12" s="4" customFormat="1" x14ac:dyDescent="0.25"/>
    <row r="10" spans="1:12" x14ac:dyDescent="0.25">
      <c r="B10" s="68" t="s">
        <v>2451</v>
      </c>
      <c r="C10" s="68" t="s">
        <v>2452</v>
      </c>
      <c r="D10" s="68" t="s">
        <v>2015</v>
      </c>
      <c r="E10" s="68">
        <v>2</v>
      </c>
      <c r="F10" s="68" t="s">
        <v>2391</v>
      </c>
      <c r="G10" s="68"/>
      <c r="H10" s="68" t="s">
        <v>2394</v>
      </c>
      <c r="I10" s="68" t="s">
        <v>2395</v>
      </c>
      <c r="J10" s="68" t="s">
        <v>1635</v>
      </c>
    </row>
    <row r="11" spans="1:12" x14ac:dyDescent="0.25">
      <c r="E11" s="4"/>
      <c r="F11" s="4"/>
      <c r="I11" s="68" t="s">
        <v>2436</v>
      </c>
      <c r="J11" s="68" t="s">
        <v>1638</v>
      </c>
    </row>
    <row r="12" spans="1:12" s="4" customFormat="1" x14ac:dyDescent="0.25"/>
    <row r="13" spans="1:12" x14ac:dyDescent="0.25">
      <c r="A13" t="s">
        <v>2454</v>
      </c>
      <c r="B13" s="69" t="s">
        <v>2453</v>
      </c>
      <c r="C13" s="69" t="s">
        <v>2455</v>
      </c>
      <c r="D13" s="69"/>
      <c r="E13" s="69">
        <v>3</v>
      </c>
      <c r="F13" s="69" t="s">
        <v>2339</v>
      </c>
      <c r="G13" s="69"/>
      <c r="H13" s="69" t="s">
        <v>3146</v>
      </c>
      <c r="I13" s="69" t="s">
        <v>2456</v>
      </c>
      <c r="J13" s="69">
        <v>4</v>
      </c>
    </row>
    <row r="14" spans="1:12" x14ac:dyDescent="0.25">
      <c r="B14" s="69" t="s">
        <v>3153</v>
      </c>
      <c r="C14" s="69" t="s">
        <v>3149</v>
      </c>
      <c r="E14" s="4"/>
      <c r="F14" s="4"/>
      <c r="I14" s="69" t="s">
        <v>2457</v>
      </c>
      <c r="J14" s="69">
        <v>2</v>
      </c>
    </row>
    <row r="15" spans="1:12" x14ac:dyDescent="0.25">
      <c r="I15" s="69" t="s">
        <v>3147</v>
      </c>
      <c r="J15" s="69">
        <v>4</v>
      </c>
    </row>
    <row r="16" spans="1:12" x14ac:dyDescent="0.25">
      <c r="I16" s="69" t="s">
        <v>3148</v>
      </c>
      <c r="J16" s="69">
        <v>2</v>
      </c>
    </row>
    <row r="18" spans="1:10" x14ac:dyDescent="0.25">
      <c r="A18" t="s">
        <v>3154</v>
      </c>
      <c r="B18" s="54" t="s">
        <v>3153</v>
      </c>
      <c r="C18" s="54" t="s">
        <v>3149</v>
      </c>
      <c r="D18" s="54"/>
      <c r="E18" s="54">
        <v>4</v>
      </c>
      <c r="F18" s="54" t="s">
        <v>2342</v>
      </c>
      <c r="G18" s="54"/>
      <c r="H18" s="54" t="s">
        <v>3150</v>
      </c>
      <c r="I18" s="54" t="s">
        <v>3151</v>
      </c>
    </row>
    <row r="19" spans="1:10" x14ac:dyDescent="0.25">
      <c r="I19" s="54" t="s">
        <v>3152</v>
      </c>
    </row>
    <row r="20" spans="1:10" x14ac:dyDescent="0.25">
      <c r="I20" s="54" t="s">
        <v>2403</v>
      </c>
    </row>
    <row r="22" spans="1:10" x14ac:dyDescent="0.25">
      <c r="B22" s="58" t="s">
        <v>3158</v>
      </c>
      <c r="C22" s="58" t="s">
        <v>3159</v>
      </c>
      <c r="D22" s="58"/>
      <c r="E22" s="58">
        <v>5</v>
      </c>
      <c r="F22" s="58" t="s">
        <v>3157</v>
      </c>
      <c r="G22" s="58"/>
      <c r="H22" s="81" t="s">
        <v>3155</v>
      </c>
      <c r="I22" s="58" t="s">
        <v>736</v>
      </c>
    </row>
    <row r="23" spans="1:10" x14ac:dyDescent="0.25">
      <c r="I23" s="58" t="s">
        <v>3156</v>
      </c>
    </row>
    <row r="25" spans="1:10" x14ac:dyDescent="0.25">
      <c r="B25" s="21" t="s">
        <v>3199</v>
      </c>
      <c r="C25" s="21" t="s">
        <v>3207</v>
      </c>
      <c r="D25" s="21"/>
      <c r="E25" s="21">
        <v>6</v>
      </c>
      <c r="F25" s="21" t="s">
        <v>616</v>
      </c>
      <c r="G25" s="21"/>
      <c r="H25" s="21" t="s">
        <v>3200</v>
      </c>
      <c r="I25" s="84" t="s">
        <v>3204</v>
      </c>
      <c r="J25" s="21" t="s">
        <v>3205</v>
      </c>
    </row>
    <row r="27" spans="1:10" x14ac:dyDescent="0.25">
      <c r="B27" s="23" t="s">
        <v>3199</v>
      </c>
      <c r="C27" s="23" t="s">
        <v>3208</v>
      </c>
      <c r="D27" s="23"/>
      <c r="E27" s="23">
        <v>7</v>
      </c>
      <c r="F27" s="23" t="s">
        <v>3201</v>
      </c>
      <c r="G27" s="23"/>
      <c r="H27" s="23" t="s">
        <v>3202</v>
      </c>
      <c r="I27" s="23" t="s">
        <v>3203</v>
      </c>
      <c r="J27" s="23" t="s">
        <v>3206</v>
      </c>
    </row>
    <row r="29" spans="1:10" x14ac:dyDescent="0.25">
      <c r="A29" t="s">
        <v>3218</v>
      </c>
      <c r="B29" s="34" t="s">
        <v>3860</v>
      </c>
      <c r="C29" s="34" t="s">
        <v>3217</v>
      </c>
      <c r="D29" s="34"/>
      <c r="E29" s="34">
        <v>8</v>
      </c>
      <c r="F29" s="34" t="s">
        <v>3216</v>
      </c>
      <c r="G29" s="34"/>
      <c r="H29" s="34" t="s">
        <v>3215</v>
      </c>
      <c r="I29" s="34"/>
      <c r="J29" s="34"/>
    </row>
    <row r="31" spans="1:10" x14ac:dyDescent="0.25">
      <c r="B31" s="4" t="s">
        <v>3861</v>
      </c>
      <c r="C31" t="s">
        <v>3862</v>
      </c>
      <c r="E31">
        <v>9</v>
      </c>
      <c r="F31" t="s">
        <v>3280</v>
      </c>
      <c r="H31" t="s">
        <v>3274</v>
      </c>
      <c r="I31" t="s">
        <v>3278</v>
      </c>
      <c r="J31" t="s">
        <v>3279</v>
      </c>
    </row>
    <row r="32" spans="1:10" x14ac:dyDescent="0.25">
      <c r="I32" t="s">
        <v>3275</v>
      </c>
      <c r="J32" t="s">
        <v>3277</v>
      </c>
    </row>
    <row r="33" spans="2:10" x14ac:dyDescent="0.25">
      <c r="I33" t="s">
        <v>3276</v>
      </c>
      <c r="J33" t="s">
        <v>3277</v>
      </c>
    </row>
    <row r="35" spans="2:10" x14ac:dyDescent="0.25">
      <c r="B35" s="31" t="s">
        <v>3430</v>
      </c>
      <c r="C35" s="31"/>
      <c r="D35" s="31"/>
      <c r="E35" s="31">
        <v>10</v>
      </c>
      <c r="F35" s="31" t="s">
        <v>3423</v>
      </c>
      <c r="G35" s="31"/>
      <c r="H35" s="31" t="s">
        <v>3424</v>
      </c>
      <c r="I35" s="31" t="s">
        <v>3425</v>
      </c>
      <c r="J35" s="88" t="s">
        <v>3427</v>
      </c>
    </row>
    <row r="36" spans="2:10" x14ac:dyDescent="0.25">
      <c r="I36" s="31" t="s">
        <v>3426</v>
      </c>
      <c r="J36" s="88" t="s">
        <v>3433</v>
      </c>
    </row>
    <row r="37" spans="2:10" x14ac:dyDescent="0.25">
      <c r="I37" s="31" t="s">
        <v>3427</v>
      </c>
      <c r="J37" s="31" t="s">
        <v>3427</v>
      </c>
    </row>
    <row r="38" spans="2:10" x14ac:dyDescent="0.25">
      <c r="I38" s="31" t="s">
        <v>3429</v>
      </c>
      <c r="J38" s="88" t="s">
        <v>3431</v>
      </c>
    </row>
    <row r="39" spans="2:10" x14ac:dyDescent="0.25">
      <c r="I39" s="31" t="s">
        <v>3428</v>
      </c>
      <c r="J39" s="88" t="s">
        <v>3432</v>
      </c>
    </row>
  </sheetData>
  <hyperlinks>
    <hyperlink ref="A1" location="contents!A1" display="Contents"/>
  </hyperlink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R72"/>
  <sheetViews>
    <sheetView workbookViewId="0">
      <selection sqref="A1:N1"/>
    </sheetView>
  </sheetViews>
  <sheetFormatPr defaultRowHeight="15" x14ac:dyDescent="0.25"/>
  <cols>
    <col min="1" max="1" width="34.28515625" customWidth="1"/>
    <col min="2" max="2" width="15.85546875" customWidth="1"/>
    <col min="3" max="3" width="25" customWidth="1"/>
    <col min="4" max="4" width="34.5703125" customWidth="1"/>
    <col min="5" max="5" width="100.85546875" customWidth="1"/>
    <col min="6" max="6" width="67.140625" customWidth="1"/>
    <col min="7" max="7" width="22" customWidth="1"/>
    <col min="8" max="8" width="19.7109375" customWidth="1"/>
    <col min="9" max="9" width="26.140625" customWidth="1"/>
    <col min="10" max="10" width="18.7109375" customWidth="1"/>
    <col min="11" max="11" width="22.140625" customWidth="1"/>
    <col min="12" max="12" width="19" customWidth="1"/>
    <col min="13" max="13" width="27.28515625" customWidth="1"/>
    <col min="14" max="14" width="17.85546875" customWidth="1"/>
  </cols>
  <sheetData>
    <row r="1" spans="1:14" s="4" customFormat="1" x14ac:dyDescent="0.25">
      <c r="A1" s="93" t="s">
        <v>4071</v>
      </c>
      <c r="B1" s="93" t="s">
        <v>4071</v>
      </c>
      <c r="C1" s="93" t="s">
        <v>4071</v>
      </c>
      <c r="D1" s="93" t="s">
        <v>4071</v>
      </c>
      <c r="E1" s="93" t="s">
        <v>4071</v>
      </c>
      <c r="F1" s="93" t="s">
        <v>4071</v>
      </c>
      <c r="G1" s="93" t="s">
        <v>4071</v>
      </c>
      <c r="H1" s="93" t="s">
        <v>4071</v>
      </c>
      <c r="I1" s="93" t="s">
        <v>4071</v>
      </c>
      <c r="J1" s="93" t="s">
        <v>4071</v>
      </c>
      <c r="K1" s="93" t="s">
        <v>4071</v>
      </c>
      <c r="L1" s="93" t="s">
        <v>4071</v>
      </c>
      <c r="M1" s="93" t="s">
        <v>4071</v>
      </c>
      <c r="N1" s="93" t="s">
        <v>4071</v>
      </c>
    </row>
    <row r="2" spans="1:14" s="4" customFormat="1" x14ac:dyDescent="0.25">
      <c r="A2" s="4" t="s">
        <v>4088</v>
      </c>
    </row>
    <row r="3" spans="1:14" x14ac:dyDescent="0.25">
      <c r="A3" s="1" t="s">
        <v>357</v>
      </c>
      <c r="B3" s="1" t="s">
        <v>3809</v>
      </c>
      <c r="C3" s="1" t="s">
        <v>3810</v>
      </c>
      <c r="D3" s="1" t="s">
        <v>435</v>
      </c>
      <c r="E3" s="1" t="s">
        <v>3811</v>
      </c>
      <c r="F3" s="1" t="s">
        <v>336</v>
      </c>
      <c r="G3" s="1" t="s">
        <v>3850</v>
      </c>
      <c r="H3" s="1" t="s">
        <v>3851</v>
      </c>
      <c r="I3" s="1" t="s">
        <v>3852</v>
      </c>
      <c r="J3" s="1" t="s">
        <v>508</v>
      </c>
      <c r="K3" s="1" t="s">
        <v>1679</v>
      </c>
      <c r="L3" s="1" t="s">
        <v>1698</v>
      </c>
      <c r="M3" s="1" t="s">
        <v>1726</v>
      </c>
      <c r="N3" s="1" t="s">
        <v>1962</v>
      </c>
    </row>
    <row r="4" spans="1:14" x14ac:dyDescent="0.25">
      <c r="D4" t="s">
        <v>1677</v>
      </c>
    </row>
    <row r="6" spans="1:14" x14ac:dyDescent="0.25">
      <c r="A6" s="41" t="s">
        <v>1661</v>
      </c>
      <c r="B6" s="41">
        <v>0</v>
      </c>
      <c r="C6" s="41" t="s">
        <v>1663</v>
      </c>
      <c r="D6" s="41" t="s">
        <v>1658</v>
      </c>
      <c r="E6" s="41" t="s">
        <v>1961</v>
      </c>
      <c r="F6" s="41" t="s">
        <v>1660</v>
      </c>
      <c r="G6" s="41" t="s">
        <v>1661</v>
      </c>
      <c r="I6" s="4" t="s">
        <v>1724</v>
      </c>
      <c r="M6" s="4" t="s">
        <v>1724</v>
      </c>
      <c r="N6" s="4" t="s">
        <v>1724</v>
      </c>
    </row>
    <row r="7" spans="1:14" x14ac:dyDescent="0.25">
      <c r="A7" s="41" t="s">
        <v>1662</v>
      </c>
      <c r="G7" s="41" t="s">
        <v>1662</v>
      </c>
      <c r="I7" s="4" t="s">
        <v>1725</v>
      </c>
      <c r="M7" s="4" t="s">
        <v>1725</v>
      </c>
      <c r="N7" s="4" t="s">
        <v>1725</v>
      </c>
    </row>
    <row r="8" spans="1:14" x14ac:dyDescent="0.25">
      <c r="A8" s="41" t="s">
        <v>198</v>
      </c>
      <c r="D8" t="s">
        <v>1659</v>
      </c>
      <c r="G8" s="41" t="s">
        <v>198</v>
      </c>
      <c r="I8" s="4" t="s">
        <v>1851</v>
      </c>
      <c r="M8" s="4" t="s">
        <v>1851</v>
      </c>
      <c r="N8" s="4" t="s">
        <v>1851</v>
      </c>
    </row>
    <row r="9" spans="1:14" x14ac:dyDescent="0.25">
      <c r="I9" s="4"/>
      <c r="M9" s="4"/>
    </row>
    <row r="11" spans="1:14" x14ac:dyDescent="0.25">
      <c r="D11" t="s">
        <v>1664</v>
      </c>
    </row>
    <row r="12" spans="1:14" x14ac:dyDescent="0.25">
      <c r="A12" s="54" t="s">
        <v>1669</v>
      </c>
      <c r="B12" s="54">
        <v>1</v>
      </c>
      <c r="C12" s="54" t="s">
        <v>1668</v>
      </c>
      <c r="D12" s="54"/>
      <c r="E12" s="54" t="s">
        <v>1666</v>
      </c>
      <c r="F12" s="54" t="s">
        <v>1667</v>
      </c>
      <c r="I12" s="4" t="s">
        <v>1716</v>
      </c>
      <c r="N12" s="4"/>
    </row>
    <row r="13" spans="1:14" x14ac:dyDescent="0.25">
      <c r="D13" t="s">
        <v>1665</v>
      </c>
    </row>
    <row r="15" spans="1:14" x14ac:dyDescent="0.25">
      <c r="D15" t="s">
        <v>1653</v>
      </c>
    </row>
    <row r="16" spans="1:14" x14ac:dyDescent="0.25">
      <c r="A16" s="43" t="s">
        <v>1670</v>
      </c>
      <c r="B16" s="43">
        <v>2</v>
      </c>
      <c r="C16" s="43" t="s">
        <v>1674</v>
      </c>
      <c r="D16" s="43" t="s">
        <v>1673</v>
      </c>
      <c r="E16" s="43" t="s">
        <v>1672</v>
      </c>
      <c r="F16" s="43" t="s">
        <v>1673</v>
      </c>
      <c r="I16" s="53" t="s">
        <v>1966</v>
      </c>
    </row>
    <row r="17" spans="1:13" x14ac:dyDescent="0.25">
      <c r="A17" s="43" t="s">
        <v>1671</v>
      </c>
      <c r="I17" s="53" t="s">
        <v>1717</v>
      </c>
    </row>
    <row r="18" spans="1:13" s="4" customFormat="1" x14ac:dyDescent="0.25">
      <c r="A18" s="41" t="s">
        <v>1680</v>
      </c>
      <c r="I18" s="53" t="s">
        <v>1718</v>
      </c>
      <c r="K18" s="4" t="s">
        <v>1680</v>
      </c>
    </row>
    <row r="19" spans="1:13" s="4" customFormat="1" x14ac:dyDescent="0.25">
      <c r="A19" s="41" t="s">
        <v>1681</v>
      </c>
      <c r="I19" s="53" t="s">
        <v>1719</v>
      </c>
      <c r="K19" s="4" t="s">
        <v>1681</v>
      </c>
    </row>
    <row r="20" spans="1:13" s="4" customFormat="1" x14ac:dyDescent="0.25">
      <c r="A20" s="41" t="s">
        <v>198</v>
      </c>
      <c r="I20" s="4" t="s">
        <v>1965</v>
      </c>
      <c r="K20" s="4" t="s">
        <v>198</v>
      </c>
    </row>
    <row r="21" spans="1:13" s="4" customFormat="1" x14ac:dyDescent="0.25">
      <c r="A21" s="41" t="s">
        <v>1682</v>
      </c>
      <c r="I21" s="53" t="s">
        <v>1720</v>
      </c>
      <c r="K21" s="4" t="s">
        <v>1682</v>
      </c>
    </row>
    <row r="22" spans="1:13" s="4" customFormat="1" x14ac:dyDescent="0.25">
      <c r="A22" s="41" t="s">
        <v>193</v>
      </c>
      <c r="I22" s="4" t="s">
        <v>1721</v>
      </c>
      <c r="K22" s="4" t="s">
        <v>193</v>
      </c>
    </row>
    <row r="23" spans="1:13" s="4" customFormat="1" x14ac:dyDescent="0.25">
      <c r="A23" s="41" t="s">
        <v>1683</v>
      </c>
      <c r="I23" s="4" t="s">
        <v>1722</v>
      </c>
      <c r="K23" s="4" t="s">
        <v>1683</v>
      </c>
    </row>
    <row r="24" spans="1:13" s="4" customFormat="1" x14ac:dyDescent="0.25">
      <c r="A24" s="41" t="s">
        <v>218</v>
      </c>
      <c r="I24" s="4" t="s">
        <v>1723</v>
      </c>
      <c r="K24" s="4" t="s">
        <v>218</v>
      </c>
    </row>
    <row r="25" spans="1:13" s="4" customFormat="1" x14ac:dyDescent="0.25">
      <c r="B25" s="14">
        <v>3</v>
      </c>
      <c r="C25" s="14" t="s">
        <v>1678</v>
      </c>
      <c r="D25" s="14"/>
      <c r="E25" s="14" t="s">
        <v>1675</v>
      </c>
      <c r="F25" s="14" t="s">
        <v>1676</v>
      </c>
    </row>
    <row r="26" spans="1:13" s="4" customFormat="1" x14ac:dyDescent="0.25"/>
    <row r="27" spans="1:13" s="4" customFormat="1" x14ac:dyDescent="0.25">
      <c r="D27" s="4" t="s">
        <v>1684</v>
      </c>
    </row>
    <row r="28" spans="1:13" s="4" customFormat="1" x14ac:dyDescent="0.25">
      <c r="A28" s="37" t="s">
        <v>1691</v>
      </c>
      <c r="B28" s="37">
        <v>4</v>
      </c>
      <c r="C28" s="37" t="s">
        <v>1686</v>
      </c>
      <c r="D28" s="37"/>
      <c r="E28" s="37" t="s">
        <v>1685</v>
      </c>
      <c r="F28" s="37" t="s">
        <v>1687</v>
      </c>
      <c r="L28" s="37" t="s">
        <v>1692</v>
      </c>
      <c r="M28" s="4" t="s">
        <v>1727</v>
      </c>
    </row>
    <row r="29" spans="1:13" s="4" customFormat="1" x14ac:dyDescent="0.25">
      <c r="A29" s="26" t="s">
        <v>1693</v>
      </c>
      <c r="B29" s="26">
        <v>5</v>
      </c>
      <c r="C29" s="26" t="s">
        <v>1696</v>
      </c>
      <c r="D29" s="26"/>
      <c r="E29" s="26" t="s">
        <v>1900</v>
      </c>
      <c r="F29" s="26" t="s">
        <v>1697</v>
      </c>
      <c r="L29" s="26" t="s">
        <v>1693</v>
      </c>
      <c r="M29" s="4" t="s">
        <v>1728</v>
      </c>
    </row>
    <row r="30" spans="1:13" s="4" customFormat="1" x14ac:dyDescent="0.25">
      <c r="A30" s="26" t="s">
        <v>193</v>
      </c>
      <c r="L30" s="26" t="s">
        <v>193</v>
      </c>
      <c r="M30" s="4" t="s">
        <v>1848</v>
      </c>
    </row>
    <row r="31" spans="1:13" s="4" customFormat="1" x14ac:dyDescent="0.25">
      <c r="A31" s="26" t="s">
        <v>1681</v>
      </c>
      <c r="L31" s="26" t="s">
        <v>1681</v>
      </c>
      <c r="M31" s="4" t="s">
        <v>1849</v>
      </c>
    </row>
    <row r="32" spans="1:13" s="4" customFormat="1" x14ac:dyDescent="0.25">
      <c r="A32" s="26" t="s">
        <v>1683</v>
      </c>
      <c r="L32" s="26" t="s">
        <v>1683</v>
      </c>
      <c r="M32" s="4" t="s">
        <v>1852</v>
      </c>
    </row>
    <row r="33" spans="1:13" s="4" customFormat="1" x14ac:dyDescent="0.25">
      <c r="A33" s="26" t="s">
        <v>198</v>
      </c>
      <c r="L33" s="26" t="s">
        <v>198</v>
      </c>
      <c r="M33" s="4" t="s">
        <v>1850</v>
      </c>
    </row>
    <row r="34" spans="1:13" s="4" customFormat="1" x14ac:dyDescent="0.25">
      <c r="A34" s="26" t="s">
        <v>1694</v>
      </c>
      <c r="L34" s="26" t="s">
        <v>1694</v>
      </c>
      <c r="M34" s="4" t="s">
        <v>787</v>
      </c>
    </row>
    <row r="35" spans="1:13" s="4" customFormat="1" x14ac:dyDescent="0.25">
      <c r="A35" s="26" t="s">
        <v>1695</v>
      </c>
      <c r="L35" s="26" t="s">
        <v>1695</v>
      </c>
      <c r="M35" s="4" t="s">
        <v>1729</v>
      </c>
    </row>
    <row r="36" spans="1:13" s="4" customFormat="1" x14ac:dyDescent="0.25">
      <c r="A36" s="29" t="s">
        <v>1700</v>
      </c>
      <c r="B36" s="29">
        <v>6</v>
      </c>
      <c r="C36" s="29" t="s">
        <v>1735</v>
      </c>
      <c r="D36" s="29"/>
      <c r="E36" s="29" t="s">
        <v>2037</v>
      </c>
      <c r="F36" s="29" t="s">
        <v>1703</v>
      </c>
      <c r="M36" s="4" t="s">
        <v>1734</v>
      </c>
    </row>
    <row r="37" spans="1:13" s="4" customFormat="1" x14ac:dyDescent="0.25">
      <c r="A37" s="29"/>
      <c r="B37" s="29"/>
      <c r="C37" s="29"/>
      <c r="D37" s="29"/>
      <c r="E37" s="29"/>
      <c r="F37" s="29" t="s">
        <v>1902</v>
      </c>
    </row>
    <row r="38" spans="1:13" s="4" customFormat="1" x14ac:dyDescent="0.25">
      <c r="A38" s="29"/>
      <c r="B38" s="29"/>
      <c r="C38" s="29"/>
      <c r="D38" s="29"/>
      <c r="E38" s="29"/>
      <c r="F38" s="29" t="s">
        <v>2036</v>
      </c>
    </row>
    <row r="39" spans="1:13" s="4" customFormat="1" x14ac:dyDescent="0.25">
      <c r="A39" s="31" t="s">
        <v>1715</v>
      </c>
      <c r="B39" s="31">
        <v>7</v>
      </c>
      <c r="C39" s="31" t="s">
        <v>1699</v>
      </c>
      <c r="D39" s="31"/>
      <c r="E39" s="31" t="s">
        <v>1702</v>
      </c>
      <c r="F39" s="31" t="s">
        <v>1704</v>
      </c>
      <c r="M39" s="4" t="s">
        <v>1738</v>
      </c>
    </row>
    <row r="40" spans="1:13" s="4" customFormat="1" x14ac:dyDescent="0.25">
      <c r="A40" s="19" t="s">
        <v>1713</v>
      </c>
      <c r="B40" s="19">
        <v>8</v>
      </c>
      <c r="C40" s="19" t="s">
        <v>1736</v>
      </c>
      <c r="D40" s="19"/>
      <c r="E40" s="19" t="s">
        <v>1901</v>
      </c>
      <c r="F40" s="19" t="s">
        <v>1707</v>
      </c>
      <c r="M40" s="4" t="s">
        <v>551</v>
      </c>
    </row>
    <row r="41" spans="1:13" s="4" customFormat="1" x14ac:dyDescent="0.25">
      <c r="B41" s="4">
        <v>9</v>
      </c>
      <c r="C41" s="4" t="s">
        <v>1709</v>
      </c>
      <c r="E41" s="47" t="s">
        <v>1708</v>
      </c>
      <c r="F41" s="4" t="s">
        <v>1711</v>
      </c>
    </row>
    <row r="42" spans="1:13" s="4" customFormat="1" x14ac:dyDescent="0.25">
      <c r="A42" s="22" t="s">
        <v>1714</v>
      </c>
      <c r="B42" s="22">
        <v>10</v>
      </c>
      <c r="C42" s="22" t="s">
        <v>1710</v>
      </c>
      <c r="D42" s="22"/>
      <c r="E42" s="22" t="s">
        <v>1977</v>
      </c>
      <c r="F42" s="22" t="s">
        <v>1706</v>
      </c>
    </row>
    <row r="43" spans="1:13" s="4" customFormat="1" x14ac:dyDescent="0.25">
      <c r="F43" s="22" t="s">
        <v>1975</v>
      </c>
    </row>
    <row r="44" spans="1:13" s="4" customFormat="1" x14ac:dyDescent="0.25">
      <c r="F44" s="22" t="s">
        <v>1976</v>
      </c>
    </row>
    <row r="45" spans="1:13" s="4" customFormat="1" x14ac:dyDescent="0.25">
      <c r="B45" s="14">
        <v>11</v>
      </c>
      <c r="C45" s="14" t="s">
        <v>1689</v>
      </c>
      <c r="D45" s="14"/>
      <c r="E45" s="14" t="s">
        <v>1688</v>
      </c>
      <c r="F45" s="14" t="s">
        <v>1690</v>
      </c>
    </row>
    <row r="46" spans="1:13" s="4" customFormat="1" x14ac:dyDescent="0.25"/>
    <row r="47" spans="1:13" s="4" customFormat="1" x14ac:dyDescent="0.25">
      <c r="B47" s="29">
        <v>12</v>
      </c>
      <c r="C47" s="29" t="s">
        <v>1701</v>
      </c>
      <c r="D47" s="29"/>
      <c r="E47" s="7" t="s">
        <v>1903</v>
      </c>
      <c r="F47" s="29" t="s">
        <v>1703</v>
      </c>
    </row>
    <row r="48" spans="1:13" s="4" customFormat="1" x14ac:dyDescent="0.25">
      <c r="B48" s="19">
        <v>13</v>
      </c>
      <c r="C48" s="19" t="s">
        <v>1705</v>
      </c>
      <c r="D48" s="19"/>
      <c r="E48" s="19" t="s">
        <v>1737</v>
      </c>
      <c r="F48" s="19" t="s">
        <v>1957</v>
      </c>
    </row>
    <row r="49" spans="1:18" s="4" customFormat="1" x14ac:dyDescent="0.25">
      <c r="D49" s="4" t="s">
        <v>1712</v>
      </c>
    </row>
    <row r="50" spans="1:18" s="4" customFormat="1" x14ac:dyDescent="0.25"/>
    <row r="51" spans="1:18" s="4" customFormat="1" x14ac:dyDescent="0.25">
      <c r="A51" s="31" t="s">
        <v>1958</v>
      </c>
      <c r="B51" s="31">
        <v>14</v>
      </c>
      <c r="C51" s="31" t="s">
        <v>1953</v>
      </c>
      <c r="D51" s="31" t="s">
        <v>1954</v>
      </c>
      <c r="E51" s="31" t="s">
        <v>3615</v>
      </c>
      <c r="F51" s="31" t="s">
        <v>1956</v>
      </c>
      <c r="N51" s="31" t="s">
        <v>3614</v>
      </c>
      <c r="R51" s="31" t="s">
        <v>2316</v>
      </c>
    </row>
    <row r="52" spans="1:18" s="4" customFormat="1" x14ac:dyDescent="0.25">
      <c r="A52" s="31" t="s">
        <v>1959</v>
      </c>
      <c r="D52" s="4" t="s">
        <v>1955</v>
      </c>
      <c r="F52" s="31" t="s">
        <v>1971</v>
      </c>
      <c r="N52" s="31" t="s">
        <v>1966</v>
      </c>
    </row>
    <row r="53" spans="1:18" s="4" customFormat="1" x14ac:dyDescent="0.25">
      <c r="A53" s="31" t="s">
        <v>153</v>
      </c>
      <c r="N53" s="31" t="s">
        <v>1959</v>
      </c>
    </row>
    <row r="54" spans="1:18" s="4" customFormat="1" x14ac:dyDescent="0.25">
      <c r="A54" s="31" t="s">
        <v>138</v>
      </c>
      <c r="N54" s="31" t="s">
        <v>153</v>
      </c>
    </row>
    <row r="55" spans="1:18" s="4" customFormat="1" x14ac:dyDescent="0.25">
      <c r="A55" s="31" t="s">
        <v>1960</v>
      </c>
      <c r="N55" s="31" t="s">
        <v>551</v>
      </c>
    </row>
    <row r="56" spans="1:18" s="4" customFormat="1" x14ac:dyDescent="0.25">
      <c r="B56" s="19">
        <v>15</v>
      </c>
      <c r="C56" s="19" t="s">
        <v>1978</v>
      </c>
      <c r="D56" s="19"/>
      <c r="E56" s="19" t="s">
        <v>1980</v>
      </c>
      <c r="F56" s="19" t="s">
        <v>1979</v>
      </c>
      <c r="N56" s="31" t="s">
        <v>1960</v>
      </c>
    </row>
    <row r="57" spans="1:18" s="4" customFormat="1" x14ac:dyDescent="0.25"/>
    <row r="58" spans="1:18" s="4" customFormat="1" x14ac:dyDescent="0.25">
      <c r="B58" s="14">
        <v>16</v>
      </c>
      <c r="C58" s="14" t="s">
        <v>4281</v>
      </c>
      <c r="D58" s="14"/>
      <c r="E58" s="14" t="s">
        <v>4284</v>
      </c>
      <c r="F58" s="14" t="s">
        <v>4282</v>
      </c>
    </row>
    <row r="59" spans="1:18" s="4" customFormat="1" x14ac:dyDescent="0.25">
      <c r="F59" s="14" t="s">
        <v>4283</v>
      </c>
    </row>
    <row r="60" spans="1:18" s="4" customFormat="1" x14ac:dyDescent="0.25"/>
    <row r="61" spans="1:18" s="4" customFormat="1" x14ac:dyDescent="0.25">
      <c r="B61" s="14">
        <v>17</v>
      </c>
      <c r="C61" s="14" t="s">
        <v>4285</v>
      </c>
      <c r="D61" s="14"/>
      <c r="E61" s="14" t="s">
        <v>4286</v>
      </c>
      <c r="F61" s="14" t="s">
        <v>4287</v>
      </c>
    </row>
    <row r="62" spans="1:18" s="4" customFormat="1" x14ac:dyDescent="0.25">
      <c r="F62" s="14" t="s">
        <v>4288</v>
      </c>
    </row>
    <row r="63" spans="1:18" s="4" customFormat="1" x14ac:dyDescent="0.25"/>
    <row r="64" spans="1:18" s="4" customFormat="1" x14ac:dyDescent="0.25">
      <c r="B64" s="14">
        <v>18</v>
      </c>
      <c r="C64" s="14" t="s">
        <v>4289</v>
      </c>
      <c r="D64" s="14"/>
      <c r="E64" s="14" t="s">
        <v>4291</v>
      </c>
      <c r="F64" s="14" t="s">
        <v>4290</v>
      </c>
    </row>
    <row r="65" s="4" customFormat="1" x14ac:dyDescent="0.25"/>
    <row r="66" s="4" customFormat="1" x14ac:dyDescent="0.25"/>
    <row r="67" s="4" customFormat="1" x14ac:dyDescent="0.25"/>
    <row r="68" s="4" customFormat="1" x14ac:dyDescent="0.25"/>
    <row r="69" s="4" customFormat="1" x14ac:dyDescent="0.25"/>
    <row r="70" s="4" customFormat="1" x14ac:dyDescent="0.25"/>
    <row r="71" s="4" customFormat="1" x14ac:dyDescent="0.25"/>
    <row r="72" s="4" customFormat="1" x14ac:dyDescent="0.25"/>
  </sheetData>
  <hyperlinks>
    <hyperlink ref="A1" location="contents!A1" display="Contents"/>
    <hyperlink ref="B1:N1" location="contents!A1" display="Contents"/>
  </hyperlink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4"/>
  <sheetViews>
    <sheetView workbookViewId="0"/>
  </sheetViews>
  <sheetFormatPr defaultRowHeight="15" x14ac:dyDescent="0.25"/>
  <cols>
    <col min="1" max="1" width="27.85546875" customWidth="1"/>
    <col min="2" max="2" width="32.140625" customWidth="1"/>
    <col min="3" max="3" width="29.85546875" customWidth="1"/>
    <col min="4" max="4" width="21.42578125" customWidth="1"/>
    <col min="5" max="5" width="16.28515625" customWidth="1"/>
    <col min="6" max="6" width="26.28515625" customWidth="1"/>
    <col min="7" max="7" width="53" customWidth="1"/>
  </cols>
  <sheetData>
    <row r="1" spans="1:16" x14ac:dyDescent="0.25">
      <c r="A1" s="93" t="s">
        <v>4071</v>
      </c>
      <c r="B1" s="4"/>
      <c r="C1" s="4"/>
      <c r="D1" s="4"/>
      <c r="E1" s="4"/>
      <c r="F1" s="4"/>
      <c r="G1" s="4"/>
      <c r="H1" s="4"/>
      <c r="I1" s="4"/>
      <c r="J1" s="4"/>
      <c r="K1" s="4"/>
      <c r="L1" s="4"/>
      <c r="M1" s="4"/>
      <c r="N1" s="4"/>
      <c r="O1" s="4"/>
      <c r="P1" s="4"/>
    </row>
    <row r="2" spans="1:16" x14ac:dyDescent="0.25">
      <c r="A2" s="4" t="s">
        <v>4292</v>
      </c>
      <c r="B2" s="4"/>
      <c r="C2" s="4"/>
      <c r="D2" s="4"/>
      <c r="E2" s="4"/>
      <c r="F2" s="4"/>
      <c r="G2" s="4"/>
      <c r="H2" s="4"/>
      <c r="I2" s="4"/>
      <c r="J2" s="4"/>
      <c r="K2" s="4"/>
      <c r="L2" s="4"/>
      <c r="M2" s="4"/>
      <c r="N2" s="4"/>
      <c r="O2" s="4"/>
      <c r="P2" s="4"/>
    </row>
    <row r="3" spans="1:16" x14ac:dyDescent="0.25">
      <c r="A3" s="4" t="s">
        <v>1841</v>
      </c>
      <c r="B3" s="1" t="s">
        <v>357</v>
      </c>
      <c r="C3" s="1" t="s">
        <v>3809</v>
      </c>
      <c r="D3" s="1" t="s">
        <v>3810</v>
      </c>
      <c r="E3" s="1" t="s">
        <v>435</v>
      </c>
      <c r="F3" s="1" t="s">
        <v>3811</v>
      </c>
      <c r="G3" s="1" t="s">
        <v>336</v>
      </c>
      <c r="H3" s="4"/>
      <c r="I3" s="4"/>
      <c r="J3" s="4"/>
      <c r="K3" s="4"/>
      <c r="L3" s="4"/>
      <c r="M3" s="4"/>
      <c r="N3" s="4"/>
      <c r="O3" s="4"/>
      <c r="P3" s="4"/>
    </row>
    <row r="6" spans="1:16" x14ac:dyDescent="0.25">
      <c r="C6" s="65">
        <v>0</v>
      </c>
      <c r="D6" s="65" t="s">
        <v>4293</v>
      </c>
      <c r="E6" s="65"/>
      <c r="F6" s="65" t="s">
        <v>4294</v>
      </c>
      <c r="G6" s="65" t="s">
        <v>4295</v>
      </c>
    </row>
    <row r="7" spans="1:16" x14ac:dyDescent="0.25">
      <c r="G7" s="65" t="s">
        <v>4296</v>
      </c>
    </row>
    <row r="9" spans="1:16" x14ac:dyDescent="0.25">
      <c r="C9" s="32">
        <v>1</v>
      </c>
      <c r="D9" s="32" t="s">
        <v>4303</v>
      </c>
      <c r="E9" s="32"/>
      <c r="F9" s="32" t="s">
        <v>4300</v>
      </c>
      <c r="G9" s="32" t="s">
        <v>4297</v>
      </c>
    </row>
    <row r="10" spans="1:16" x14ac:dyDescent="0.25">
      <c r="G10" s="32" t="s">
        <v>4298</v>
      </c>
    </row>
    <row r="11" spans="1:16" x14ac:dyDescent="0.25">
      <c r="G11" s="32" t="s">
        <v>4299</v>
      </c>
    </row>
    <row r="13" spans="1:16" x14ac:dyDescent="0.25">
      <c r="C13" s="12">
        <v>2</v>
      </c>
      <c r="D13" s="12" t="s">
        <v>4301</v>
      </c>
      <c r="E13" s="12"/>
      <c r="F13" s="12" t="s">
        <v>4302</v>
      </c>
      <c r="G13" s="12" t="s">
        <v>4297</v>
      </c>
    </row>
    <row r="15" spans="1:16" x14ac:dyDescent="0.25">
      <c r="C15" s="41">
        <v>3</v>
      </c>
      <c r="D15" s="41" t="s">
        <v>4305</v>
      </c>
      <c r="E15" s="41"/>
      <c r="F15" s="41" t="s">
        <v>4304</v>
      </c>
      <c r="G15" s="41" t="s">
        <v>4297</v>
      </c>
    </row>
    <row r="16" spans="1:16" x14ac:dyDescent="0.25">
      <c r="G16" s="41" t="s">
        <v>4298</v>
      </c>
    </row>
    <row r="17" spans="3:7" x14ac:dyDescent="0.25">
      <c r="G17" s="41" t="s">
        <v>4299</v>
      </c>
    </row>
    <row r="19" spans="3:7" x14ac:dyDescent="0.25">
      <c r="C19" s="23">
        <v>4</v>
      </c>
      <c r="D19" s="23" t="s">
        <v>4308</v>
      </c>
      <c r="E19" s="23"/>
      <c r="F19" s="23" t="s">
        <v>4307</v>
      </c>
      <c r="G19" s="23" t="s">
        <v>4306</v>
      </c>
    </row>
    <row r="21" spans="3:7" x14ac:dyDescent="0.25">
      <c r="C21" s="59">
        <v>5</v>
      </c>
      <c r="D21" s="59" t="s">
        <v>4312</v>
      </c>
      <c r="E21" s="59"/>
      <c r="F21" s="59" t="s">
        <v>4311</v>
      </c>
      <c r="G21" s="59" t="s">
        <v>4309</v>
      </c>
    </row>
    <row r="22" spans="3:7" x14ac:dyDescent="0.25">
      <c r="G22" s="59" t="s">
        <v>4310</v>
      </c>
    </row>
    <row r="24" spans="3:7" x14ac:dyDescent="0.25">
      <c r="C24" s="61">
        <v>6</v>
      </c>
      <c r="D24" s="61" t="s">
        <v>4314</v>
      </c>
      <c r="E24" s="61"/>
      <c r="F24" s="61" t="s">
        <v>4315</v>
      </c>
      <c r="G24" s="61" t="s">
        <v>4313</v>
      </c>
    </row>
  </sheetData>
  <hyperlinks>
    <hyperlink ref="A1" location="contents!A1" display="Contents"/>
  </hyperlinks>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U79"/>
  <sheetViews>
    <sheetView workbookViewId="0">
      <selection activeCell="K24" sqref="K24"/>
    </sheetView>
  </sheetViews>
  <sheetFormatPr defaultRowHeight="15" x14ac:dyDescent="0.25"/>
  <cols>
    <col min="1" max="1" width="30.5703125" style="4" customWidth="1"/>
    <col min="2" max="2" width="40.42578125" customWidth="1"/>
    <col min="3" max="3" width="10.42578125" customWidth="1"/>
    <col min="4" max="4" width="27.42578125" customWidth="1"/>
    <col min="5" max="5" width="41.85546875" customWidth="1"/>
    <col min="6" max="6" width="97.85546875" customWidth="1"/>
    <col min="7" max="7" width="50.7109375" customWidth="1"/>
    <col min="8" max="8" width="26.5703125" customWidth="1"/>
    <col min="9" max="9" width="24.85546875" customWidth="1"/>
    <col min="10" max="10" width="26.42578125" customWidth="1"/>
    <col min="11" max="11" width="29.7109375" customWidth="1"/>
    <col min="12" max="12" width="29.7109375" style="4" customWidth="1"/>
    <col min="13" max="13" width="28.140625" customWidth="1"/>
  </cols>
  <sheetData>
    <row r="1" spans="1:19" s="4" customFormat="1" x14ac:dyDescent="0.25">
      <c r="A1" s="93" t="s">
        <v>4071</v>
      </c>
    </row>
    <row r="2" spans="1:19" s="4" customFormat="1" x14ac:dyDescent="0.25">
      <c r="A2" s="4" t="s">
        <v>4089</v>
      </c>
    </row>
    <row r="3" spans="1:19" x14ac:dyDescent="0.25">
      <c r="A3" s="4" t="s">
        <v>1841</v>
      </c>
      <c r="B3" s="1" t="s">
        <v>357</v>
      </c>
      <c r="C3" s="1" t="s">
        <v>3809</v>
      </c>
      <c r="D3" s="1" t="s">
        <v>3810</v>
      </c>
      <c r="E3" s="1" t="s">
        <v>435</v>
      </c>
      <c r="F3" s="1" t="s">
        <v>3811</v>
      </c>
      <c r="G3" s="1" t="s">
        <v>336</v>
      </c>
      <c r="H3" s="1" t="s">
        <v>3853</v>
      </c>
      <c r="I3" s="1" t="s">
        <v>3854</v>
      </c>
      <c r="J3" s="1" t="s">
        <v>3855</v>
      </c>
      <c r="K3" s="1" t="s">
        <v>508</v>
      </c>
      <c r="L3" s="1" t="s">
        <v>2976</v>
      </c>
      <c r="M3" s="1" t="s">
        <v>2925</v>
      </c>
    </row>
    <row r="4" spans="1:19" s="4" customFormat="1" x14ac:dyDescent="0.25">
      <c r="B4" s="1"/>
      <c r="C4" s="1"/>
      <c r="D4" s="1"/>
      <c r="E4" s="1"/>
      <c r="F4" s="1"/>
      <c r="G4" s="1"/>
      <c r="H4" s="1"/>
      <c r="I4" s="1"/>
      <c r="J4" s="1"/>
      <c r="K4" s="1"/>
      <c r="L4" s="1"/>
      <c r="M4" s="1"/>
    </row>
    <row r="5" spans="1:19" s="4" customFormat="1" x14ac:dyDescent="0.25">
      <c r="A5" s="67" t="s">
        <v>2934</v>
      </c>
      <c r="B5" s="74" t="s">
        <v>2927</v>
      </c>
      <c r="C5" s="74">
        <v>0</v>
      </c>
      <c r="D5" s="74" t="s">
        <v>2926</v>
      </c>
      <c r="E5" s="74"/>
      <c r="F5" s="74" t="s">
        <v>3376</v>
      </c>
      <c r="G5" s="67" t="s">
        <v>1765</v>
      </c>
      <c r="H5" s="48"/>
      <c r="I5" s="48"/>
      <c r="J5" s="48"/>
      <c r="K5" s="48"/>
      <c r="L5" s="48"/>
      <c r="M5" s="48"/>
      <c r="N5" s="48"/>
      <c r="O5" s="48"/>
      <c r="P5" s="48"/>
      <c r="Q5" s="48"/>
    </row>
    <row r="6" spans="1:19" s="4" customFormat="1" x14ac:dyDescent="0.25">
      <c r="A6" s="67" t="s">
        <v>2935</v>
      </c>
      <c r="B6" s="74" t="s">
        <v>2928</v>
      </c>
      <c r="C6" s="48"/>
      <c r="D6" s="48"/>
      <c r="E6" s="48"/>
      <c r="F6" s="48"/>
      <c r="G6" s="67" t="s">
        <v>1766</v>
      </c>
      <c r="H6" s="48"/>
      <c r="I6" s="48"/>
      <c r="J6" s="48"/>
      <c r="K6" s="48"/>
      <c r="L6" s="48"/>
      <c r="M6" s="48"/>
      <c r="N6" s="48"/>
      <c r="O6" s="48"/>
      <c r="P6" s="48"/>
      <c r="Q6" s="48"/>
    </row>
    <row r="7" spans="1:19" s="4" customFormat="1" x14ac:dyDescent="0.25">
      <c r="B7" s="48"/>
      <c r="C7" s="48"/>
      <c r="D7" s="48"/>
      <c r="E7" s="48"/>
      <c r="F7" s="48"/>
      <c r="G7" s="67" t="s">
        <v>1769</v>
      </c>
      <c r="H7" s="48"/>
      <c r="I7" s="48"/>
      <c r="J7" s="48"/>
      <c r="K7" s="48"/>
      <c r="L7" s="48"/>
      <c r="M7" s="48"/>
      <c r="N7" s="48"/>
      <c r="O7" s="48"/>
      <c r="P7" s="48"/>
      <c r="Q7" s="48"/>
    </row>
    <row r="8" spans="1:19" s="4" customFormat="1" x14ac:dyDescent="0.25">
      <c r="B8" s="48"/>
      <c r="C8" s="48"/>
      <c r="D8" s="48"/>
      <c r="E8" s="48"/>
      <c r="F8" s="48"/>
      <c r="G8" s="67" t="s">
        <v>1770</v>
      </c>
      <c r="H8" s="48"/>
      <c r="I8" s="48"/>
      <c r="J8" s="48"/>
      <c r="K8" s="48"/>
      <c r="L8" s="48"/>
      <c r="M8" s="48"/>
      <c r="N8" s="48"/>
      <c r="O8" s="48"/>
      <c r="P8" s="48"/>
      <c r="Q8" s="48"/>
    </row>
    <row r="9" spans="1:19" s="4" customFormat="1" x14ac:dyDescent="0.25">
      <c r="B9" s="48"/>
      <c r="C9" s="48"/>
      <c r="D9" s="48"/>
      <c r="E9" s="48"/>
      <c r="F9" s="48"/>
      <c r="G9" s="67" t="s">
        <v>1813</v>
      </c>
      <c r="H9" s="48"/>
      <c r="I9" s="48"/>
      <c r="J9" s="48"/>
      <c r="K9" s="48"/>
      <c r="L9" s="48"/>
      <c r="M9" s="48"/>
      <c r="N9" s="48"/>
      <c r="O9" s="48"/>
      <c r="P9" s="48"/>
      <c r="Q9" s="48"/>
    </row>
    <row r="10" spans="1:19" s="4" customFormat="1" x14ac:dyDescent="0.25">
      <c r="B10" s="48"/>
      <c r="C10" s="48"/>
      <c r="D10" s="48"/>
      <c r="E10" s="48"/>
      <c r="F10" s="48"/>
      <c r="G10" s="67" t="s">
        <v>3375</v>
      </c>
      <c r="H10" s="48"/>
      <c r="I10" s="48"/>
      <c r="J10" s="48"/>
      <c r="K10" s="48"/>
      <c r="L10" s="48"/>
      <c r="M10" s="48"/>
      <c r="N10" s="48"/>
      <c r="O10" s="48"/>
      <c r="P10" s="48"/>
      <c r="Q10" s="48"/>
    </row>
    <row r="11" spans="1:19" s="4" customFormat="1" x14ac:dyDescent="0.25">
      <c r="B11" s="48"/>
      <c r="C11" s="48"/>
      <c r="D11" s="48"/>
      <c r="E11" s="48"/>
      <c r="F11" s="48"/>
      <c r="H11" s="48"/>
      <c r="I11" s="48"/>
      <c r="J11" s="48"/>
      <c r="K11" s="48"/>
      <c r="L11" s="48"/>
      <c r="M11" s="48"/>
      <c r="N11" s="48"/>
      <c r="O11" s="48"/>
      <c r="P11" s="48"/>
      <c r="Q11" s="48"/>
    </row>
    <row r="12" spans="1:19" s="4" customFormat="1" x14ac:dyDescent="0.25">
      <c r="A12" s="65" t="s">
        <v>2936</v>
      </c>
      <c r="B12" s="75"/>
      <c r="C12" s="75">
        <v>1</v>
      </c>
      <c r="D12" s="75" t="s">
        <v>2930</v>
      </c>
      <c r="E12" s="75"/>
      <c r="F12" s="75" t="s">
        <v>3858</v>
      </c>
      <c r="G12" s="65" t="s">
        <v>2931</v>
      </c>
      <c r="H12" s="48"/>
      <c r="I12" s="48"/>
      <c r="J12" s="48"/>
      <c r="K12" s="48"/>
      <c r="L12" s="48"/>
      <c r="M12" s="48"/>
      <c r="N12" s="48"/>
      <c r="O12" s="48" t="s">
        <v>2929</v>
      </c>
      <c r="P12" s="48"/>
      <c r="Q12" s="48"/>
      <c r="S12" s="75" t="s">
        <v>3145</v>
      </c>
    </row>
    <row r="13" spans="1:19" s="4" customFormat="1" x14ac:dyDescent="0.25">
      <c r="A13" s="65"/>
      <c r="B13" s="75"/>
      <c r="C13" s="75"/>
      <c r="D13" s="75"/>
      <c r="E13" s="75"/>
      <c r="F13" s="75"/>
      <c r="G13" s="65" t="s">
        <v>3857</v>
      </c>
      <c r="H13" s="48"/>
      <c r="I13" s="48"/>
      <c r="J13" s="48"/>
      <c r="K13" s="48"/>
      <c r="L13" s="48"/>
      <c r="M13" s="48"/>
      <c r="N13" s="48"/>
      <c r="O13" s="48"/>
      <c r="P13" s="48"/>
      <c r="Q13" s="48"/>
    </row>
    <row r="14" spans="1:19" s="4" customFormat="1" x14ac:dyDescent="0.25">
      <c r="A14" s="65"/>
      <c r="B14" s="75"/>
      <c r="C14" s="75"/>
      <c r="D14" s="75"/>
      <c r="E14" s="75"/>
      <c r="F14" s="75"/>
      <c r="G14" s="65" t="s">
        <v>3856</v>
      </c>
      <c r="H14" s="48"/>
      <c r="I14" s="48"/>
      <c r="J14" s="48"/>
      <c r="K14" s="48"/>
      <c r="L14" s="48"/>
      <c r="M14" s="48"/>
      <c r="N14" s="48"/>
      <c r="O14" s="48"/>
      <c r="P14" s="48"/>
      <c r="Q14" s="48"/>
    </row>
    <row r="15" spans="1:19" s="4" customFormat="1" x14ac:dyDescent="0.25">
      <c r="B15" s="48"/>
      <c r="C15" s="48"/>
      <c r="D15" s="48"/>
      <c r="E15" s="48"/>
      <c r="F15" s="48"/>
      <c r="G15" s="65" t="s">
        <v>2932</v>
      </c>
      <c r="H15" s="48"/>
      <c r="I15" s="48"/>
      <c r="J15" s="48"/>
      <c r="K15" s="48"/>
      <c r="L15" s="48"/>
      <c r="M15" s="48"/>
      <c r="N15" s="48"/>
      <c r="O15" s="48"/>
      <c r="P15" s="48"/>
      <c r="Q15" s="48"/>
    </row>
    <row r="16" spans="1:19" s="4" customFormat="1" x14ac:dyDescent="0.25">
      <c r="B16" s="48"/>
      <c r="C16" s="48"/>
      <c r="D16" s="48"/>
      <c r="E16" s="48"/>
      <c r="F16" s="48"/>
      <c r="G16" s="65" t="s">
        <v>2933</v>
      </c>
      <c r="H16" s="48"/>
      <c r="I16" s="48"/>
      <c r="J16" s="48"/>
      <c r="K16" s="48"/>
      <c r="L16" s="48"/>
      <c r="M16" s="48"/>
      <c r="N16" s="48"/>
      <c r="O16" s="48"/>
      <c r="P16" s="48"/>
      <c r="Q16" s="48"/>
    </row>
    <row r="17" spans="2:17" s="4" customFormat="1" x14ac:dyDescent="0.25">
      <c r="B17" s="48"/>
      <c r="C17" s="48"/>
      <c r="D17" s="48"/>
      <c r="E17" s="48"/>
      <c r="F17" s="48"/>
      <c r="G17" s="48"/>
      <c r="H17" s="48"/>
      <c r="I17" s="48"/>
      <c r="J17" s="48"/>
      <c r="K17" s="48"/>
      <c r="L17" s="48"/>
      <c r="M17" s="48"/>
      <c r="N17" s="48"/>
      <c r="O17" s="48"/>
      <c r="P17" s="48"/>
      <c r="Q17" s="48"/>
    </row>
    <row r="18" spans="2:17" s="4" customFormat="1" x14ac:dyDescent="0.25">
      <c r="B18" s="48"/>
      <c r="C18" s="76">
        <v>2</v>
      </c>
      <c r="D18" s="14" t="s">
        <v>2887</v>
      </c>
      <c r="E18" s="14"/>
      <c r="F18" s="14" t="s">
        <v>2888</v>
      </c>
      <c r="G18" s="76" t="s">
        <v>2886</v>
      </c>
      <c r="H18" s="48"/>
      <c r="I18" s="48"/>
      <c r="J18" s="48"/>
      <c r="K18" s="48"/>
      <c r="L18" s="48"/>
      <c r="M18" s="48"/>
      <c r="N18" s="48"/>
      <c r="O18" s="48"/>
      <c r="P18" s="48"/>
      <c r="Q18" s="48"/>
    </row>
    <row r="19" spans="2:17" s="4" customFormat="1" x14ac:dyDescent="0.25">
      <c r="B19" s="48"/>
      <c r="C19" s="48"/>
      <c r="D19" s="48"/>
      <c r="E19" s="48"/>
      <c r="F19" s="48"/>
      <c r="G19" s="48"/>
      <c r="H19" s="48"/>
      <c r="I19" s="48"/>
      <c r="J19" s="48"/>
      <c r="K19" s="48"/>
      <c r="L19" s="48"/>
      <c r="M19" s="48"/>
      <c r="N19" s="48"/>
      <c r="O19" s="48"/>
      <c r="P19" s="48"/>
      <c r="Q19" s="48"/>
    </row>
    <row r="20" spans="2:17" s="4" customFormat="1" x14ac:dyDescent="0.25">
      <c r="B20" s="32" t="s">
        <v>2946</v>
      </c>
      <c r="C20" s="32">
        <v>3</v>
      </c>
      <c r="D20" s="32" t="s">
        <v>2944</v>
      </c>
      <c r="E20" s="32"/>
      <c r="F20" s="32" t="s">
        <v>2889</v>
      </c>
      <c r="G20" s="32" t="s">
        <v>2890</v>
      </c>
      <c r="H20" s="77" t="s">
        <v>121</v>
      </c>
      <c r="I20" s="77" t="s">
        <v>121</v>
      </c>
      <c r="J20" s="77" t="s">
        <v>121</v>
      </c>
      <c r="K20" s="48"/>
      <c r="L20" s="48"/>
      <c r="M20" s="48"/>
      <c r="N20" s="48"/>
      <c r="O20" s="48"/>
      <c r="P20" s="48"/>
      <c r="Q20" s="48"/>
    </row>
    <row r="21" spans="2:17" s="4" customFormat="1" x14ac:dyDescent="0.25">
      <c r="B21" s="32" t="s">
        <v>2937</v>
      </c>
      <c r="C21" s="48"/>
      <c r="D21" s="48"/>
      <c r="E21" s="48"/>
      <c r="F21" s="48"/>
      <c r="G21" s="32" t="s">
        <v>2942</v>
      </c>
      <c r="I21" s="7" t="s">
        <v>1729</v>
      </c>
      <c r="K21" s="48"/>
      <c r="L21" s="48"/>
      <c r="M21" s="48"/>
      <c r="N21" s="48"/>
      <c r="O21" s="48"/>
      <c r="P21" s="48"/>
      <c r="Q21" s="48"/>
    </row>
    <row r="22" spans="2:17" s="4" customFormat="1" x14ac:dyDescent="0.25">
      <c r="B22" s="32" t="s">
        <v>198</v>
      </c>
      <c r="C22" s="48"/>
      <c r="D22" s="48"/>
      <c r="E22" s="48"/>
      <c r="F22" s="48"/>
      <c r="G22" s="32" t="s">
        <v>2943</v>
      </c>
      <c r="H22" s="32" t="s">
        <v>2946</v>
      </c>
      <c r="I22" s="48"/>
      <c r="J22" s="4" t="s">
        <v>2963</v>
      </c>
      <c r="K22" s="48"/>
      <c r="L22" s="48"/>
      <c r="M22" s="48"/>
      <c r="N22" s="48"/>
      <c r="O22" s="48"/>
      <c r="P22" s="48"/>
      <c r="Q22" s="48"/>
    </row>
    <row r="23" spans="2:17" s="4" customFormat="1" x14ac:dyDescent="0.25">
      <c r="B23" s="32" t="s">
        <v>2947</v>
      </c>
      <c r="C23" s="48"/>
      <c r="D23" s="48"/>
      <c r="E23" s="48"/>
      <c r="F23" s="48"/>
      <c r="G23" s="32" t="s">
        <v>2945</v>
      </c>
      <c r="H23" s="32" t="s">
        <v>2937</v>
      </c>
      <c r="I23" s="48"/>
      <c r="J23" s="4" t="s">
        <v>2938</v>
      </c>
      <c r="K23" s="48"/>
      <c r="L23" s="48"/>
      <c r="M23" s="48"/>
      <c r="N23" s="48"/>
      <c r="O23" s="48"/>
      <c r="P23" s="48"/>
      <c r="Q23" s="48"/>
    </row>
    <row r="24" spans="2:17" s="4" customFormat="1" x14ac:dyDescent="0.25">
      <c r="B24" s="32" t="s">
        <v>2948</v>
      </c>
      <c r="C24" s="1"/>
      <c r="D24" s="1"/>
      <c r="E24" s="1"/>
      <c r="F24" s="1"/>
      <c r="G24" s="1"/>
      <c r="H24" s="32" t="s">
        <v>198</v>
      </c>
      <c r="I24" s="48"/>
      <c r="J24" s="4" t="s">
        <v>2939</v>
      </c>
      <c r="K24" s="1"/>
      <c r="L24" s="1"/>
      <c r="M24" s="1"/>
    </row>
    <row r="25" spans="2:17" s="4" customFormat="1" x14ac:dyDescent="0.25">
      <c r="B25" s="32"/>
      <c r="C25" s="1"/>
      <c r="D25" s="1"/>
      <c r="E25" s="1"/>
      <c r="F25" s="1"/>
      <c r="G25" s="1"/>
      <c r="H25" s="7" t="s">
        <v>1729</v>
      </c>
      <c r="I25" s="48"/>
      <c r="J25" s="7" t="s">
        <v>1729</v>
      </c>
      <c r="K25" s="1"/>
      <c r="L25" s="1"/>
      <c r="M25" s="1"/>
    </row>
    <row r="26" spans="2:17" x14ac:dyDescent="0.25">
      <c r="B26" s="32" t="s">
        <v>2949</v>
      </c>
      <c r="H26" s="32" t="s">
        <v>2947</v>
      </c>
      <c r="I26" s="1"/>
      <c r="J26" s="4" t="s">
        <v>2964</v>
      </c>
      <c r="P26" s="22" t="s">
        <v>2888</v>
      </c>
    </row>
    <row r="27" spans="2:17" x14ac:dyDescent="0.25">
      <c r="B27" s="32" t="s">
        <v>2950</v>
      </c>
      <c r="H27" s="32" t="s">
        <v>2948</v>
      </c>
      <c r="J27" s="4" t="s">
        <v>2965</v>
      </c>
      <c r="P27" s="22" t="s">
        <v>2889</v>
      </c>
    </row>
    <row r="28" spans="2:17" s="4" customFormat="1" x14ac:dyDescent="0.25">
      <c r="B28" s="32" t="s">
        <v>2951</v>
      </c>
      <c r="H28" s="32" t="s">
        <v>2949</v>
      </c>
      <c r="I28"/>
      <c r="J28" s="4" t="s">
        <v>2966</v>
      </c>
      <c r="P28" s="22"/>
    </row>
    <row r="29" spans="2:17" s="4" customFormat="1" x14ac:dyDescent="0.25">
      <c r="B29" s="32" t="s">
        <v>2952</v>
      </c>
      <c r="H29" s="32" t="s">
        <v>2950</v>
      </c>
      <c r="J29" s="4" t="s">
        <v>2967</v>
      </c>
      <c r="P29" s="22"/>
    </row>
    <row r="30" spans="2:17" s="4" customFormat="1" x14ac:dyDescent="0.25">
      <c r="B30" s="32" t="s">
        <v>2953</v>
      </c>
      <c r="H30" s="32" t="s">
        <v>2951</v>
      </c>
      <c r="J30" s="4" t="s">
        <v>2968</v>
      </c>
      <c r="P30" s="22"/>
    </row>
    <row r="31" spans="2:17" s="4" customFormat="1" x14ac:dyDescent="0.25">
      <c r="B31" s="32" t="s">
        <v>2954</v>
      </c>
      <c r="H31" s="32" t="s">
        <v>2952</v>
      </c>
      <c r="J31" s="4" t="s">
        <v>2969</v>
      </c>
      <c r="P31" s="22"/>
    </row>
    <row r="32" spans="2:17" s="4" customFormat="1" x14ac:dyDescent="0.25">
      <c r="B32" s="32" t="s">
        <v>2955</v>
      </c>
      <c r="H32" s="32" t="s">
        <v>2953</v>
      </c>
      <c r="J32" s="4" t="s">
        <v>2970</v>
      </c>
      <c r="P32" s="22"/>
    </row>
    <row r="33" spans="2:16" s="4" customFormat="1" x14ac:dyDescent="0.25">
      <c r="B33" s="32" t="s">
        <v>2956</v>
      </c>
      <c r="H33" s="32" t="s">
        <v>2954</v>
      </c>
      <c r="J33" s="4" t="s">
        <v>2971</v>
      </c>
      <c r="P33" s="22"/>
    </row>
    <row r="34" spans="2:16" s="4" customFormat="1" x14ac:dyDescent="0.25">
      <c r="B34" s="32" t="s">
        <v>2957</v>
      </c>
      <c r="H34" s="32" t="s">
        <v>2955</v>
      </c>
      <c r="J34" s="4" t="s">
        <v>2972</v>
      </c>
      <c r="P34" s="22"/>
    </row>
    <row r="35" spans="2:16" s="4" customFormat="1" x14ac:dyDescent="0.25">
      <c r="B35" s="32" t="s">
        <v>2958</v>
      </c>
      <c r="H35" s="32" t="s">
        <v>2956</v>
      </c>
      <c r="J35" s="4" t="s">
        <v>2973</v>
      </c>
      <c r="P35" s="22"/>
    </row>
    <row r="36" spans="2:16" s="4" customFormat="1" x14ac:dyDescent="0.25">
      <c r="B36" s="32" t="s">
        <v>2978</v>
      </c>
      <c r="H36" s="32" t="s">
        <v>2957</v>
      </c>
      <c r="J36" s="4" t="s">
        <v>2974</v>
      </c>
      <c r="P36" s="22"/>
    </row>
    <row r="37" spans="2:16" s="4" customFormat="1" x14ac:dyDescent="0.25">
      <c r="B37" s="32" t="s">
        <v>2979</v>
      </c>
      <c r="H37" s="32" t="s">
        <v>2958</v>
      </c>
      <c r="J37" s="4" t="s">
        <v>2975</v>
      </c>
      <c r="P37" s="22"/>
    </row>
    <row r="38" spans="2:16" s="4" customFormat="1" x14ac:dyDescent="0.25">
      <c r="B38" s="32" t="s">
        <v>2959</v>
      </c>
      <c r="H38" s="32" t="s">
        <v>2978</v>
      </c>
      <c r="J38" s="4" t="s">
        <v>2980</v>
      </c>
      <c r="P38" s="22"/>
    </row>
    <row r="39" spans="2:16" s="4" customFormat="1" x14ac:dyDescent="0.25">
      <c r="B39" s="32" t="s">
        <v>2960</v>
      </c>
      <c r="H39" s="32" t="s">
        <v>2979</v>
      </c>
      <c r="J39" s="4" t="s">
        <v>3560</v>
      </c>
      <c r="P39" s="22"/>
    </row>
    <row r="40" spans="2:16" s="4" customFormat="1" x14ac:dyDescent="0.25">
      <c r="B40" s="32" t="s">
        <v>2961</v>
      </c>
      <c r="H40" s="32" t="s">
        <v>2959</v>
      </c>
      <c r="J40" s="4" t="s">
        <v>2959</v>
      </c>
      <c r="P40" s="22"/>
    </row>
    <row r="41" spans="2:16" s="4" customFormat="1" x14ac:dyDescent="0.25">
      <c r="B41" s="32" t="s">
        <v>2962</v>
      </c>
      <c r="H41" s="32" t="s">
        <v>2960</v>
      </c>
      <c r="J41" s="4" t="s">
        <v>2960</v>
      </c>
      <c r="P41" s="22"/>
    </row>
    <row r="42" spans="2:16" s="4" customFormat="1" x14ac:dyDescent="0.25">
      <c r="H42" s="32" t="s">
        <v>2961</v>
      </c>
      <c r="J42" s="4" t="s">
        <v>2961</v>
      </c>
      <c r="P42" s="22"/>
    </row>
    <row r="43" spans="2:16" s="4" customFormat="1" x14ac:dyDescent="0.25">
      <c r="H43" s="32" t="s">
        <v>2962</v>
      </c>
      <c r="J43" s="4" t="s">
        <v>2962</v>
      </c>
      <c r="P43" s="22"/>
    </row>
    <row r="44" spans="2:16" s="4" customFormat="1" x14ac:dyDescent="0.25">
      <c r="P44" s="22"/>
    </row>
    <row r="45" spans="2:16" x14ac:dyDescent="0.25">
      <c r="B45" s="58" t="s">
        <v>1729</v>
      </c>
      <c r="C45" s="58">
        <v>3</v>
      </c>
      <c r="D45" s="58" t="s">
        <v>2891</v>
      </c>
      <c r="E45" s="58"/>
      <c r="F45" s="58" t="s">
        <v>2982</v>
      </c>
      <c r="G45" s="58" t="s">
        <v>2892</v>
      </c>
    </row>
    <row r="46" spans="2:16" s="4" customFormat="1" x14ac:dyDescent="0.25"/>
    <row r="47" spans="2:16" s="4" customFormat="1" x14ac:dyDescent="0.25">
      <c r="C47" s="14">
        <v>4</v>
      </c>
      <c r="D47" s="14" t="s">
        <v>2897</v>
      </c>
      <c r="E47" s="14"/>
      <c r="F47" s="14" t="s">
        <v>2898</v>
      </c>
      <c r="G47" s="14" t="s">
        <v>2899</v>
      </c>
    </row>
    <row r="48" spans="2:16" s="4" customFormat="1" x14ac:dyDescent="0.25"/>
    <row r="49" spans="2:12" s="4" customFormat="1" x14ac:dyDescent="0.25">
      <c r="B49" s="55" t="s">
        <v>2913</v>
      </c>
      <c r="C49" s="55">
        <v>5</v>
      </c>
      <c r="D49" s="55" t="s">
        <v>2908</v>
      </c>
      <c r="E49" s="55"/>
      <c r="F49" s="55" t="s">
        <v>2900</v>
      </c>
      <c r="G49" s="55" t="s">
        <v>2909</v>
      </c>
      <c r="H49" s="8"/>
      <c r="I49" s="8"/>
      <c r="L49" s="77" t="s">
        <v>121</v>
      </c>
    </row>
    <row r="50" spans="2:12" s="4" customFormat="1" x14ac:dyDescent="0.25">
      <c r="B50" s="55" t="s">
        <v>2914</v>
      </c>
      <c r="G50" s="55" t="s">
        <v>2910</v>
      </c>
      <c r="L50" s="55" t="s">
        <v>2923</v>
      </c>
    </row>
    <row r="51" spans="2:12" s="4" customFormat="1" x14ac:dyDescent="0.25">
      <c r="B51" s="55" t="s">
        <v>150</v>
      </c>
      <c r="G51" s="55" t="s">
        <v>2911</v>
      </c>
      <c r="L51" s="55" t="s">
        <v>2983</v>
      </c>
    </row>
    <row r="52" spans="2:12" s="4" customFormat="1" x14ac:dyDescent="0.25">
      <c r="B52" s="55" t="s">
        <v>807</v>
      </c>
      <c r="L52" s="55" t="s">
        <v>2984</v>
      </c>
    </row>
    <row r="53" spans="2:12" s="4" customFormat="1" x14ac:dyDescent="0.25">
      <c r="B53" s="55" t="s">
        <v>806</v>
      </c>
      <c r="L53" s="55" t="s">
        <v>807</v>
      </c>
    </row>
    <row r="54" spans="2:12" s="4" customFormat="1" x14ac:dyDescent="0.25">
      <c r="B54" s="55" t="s">
        <v>142</v>
      </c>
      <c r="L54" s="55" t="s">
        <v>806</v>
      </c>
    </row>
    <row r="55" spans="2:12" s="4" customFormat="1" x14ac:dyDescent="0.25">
      <c r="B55" s="55" t="s">
        <v>2915</v>
      </c>
      <c r="L55" s="55" t="s">
        <v>2985</v>
      </c>
    </row>
    <row r="56" spans="2:12" s="4" customFormat="1" x14ac:dyDescent="0.25">
      <c r="B56" s="55" t="s">
        <v>2916</v>
      </c>
      <c r="L56" s="55" t="s">
        <v>2915</v>
      </c>
    </row>
    <row r="57" spans="2:12" s="4" customFormat="1" x14ac:dyDescent="0.25">
      <c r="B57" s="55" t="s">
        <v>2917</v>
      </c>
      <c r="L57" s="55" t="s">
        <v>2916</v>
      </c>
    </row>
    <row r="58" spans="2:12" s="4" customFormat="1" x14ac:dyDescent="0.25">
      <c r="B58" s="55" t="s">
        <v>2918</v>
      </c>
      <c r="L58" s="55" t="s">
        <v>2986</v>
      </c>
    </row>
    <row r="59" spans="2:12" s="4" customFormat="1" x14ac:dyDescent="0.25">
      <c r="L59" s="55" t="s">
        <v>2918</v>
      </c>
    </row>
    <row r="60" spans="2:12" s="4" customFormat="1" x14ac:dyDescent="0.25"/>
    <row r="61" spans="2:12" s="4" customFormat="1" x14ac:dyDescent="0.25"/>
    <row r="62" spans="2:12" s="4" customFormat="1" x14ac:dyDescent="0.25"/>
    <row r="63" spans="2:12" x14ac:dyDescent="0.25">
      <c r="C63" s="14">
        <v>6</v>
      </c>
      <c r="D63" s="14" t="s">
        <v>2894</v>
      </c>
      <c r="E63" s="14"/>
      <c r="F63" s="14" t="s">
        <v>2893</v>
      </c>
      <c r="G63" s="14" t="s">
        <v>2895</v>
      </c>
    </row>
    <row r="65" spans="2:21" x14ac:dyDescent="0.25">
      <c r="B65" s="12" t="s">
        <v>2919</v>
      </c>
      <c r="C65" s="12">
        <v>7</v>
      </c>
      <c r="D65" s="12" t="s">
        <v>2903</v>
      </c>
      <c r="E65" s="12"/>
      <c r="F65" t="s">
        <v>2981</v>
      </c>
      <c r="G65" s="12" t="s">
        <v>2907</v>
      </c>
      <c r="M65" s="77" t="s">
        <v>121</v>
      </c>
      <c r="U65" s="12" t="s">
        <v>2904</v>
      </c>
    </row>
    <row r="66" spans="2:21" x14ac:dyDescent="0.25">
      <c r="B66" s="12" t="s">
        <v>787</v>
      </c>
      <c r="G66" s="12" t="s">
        <v>2905</v>
      </c>
      <c r="M66" s="12" t="s">
        <v>2919</v>
      </c>
    </row>
    <row r="67" spans="2:21" x14ac:dyDescent="0.25">
      <c r="B67" s="12" t="s">
        <v>2920</v>
      </c>
      <c r="G67" s="12" t="s">
        <v>2906</v>
      </c>
      <c r="M67" s="12" t="s">
        <v>787</v>
      </c>
    </row>
    <row r="68" spans="2:21" x14ac:dyDescent="0.25">
      <c r="B68" s="12" t="s">
        <v>2921</v>
      </c>
      <c r="M68" s="12" t="s">
        <v>2920</v>
      </c>
    </row>
    <row r="69" spans="2:21" x14ac:dyDescent="0.25">
      <c r="B69" s="12" t="s">
        <v>2922</v>
      </c>
      <c r="M69" s="12" t="s">
        <v>2921</v>
      </c>
    </row>
    <row r="70" spans="2:21" x14ac:dyDescent="0.25">
      <c r="B70" s="12" t="s">
        <v>2923</v>
      </c>
      <c r="M70" s="12" t="s">
        <v>2988</v>
      </c>
    </row>
    <row r="71" spans="2:21" x14ac:dyDescent="0.25">
      <c r="B71" s="12" t="s">
        <v>2924</v>
      </c>
      <c r="M71" s="12" t="s">
        <v>2923</v>
      </c>
    </row>
    <row r="72" spans="2:21" x14ac:dyDescent="0.25">
      <c r="M72" s="12" t="s">
        <v>2924</v>
      </c>
    </row>
    <row r="73" spans="2:21" x14ac:dyDescent="0.25">
      <c r="P73" t="s">
        <v>2901</v>
      </c>
    </row>
    <row r="74" spans="2:21" x14ac:dyDescent="0.25">
      <c r="P74" t="s">
        <v>2896</v>
      </c>
    </row>
    <row r="75" spans="2:21" x14ac:dyDescent="0.25">
      <c r="C75" s="14">
        <v>8</v>
      </c>
      <c r="D75" s="14" t="s">
        <v>2977</v>
      </c>
      <c r="E75" s="14"/>
      <c r="F75" s="14" t="s">
        <v>2902</v>
      </c>
      <c r="G75" s="14" t="s">
        <v>2912</v>
      </c>
    </row>
    <row r="78" spans="2:21" x14ac:dyDescent="0.25">
      <c r="B78" s="31" t="s">
        <v>198</v>
      </c>
      <c r="C78" s="31">
        <v>9</v>
      </c>
      <c r="D78" s="31" t="s">
        <v>2941</v>
      </c>
      <c r="E78" s="31"/>
      <c r="F78" s="31" t="s">
        <v>3064</v>
      </c>
      <c r="G78" s="31" t="s">
        <v>2943</v>
      </c>
    </row>
    <row r="79" spans="2:21" x14ac:dyDescent="0.25">
      <c r="B79" s="31" t="s">
        <v>2937</v>
      </c>
      <c r="C79" s="31">
        <v>10</v>
      </c>
      <c r="D79" s="31" t="s">
        <v>2940</v>
      </c>
      <c r="E79" s="31"/>
      <c r="F79" s="31" t="s">
        <v>3065</v>
      </c>
      <c r="G79" s="31" t="s">
        <v>2942</v>
      </c>
    </row>
  </sheetData>
  <hyperlinks>
    <hyperlink ref="A1" location="contents!A1" display="Contents"/>
  </hyperlinks>
  <pageMargins left="0.7" right="0.7" top="0.75" bottom="0.75" header="0.3" footer="0.3"/>
  <pageSetup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P62"/>
  <sheetViews>
    <sheetView workbookViewId="0"/>
  </sheetViews>
  <sheetFormatPr defaultRowHeight="15" x14ac:dyDescent="0.25"/>
  <cols>
    <col min="1" max="1" width="27" style="4" customWidth="1"/>
    <col min="2" max="2" width="13.42578125" customWidth="1"/>
    <col min="3" max="3" width="44.5703125" customWidth="1"/>
    <col min="4" max="4" width="32.28515625" customWidth="1"/>
    <col min="5" max="5" width="235.5703125" customWidth="1"/>
    <col min="6" max="6" width="150.7109375" customWidth="1"/>
  </cols>
  <sheetData>
    <row r="1" spans="1:7" s="4" customFormat="1" x14ac:dyDescent="0.25">
      <c r="A1" s="93" t="s">
        <v>4071</v>
      </c>
      <c r="B1" s="93" t="s">
        <v>4071</v>
      </c>
      <c r="C1" s="93" t="s">
        <v>4071</v>
      </c>
      <c r="D1" s="93" t="s">
        <v>4071</v>
      </c>
      <c r="E1" s="93" t="s">
        <v>4071</v>
      </c>
      <c r="F1" s="93" t="s">
        <v>4071</v>
      </c>
    </row>
    <row r="2" spans="1:7" s="4" customFormat="1" x14ac:dyDescent="0.25">
      <c r="A2" s="4" t="s">
        <v>4091</v>
      </c>
    </row>
    <row r="3" spans="1:7" x14ac:dyDescent="0.25">
      <c r="A3" s="1" t="s">
        <v>2471</v>
      </c>
      <c r="B3" s="1" t="s">
        <v>2473</v>
      </c>
      <c r="C3" s="1" t="s">
        <v>2574</v>
      </c>
      <c r="D3" s="1" t="s">
        <v>2575</v>
      </c>
      <c r="E3" s="1" t="s">
        <v>3502</v>
      </c>
      <c r="F3" s="91" t="s">
        <v>3551</v>
      </c>
    </row>
    <row r="4" spans="1:7" x14ac:dyDescent="0.25">
      <c r="A4" s="4" t="s">
        <v>3515</v>
      </c>
      <c r="B4" s="4" t="s">
        <v>3516</v>
      </c>
      <c r="C4" s="4" t="s">
        <v>3467</v>
      </c>
      <c r="D4" s="4" t="s">
        <v>459</v>
      </c>
      <c r="E4" s="4" t="s">
        <v>3468</v>
      </c>
      <c r="F4" s="4" t="s">
        <v>3469</v>
      </c>
      <c r="G4" s="4"/>
    </row>
    <row r="5" spans="1:7" x14ac:dyDescent="0.25">
      <c r="A5" s="4" t="s">
        <v>3517</v>
      </c>
      <c r="B5" s="4" t="s">
        <v>3516</v>
      </c>
      <c r="C5" s="4" t="s">
        <v>3470</v>
      </c>
      <c r="D5" s="4"/>
      <c r="E5" s="4" t="s">
        <v>3613</v>
      </c>
      <c r="F5" s="4" t="s">
        <v>3471</v>
      </c>
      <c r="G5" s="4"/>
    </row>
    <row r="6" spans="1:7" x14ac:dyDescent="0.25">
      <c r="A6" s="4" t="s">
        <v>3518</v>
      </c>
      <c r="B6" s="4" t="s">
        <v>3516</v>
      </c>
      <c r="C6" s="4" t="s">
        <v>3472</v>
      </c>
      <c r="D6" s="4"/>
      <c r="E6" s="4" t="s">
        <v>3473</v>
      </c>
      <c r="F6" s="4" t="s">
        <v>3474</v>
      </c>
      <c r="G6" s="4"/>
    </row>
    <row r="7" spans="1:7" x14ac:dyDescent="0.25">
      <c r="A7" s="4" t="s">
        <v>3519</v>
      </c>
      <c r="B7" s="4" t="s">
        <v>3516</v>
      </c>
      <c r="C7" s="4" t="s">
        <v>3475</v>
      </c>
      <c r="D7" s="4"/>
      <c r="E7" s="4" t="s">
        <v>3476</v>
      </c>
      <c r="F7" s="4" t="s">
        <v>3477</v>
      </c>
      <c r="G7" s="4"/>
    </row>
    <row r="8" spans="1:7" x14ac:dyDescent="0.25">
      <c r="A8" s="4" t="s">
        <v>3518</v>
      </c>
      <c r="B8" s="4" t="s">
        <v>3516</v>
      </c>
      <c r="C8" s="4" t="s">
        <v>3478</v>
      </c>
      <c r="D8" s="4"/>
      <c r="E8" s="4" t="s">
        <v>3473</v>
      </c>
      <c r="F8" s="4" t="s">
        <v>3474</v>
      </c>
      <c r="G8" s="4"/>
    </row>
    <row r="9" spans="1:7" x14ac:dyDescent="0.25">
      <c r="A9" s="4" t="s">
        <v>3520</v>
      </c>
      <c r="B9" s="4" t="s">
        <v>3516</v>
      </c>
      <c r="C9" s="4" t="s">
        <v>3479</v>
      </c>
      <c r="D9" s="4"/>
      <c r="E9" s="4" t="s">
        <v>3480</v>
      </c>
      <c r="F9" s="4" t="s">
        <v>3481</v>
      </c>
      <c r="G9" s="4"/>
    </row>
    <row r="10" spans="1:7" x14ac:dyDescent="0.25">
      <c r="A10" s="4" t="s">
        <v>3515</v>
      </c>
      <c r="B10" s="4" t="s">
        <v>3516</v>
      </c>
      <c r="C10" s="4" t="s">
        <v>3482</v>
      </c>
      <c r="D10" s="4" t="s">
        <v>459</v>
      </c>
      <c r="E10" s="4" t="s">
        <v>3468</v>
      </c>
      <c r="F10" s="4" t="s">
        <v>3469</v>
      </c>
      <c r="G10" s="4"/>
    </row>
    <row r="11" spans="1:7" x14ac:dyDescent="0.25">
      <c r="A11" s="4" t="s">
        <v>3515</v>
      </c>
      <c r="B11" s="4" t="s">
        <v>3516</v>
      </c>
      <c r="C11" s="4" t="s">
        <v>3483</v>
      </c>
      <c r="D11" s="4" t="s">
        <v>464</v>
      </c>
      <c r="E11" s="4" t="s">
        <v>3484</v>
      </c>
      <c r="F11" s="4" t="s">
        <v>3040</v>
      </c>
      <c r="G11" s="4"/>
    </row>
    <row r="12" spans="1:7" x14ac:dyDescent="0.25">
      <c r="A12" s="4" t="s">
        <v>3515</v>
      </c>
      <c r="B12" s="4" t="s">
        <v>3516</v>
      </c>
      <c r="C12" s="4" t="s">
        <v>3485</v>
      </c>
      <c r="D12" s="4" t="s">
        <v>459</v>
      </c>
      <c r="E12" s="4" t="s">
        <v>3468</v>
      </c>
      <c r="F12" s="4" t="s">
        <v>3469</v>
      </c>
      <c r="G12" s="4"/>
    </row>
    <row r="13" spans="1:7" x14ac:dyDescent="0.25">
      <c r="A13" s="4" t="s">
        <v>3515</v>
      </c>
      <c r="B13" s="4" t="s">
        <v>3516</v>
      </c>
      <c r="C13" s="4" t="s">
        <v>3486</v>
      </c>
      <c r="D13" s="4" t="s">
        <v>459</v>
      </c>
      <c r="E13" s="4" t="s">
        <v>3487</v>
      </c>
      <c r="F13" s="4" t="s">
        <v>3488</v>
      </c>
      <c r="G13" s="4"/>
    </row>
    <row r="14" spans="1:7" x14ac:dyDescent="0.25">
      <c r="A14" s="4" t="s">
        <v>3515</v>
      </c>
      <c r="B14" s="4" t="s">
        <v>3516</v>
      </c>
      <c r="C14" s="4" t="s">
        <v>3489</v>
      </c>
      <c r="D14" s="4" t="s">
        <v>459</v>
      </c>
      <c r="E14" s="4" t="s">
        <v>3490</v>
      </c>
      <c r="F14" s="4" t="s">
        <v>3471</v>
      </c>
      <c r="G14" s="4"/>
    </row>
    <row r="15" spans="1:7" x14ac:dyDescent="0.25">
      <c r="A15" s="4" t="s">
        <v>3515</v>
      </c>
      <c r="B15" s="4" t="s">
        <v>3516</v>
      </c>
      <c r="C15" s="4" t="s">
        <v>3491</v>
      </c>
      <c r="D15" s="4" t="s">
        <v>462</v>
      </c>
      <c r="E15" s="4" t="s">
        <v>3492</v>
      </c>
      <c r="F15" s="4" t="s">
        <v>3040</v>
      </c>
      <c r="G15" s="4"/>
    </row>
    <row r="16" spans="1:7" x14ac:dyDescent="0.25">
      <c r="A16" s="4" t="s">
        <v>3515</v>
      </c>
      <c r="B16" s="4" t="s">
        <v>3516</v>
      </c>
      <c r="C16" s="4" t="s">
        <v>3493</v>
      </c>
      <c r="D16" s="4" t="s">
        <v>462</v>
      </c>
      <c r="E16" s="4" t="s">
        <v>3492</v>
      </c>
      <c r="F16" s="4" t="s">
        <v>3040</v>
      </c>
      <c r="G16" s="4"/>
    </row>
    <row r="17" spans="1:16" x14ac:dyDescent="0.25">
      <c r="A17" s="4" t="s">
        <v>3515</v>
      </c>
      <c r="B17" s="4" t="s">
        <v>3516</v>
      </c>
      <c r="C17" s="4" t="s">
        <v>3494</v>
      </c>
      <c r="D17" s="4" t="s">
        <v>459</v>
      </c>
      <c r="E17" s="4" t="s">
        <v>3550</v>
      </c>
      <c r="F17" s="4" t="s">
        <v>3471</v>
      </c>
      <c r="G17" s="4"/>
    </row>
    <row r="18" spans="1:16" x14ac:dyDescent="0.25">
      <c r="A18" s="4" t="s">
        <v>3521</v>
      </c>
      <c r="B18" s="4" t="s">
        <v>3522</v>
      </c>
      <c r="C18" s="4" t="s">
        <v>3495</v>
      </c>
      <c r="D18" s="4" t="s">
        <v>459</v>
      </c>
      <c r="E18" s="4" t="s">
        <v>3496</v>
      </c>
      <c r="F18" s="4" t="s">
        <v>3497</v>
      </c>
      <c r="G18" s="4"/>
    </row>
    <row r="19" spans="1:16" x14ac:dyDescent="0.25">
      <c r="A19" s="4" t="s">
        <v>3515</v>
      </c>
      <c r="B19" s="4" t="s">
        <v>3516</v>
      </c>
      <c r="C19" s="4" t="s">
        <v>3498</v>
      </c>
      <c r="D19" s="4" t="s">
        <v>459</v>
      </c>
      <c r="E19" s="4" t="s">
        <v>3468</v>
      </c>
      <c r="F19" s="4" t="s">
        <v>3469</v>
      </c>
      <c r="G19" s="4"/>
    </row>
    <row r="20" spans="1:16" x14ac:dyDescent="0.25">
      <c r="A20" s="4" t="s">
        <v>3515</v>
      </c>
      <c r="B20" s="4" t="s">
        <v>3516</v>
      </c>
      <c r="C20" s="4" t="s">
        <v>3499</v>
      </c>
      <c r="D20" s="4" t="s">
        <v>459</v>
      </c>
      <c r="E20" s="4" t="s">
        <v>3468</v>
      </c>
      <c r="F20" s="4" t="s">
        <v>3469</v>
      </c>
      <c r="G20" s="4"/>
    </row>
    <row r="21" spans="1:16" x14ac:dyDescent="0.25">
      <c r="A21" s="4" t="s">
        <v>3523</v>
      </c>
      <c r="B21" s="4" t="s">
        <v>3516</v>
      </c>
      <c r="C21" s="4" t="s">
        <v>3500</v>
      </c>
      <c r="D21" s="4"/>
      <c r="E21" s="4" t="s">
        <v>3501</v>
      </c>
      <c r="F21" s="4" t="s">
        <v>3481</v>
      </c>
      <c r="G21" s="4"/>
    </row>
    <row r="22" spans="1:16" x14ac:dyDescent="0.25">
      <c r="A22" s="4" t="s">
        <v>3524</v>
      </c>
      <c r="B22" s="4" t="s">
        <v>3516</v>
      </c>
      <c r="C22" s="4" t="s">
        <v>3450</v>
      </c>
      <c r="D22" s="4"/>
      <c r="E22" s="4" t="s">
        <v>3451</v>
      </c>
      <c r="F22" s="4" t="s">
        <v>3452</v>
      </c>
      <c r="G22" s="4"/>
      <c r="H22" s="4"/>
      <c r="I22" s="4"/>
      <c r="J22" s="4"/>
      <c r="K22" s="4"/>
      <c r="L22" s="4"/>
      <c r="M22" s="4"/>
      <c r="N22" s="4"/>
      <c r="O22" s="4"/>
      <c r="P22" s="4"/>
    </row>
    <row r="23" spans="1:16" x14ac:dyDescent="0.25">
      <c r="A23" s="4" t="s">
        <v>3525</v>
      </c>
      <c r="B23" s="4" t="s">
        <v>3516</v>
      </c>
      <c r="C23" s="4" t="s">
        <v>3229</v>
      </c>
      <c r="D23" s="4" t="s">
        <v>977</v>
      </c>
      <c r="E23" s="4" t="s">
        <v>3453</v>
      </c>
      <c r="F23" s="4" t="s">
        <v>3454</v>
      </c>
      <c r="G23" s="4"/>
      <c r="H23" s="4"/>
      <c r="I23" s="4"/>
      <c r="J23" s="4"/>
      <c r="K23" s="4"/>
      <c r="L23" s="4"/>
      <c r="M23" s="4"/>
      <c r="N23" s="4"/>
      <c r="O23" s="4"/>
      <c r="P23" s="4"/>
    </row>
    <row r="24" spans="1:16" x14ac:dyDescent="0.25">
      <c r="A24" s="4" t="s">
        <v>3521</v>
      </c>
      <c r="B24" s="4" t="s">
        <v>3522</v>
      </c>
      <c r="C24" s="4" t="s">
        <v>3455</v>
      </c>
      <c r="D24" s="4" t="s">
        <v>468</v>
      </c>
      <c r="E24" s="4" t="s">
        <v>3544</v>
      </c>
      <c r="F24" s="4" t="s">
        <v>3040</v>
      </c>
      <c r="G24" s="4"/>
      <c r="H24" s="4"/>
      <c r="I24" s="4"/>
      <c r="J24" s="4"/>
      <c r="K24" s="4"/>
      <c r="L24" s="4"/>
      <c r="M24" s="4"/>
      <c r="N24" s="4"/>
      <c r="O24" s="4"/>
      <c r="P24" s="4"/>
    </row>
    <row r="25" spans="1:16" x14ac:dyDescent="0.25">
      <c r="A25" s="4" t="s">
        <v>3515</v>
      </c>
      <c r="B25" s="4" t="s">
        <v>3516</v>
      </c>
      <c r="C25" s="4" t="s">
        <v>3456</v>
      </c>
      <c r="D25" s="4" t="s">
        <v>468</v>
      </c>
      <c r="E25" s="4" t="s">
        <v>3545</v>
      </c>
      <c r="F25" s="4"/>
      <c r="G25" s="4"/>
      <c r="H25" s="4"/>
      <c r="I25" s="4"/>
      <c r="J25" s="4"/>
      <c r="K25" s="4"/>
      <c r="L25" s="4"/>
      <c r="M25" s="4"/>
      <c r="N25" s="4"/>
      <c r="O25" s="4"/>
      <c r="P25" s="4"/>
    </row>
    <row r="26" spans="1:16" x14ac:dyDescent="0.25">
      <c r="A26" s="4" t="s">
        <v>3526</v>
      </c>
      <c r="B26" s="4" t="s">
        <v>3516</v>
      </c>
      <c r="C26" s="4" t="s">
        <v>3457</v>
      </c>
      <c r="D26" s="4" t="s">
        <v>468</v>
      </c>
      <c r="E26" s="4" t="s">
        <v>3458</v>
      </c>
      <c r="F26" s="4" t="s">
        <v>3040</v>
      </c>
      <c r="G26" s="4"/>
      <c r="H26" s="4"/>
      <c r="I26" s="4"/>
      <c r="J26" s="4"/>
      <c r="K26" s="4"/>
      <c r="L26" s="4"/>
      <c r="M26" s="4"/>
    </row>
    <row r="27" spans="1:16" x14ac:dyDescent="0.25">
      <c r="A27" s="4" t="s">
        <v>3515</v>
      </c>
      <c r="B27" s="4" t="s">
        <v>3516</v>
      </c>
      <c r="C27" s="4" t="s">
        <v>3459</v>
      </c>
      <c r="D27" s="4" t="s">
        <v>468</v>
      </c>
      <c r="E27" s="4" t="s">
        <v>3460</v>
      </c>
      <c r="F27" s="4" t="s">
        <v>3040</v>
      </c>
      <c r="G27" s="4"/>
      <c r="H27" s="4"/>
      <c r="I27" s="4"/>
      <c r="J27" s="4"/>
      <c r="K27" s="4"/>
      <c r="L27" s="4"/>
      <c r="M27" s="4"/>
    </row>
    <row r="28" spans="1:16" x14ac:dyDescent="0.25">
      <c r="A28" s="4" t="s">
        <v>3515</v>
      </c>
      <c r="B28" s="4" t="s">
        <v>3516</v>
      </c>
      <c r="C28" s="4" t="s">
        <v>3462</v>
      </c>
      <c r="D28" s="4" t="s">
        <v>468</v>
      </c>
      <c r="E28" s="4" t="s">
        <v>3897</v>
      </c>
      <c r="F28" s="4" t="s">
        <v>3898</v>
      </c>
      <c r="G28" s="4"/>
      <c r="H28" s="4"/>
      <c r="I28" s="4"/>
      <c r="J28" s="4"/>
      <c r="K28" s="4"/>
      <c r="L28" s="4"/>
      <c r="M28" s="4"/>
    </row>
    <row r="29" spans="1:16" x14ac:dyDescent="0.25">
      <c r="A29" s="4" t="s">
        <v>3526</v>
      </c>
      <c r="B29" s="4" t="s">
        <v>3516</v>
      </c>
      <c r="C29" s="4" t="s">
        <v>3461</v>
      </c>
      <c r="D29" s="4" t="s">
        <v>468</v>
      </c>
      <c r="E29" s="4" t="s">
        <v>3458</v>
      </c>
      <c r="F29" s="4" t="s">
        <v>3040</v>
      </c>
      <c r="G29" s="4"/>
      <c r="H29" s="4"/>
      <c r="I29" s="4"/>
      <c r="J29" s="4"/>
      <c r="K29" s="4"/>
      <c r="L29" s="4"/>
      <c r="M29" s="4"/>
    </row>
    <row r="30" spans="1:16" x14ac:dyDescent="0.25">
      <c r="A30" s="4" t="s">
        <v>3526</v>
      </c>
      <c r="B30" s="4" t="s">
        <v>3516</v>
      </c>
      <c r="C30" s="4" t="s">
        <v>3463</v>
      </c>
      <c r="D30" s="4" t="s">
        <v>468</v>
      </c>
      <c r="E30" s="4" t="s">
        <v>3460</v>
      </c>
      <c r="F30" s="4" t="s">
        <v>3040</v>
      </c>
      <c r="G30" s="4"/>
      <c r="H30" s="4"/>
      <c r="I30" s="4"/>
      <c r="J30" s="4"/>
      <c r="K30" s="4"/>
      <c r="L30" s="4"/>
      <c r="M30" s="4"/>
    </row>
    <row r="31" spans="1:16" s="4" customFormat="1" x14ac:dyDescent="0.25">
      <c r="A31" s="4" t="s">
        <v>3515</v>
      </c>
      <c r="B31" s="4" t="s">
        <v>3516</v>
      </c>
      <c r="C31" s="4" t="s">
        <v>3792</v>
      </c>
      <c r="D31" s="4" t="s">
        <v>468</v>
      </c>
      <c r="E31" s="4" t="s">
        <v>3458</v>
      </c>
      <c r="F31" s="4" t="s">
        <v>3040</v>
      </c>
    </row>
    <row r="32" spans="1:16" s="4" customFormat="1" x14ac:dyDescent="0.25">
      <c r="A32" s="4" t="s">
        <v>3515</v>
      </c>
      <c r="B32" s="4" t="s">
        <v>3516</v>
      </c>
      <c r="C32" s="4" t="s">
        <v>3928</v>
      </c>
      <c r="D32" s="4" t="s">
        <v>468</v>
      </c>
      <c r="E32" s="4" t="s">
        <v>3458</v>
      </c>
      <c r="F32" s="4" t="s">
        <v>3040</v>
      </c>
    </row>
    <row r="33" spans="1:13" s="4" customFormat="1" x14ac:dyDescent="0.25">
      <c r="A33" s="4" t="s">
        <v>3526</v>
      </c>
      <c r="B33" s="4" t="s">
        <v>3516</v>
      </c>
      <c r="C33" s="4" t="s">
        <v>3928</v>
      </c>
      <c r="D33" s="4" t="s">
        <v>468</v>
      </c>
      <c r="E33" s="4" t="s">
        <v>3458</v>
      </c>
      <c r="F33" s="4" t="s">
        <v>3040</v>
      </c>
    </row>
    <row r="34" spans="1:13" x14ac:dyDescent="0.25">
      <c r="A34" s="4" t="s">
        <v>3515</v>
      </c>
      <c r="B34" s="4" t="s">
        <v>3516</v>
      </c>
      <c r="C34" s="4" t="s">
        <v>3464</v>
      </c>
      <c r="D34" s="4" t="s">
        <v>468</v>
      </c>
      <c r="E34" s="4" t="s">
        <v>3460</v>
      </c>
      <c r="F34" s="4" t="s">
        <v>3040</v>
      </c>
      <c r="G34" s="4"/>
      <c r="H34" s="4"/>
      <c r="I34" s="4"/>
      <c r="J34" s="4"/>
      <c r="K34" s="4"/>
      <c r="L34" s="4"/>
      <c r="M34" s="4"/>
    </row>
    <row r="35" spans="1:13" x14ac:dyDescent="0.25">
      <c r="A35" s="4" t="s">
        <v>3515</v>
      </c>
      <c r="B35" s="4" t="s">
        <v>3516</v>
      </c>
      <c r="C35" s="4" t="s">
        <v>3465</v>
      </c>
      <c r="D35" s="4" t="s">
        <v>468</v>
      </c>
      <c r="E35" s="4" t="s">
        <v>3458</v>
      </c>
      <c r="F35" s="4" t="s">
        <v>3040</v>
      </c>
      <c r="G35" s="4"/>
      <c r="H35" s="4"/>
      <c r="I35" s="4"/>
      <c r="J35" s="4"/>
      <c r="K35" s="4"/>
      <c r="L35" s="4"/>
      <c r="M35" s="4"/>
    </row>
    <row r="36" spans="1:13" x14ac:dyDescent="0.25">
      <c r="A36" s="4" t="s">
        <v>3515</v>
      </c>
      <c r="B36" s="4" t="s">
        <v>3516</v>
      </c>
      <c r="C36" s="4" t="s">
        <v>3466</v>
      </c>
      <c r="D36" s="4" t="s">
        <v>468</v>
      </c>
      <c r="E36" s="4" t="s">
        <v>3458</v>
      </c>
      <c r="F36" s="4" t="s">
        <v>3040</v>
      </c>
      <c r="G36" s="4"/>
      <c r="H36" s="4"/>
      <c r="I36" s="4"/>
      <c r="J36" s="4"/>
      <c r="K36" s="4"/>
      <c r="L36" s="4"/>
      <c r="M36" s="4"/>
    </row>
    <row r="37" spans="1:13" x14ac:dyDescent="0.25">
      <c r="A37" s="4" t="s">
        <v>3529</v>
      </c>
      <c r="B37" s="4" t="s">
        <v>3516</v>
      </c>
      <c r="C37" s="4" t="s">
        <v>977</v>
      </c>
      <c r="D37" s="4"/>
      <c r="E37" s="4" t="s">
        <v>3539</v>
      </c>
      <c r="F37" s="4" t="s">
        <v>3540</v>
      </c>
      <c r="G37" s="4"/>
      <c r="H37" s="4"/>
      <c r="I37" s="4"/>
      <c r="J37" s="4"/>
      <c r="K37" s="4"/>
      <c r="L37" s="4"/>
      <c r="M37" s="4"/>
    </row>
    <row r="38" spans="1:13" x14ac:dyDescent="0.25">
      <c r="A38" s="4" t="s">
        <v>3515</v>
      </c>
      <c r="B38" s="4" t="s">
        <v>3516</v>
      </c>
      <c r="C38" s="4" t="s">
        <v>3504</v>
      </c>
      <c r="D38" s="4" t="s">
        <v>464</v>
      </c>
      <c r="E38" s="4" t="s">
        <v>3541</v>
      </c>
      <c r="F38" s="4" t="s">
        <v>3040</v>
      </c>
      <c r="G38" s="4"/>
      <c r="H38" s="4"/>
      <c r="I38" s="4"/>
      <c r="J38" s="4"/>
      <c r="K38" s="4"/>
      <c r="L38" s="4"/>
      <c r="M38" s="4"/>
    </row>
    <row r="39" spans="1:13" x14ac:dyDescent="0.25">
      <c r="A39" s="4" t="s">
        <v>3515</v>
      </c>
      <c r="B39" s="4" t="s">
        <v>3516</v>
      </c>
      <c r="C39" s="4" t="s">
        <v>3505</v>
      </c>
      <c r="D39" s="4" t="s">
        <v>463</v>
      </c>
      <c r="E39" s="4" t="s">
        <v>3542</v>
      </c>
      <c r="F39" s="4" t="s">
        <v>3040</v>
      </c>
      <c r="G39" s="4"/>
      <c r="H39" s="4"/>
      <c r="I39" s="4"/>
      <c r="J39" s="4"/>
      <c r="K39" s="4"/>
      <c r="L39" s="4"/>
      <c r="M39" s="4"/>
    </row>
    <row r="40" spans="1:13" x14ac:dyDescent="0.25">
      <c r="A40" s="4" t="s">
        <v>3515</v>
      </c>
      <c r="B40" s="4" t="s">
        <v>3516</v>
      </c>
      <c r="C40" s="4" t="s">
        <v>3506</v>
      </c>
      <c r="D40" s="4" t="s">
        <v>463</v>
      </c>
      <c r="E40" s="4" t="s">
        <v>3543</v>
      </c>
      <c r="F40" s="4" t="s">
        <v>3040</v>
      </c>
    </row>
    <row r="41" spans="1:13" x14ac:dyDescent="0.25">
      <c r="A41" s="4" t="s">
        <v>3515</v>
      </c>
      <c r="B41" s="4" t="s">
        <v>3516</v>
      </c>
      <c r="C41" s="4" t="s">
        <v>3503</v>
      </c>
      <c r="D41" s="4" t="s">
        <v>468</v>
      </c>
      <c r="E41" s="4" t="s">
        <v>3460</v>
      </c>
      <c r="F41" s="4" t="s">
        <v>3040</v>
      </c>
    </row>
    <row r="42" spans="1:13" x14ac:dyDescent="0.25">
      <c r="A42" s="4" t="s">
        <v>3515</v>
      </c>
      <c r="B42" s="4" t="s">
        <v>3516</v>
      </c>
      <c r="C42" s="4" t="s">
        <v>3507</v>
      </c>
      <c r="D42" s="4" t="s">
        <v>468</v>
      </c>
      <c r="E42" s="4" t="s">
        <v>3460</v>
      </c>
      <c r="F42" s="4" t="s">
        <v>3040</v>
      </c>
    </row>
    <row r="43" spans="1:13" x14ac:dyDescent="0.25">
      <c r="A43" s="4" t="s">
        <v>3515</v>
      </c>
      <c r="B43" s="4" t="s">
        <v>3516</v>
      </c>
      <c r="C43" s="4" t="s">
        <v>3508</v>
      </c>
      <c r="D43" s="4" t="s">
        <v>468</v>
      </c>
      <c r="E43" s="4" t="s">
        <v>3547</v>
      </c>
      <c r="F43" s="4" t="s">
        <v>3040</v>
      </c>
    </row>
    <row r="44" spans="1:13" x14ac:dyDescent="0.25">
      <c r="A44" s="4" t="s">
        <v>3515</v>
      </c>
      <c r="B44" s="4" t="s">
        <v>3516</v>
      </c>
      <c r="C44" s="4" t="s">
        <v>3509</v>
      </c>
      <c r="D44" s="4" t="s">
        <v>468</v>
      </c>
      <c r="E44" s="4" t="s">
        <v>3546</v>
      </c>
      <c r="F44" s="4" t="s">
        <v>3040</v>
      </c>
    </row>
    <row r="45" spans="1:13" x14ac:dyDescent="0.25">
      <c r="A45" s="4" t="s">
        <v>3515</v>
      </c>
      <c r="B45" s="4" t="s">
        <v>3516</v>
      </c>
      <c r="C45" s="4" t="s">
        <v>3510</v>
      </c>
      <c r="D45" s="4" t="s">
        <v>464</v>
      </c>
      <c r="E45" s="4" t="s">
        <v>3548</v>
      </c>
      <c r="F45" s="4" t="s">
        <v>3040</v>
      </c>
    </row>
    <row r="46" spans="1:13" x14ac:dyDescent="0.25">
      <c r="A46" s="4" t="s">
        <v>3515</v>
      </c>
      <c r="B46" s="4" t="s">
        <v>3516</v>
      </c>
      <c r="C46" s="4" t="s">
        <v>3511</v>
      </c>
      <c r="D46" s="4" t="s">
        <v>459</v>
      </c>
      <c r="E46" s="4" t="s">
        <v>3549</v>
      </c>
      <c r="F46" s="4" t="s">
        <v>3040</v>
      </c>
    </row>
    <row r="47" spans="1:13" x14ac:dyDescent="0.25">
      <c r="A47" s="4" t="s">
        <v>3515</v>
      </c>
      <c r="B47" s="4" t="s">
        <v>3516</v>
      </c>
      <c r="C47" s="4" t="s">
        <v>3512</v>
      </c>
      <c r="D47" s="4" t="s">
        <v>459</v>
      </c>
      <c r="E47" s="4" t="s">
        <v>3549</v>
      </c>
      <c r="F47" s="4" t="s">
        <v>3040</v>
      </c>
    </row>
    <row r="48" spans="1:13" s="4" customFormat="1" x14ac:dyDescent="0.25">
      <c r="A48" s="4" t="s">
        <v>3515</v>
      </c>
      <c r="B48" s="4" t="s">
        <v>3516</v>
      </c>
      <c r="C48" s="4" t="s">
        <v>3787</v>
      </c>
      <c r="D48" s="4" t="s">
        <v>459</v>
      </c>
      <c r="E48" s="4" t="s">
        <v>3549</v>
      </c>
      <c r="F48" s="4" t="s">
        <v>3040</v>
      </c>
    </row>
    <row r="49" spans="1:6" x14ac:dyDescent="0.25">
      <c r="A49" s="4" t="s">
        <v>3532</v>
      </c>
      <c r="B49" s="4" t="s">
        <v>3533</v>
      </c>
      <c r="C49" s="4" t="s">
        <v>3554</v>
      </c>
      <c r="D49" s="4"/>
      <c r="E49" s="4" t="s">
        <v>3555</v>
      </c>
      <c r="F49" s="4" t="s">
        <v>3556</v>
      </c>
    </row>
    <row r="50" spans="1:6" x14ac:dyDescent="0.25">
      <c r="A50" s="4" t="s">
        <v>3515</v>
      </c>
      <c r="B50" s="4" t="s">
        <v>3516</v>
      </c>
      <c r="C50" s="4" t="s">
        <v>3934</v>
      </c>
      <c r="D50" s="4" t="s">
        <v>459</v>
      </c>
      <c r="E50" s="4" t="s">
        <v>3935</v>
      </c>
      <c r="F50" s="4" t="s">
        <v>3469</v>
      </c>
    </row>
    <row r="51" spans="1:6" x14ac:dyDescent="0.25">
      <c r="A51" s="4" t="s">
        <v>3515</v>
      </c>
      <c r="B51" s="4" t="s">
        <v>3516</v>
      </c>
      <c r="C51" s="4" t="s">
        <v>3936</v>
      </c>
      <c r="D51" s="4" t="s">
        <v>459</v>
      </c>
      <c r="E51" s="4" t="s">
        <v>3937</v>
      </c>
      <c r="F51" s="4" t="s">
        <v>3938</v>
      </c>
    </row>
    <row r="52" spans="1:6" x14ac:dyDescent="0.25">
      <c r="A52" s="4" t="s">
        <v>3526</v>
      </c>
      <c r="B52" s="4" t="s">
        <v>3516</v>
      </c>
      <c r="C52" s="4" t="s">
        <v>3939</v>
      </c>
      <c r="D52" s="4" t="s">
        <v>459</v>
      </c>
      <c r="E52" s="4" t="s">
        <v>3940</v>
      </c>
      <c r="F52" s="4" t="s">
        <v>3938</v>
      </c>
    </row>
    <row r="53" spans="1:6" x14ac:dyDescent="0.25">
      <c r="A53" s="4" t="s">
        <v>3515</v>
      </c>
      <c r="B53" s="4" t="s">
        <v>3516</v>
      </c>
      <c r="C53" s="4" t="s">
        <v>3941</v>
      </c>
      <c r="D53" s="4" t="s">
        <v>468</v>
      </c>
      <c r="E53" s="4" t="s">
        <v>3460</v>
      </c>
      <c r="F53" s="4" t="s">
        <v>3040</v>
      </c>
    </row>
    <row r="54" spans="1:6" x14ac:dyDescent="0.25">
      <c r="A54" s="4" t="s">
        <v>3515</v>
      </c>
      <c r="B54" s="4" t="s">
        <v>3516</v>
      </c>
      <c r="C54" s="4" t="s">
        <v>3942</v>
      </c>
      <c r="D54" s="4" t="s">
        <v>468</v>
      </c>
      <c r="E54" s="4" t="s">
        <v>3458</v>
      </c>
      <c r="F54" s="4" t="s">
        <v>3040</v>
      </c>
    </row>
    <row r="55" spans="1:6" x14ac:dyDescent="0.25">
      <c r="A55" s="4" t="s">
        <v>3526</v>
      </c>
      <c r="B55" s="4" t="s">
        <v>3516</v>
      </c>
      <c r="C55" s="4" t="s">
        <v>3942</v>
      </c>
      <c r="D55" s="4" t="s">
        <v>468</v>
      </c>
      <c r="E55" s="4" t="s">
        <v>3458</v>
      </c>
      <c r="F55" s="4" t="s">
        <v>3040</v>
      </c>
    </row>
    <row r="56" spans="1:6" x14ac:dyDescent="0.25">
      <c r="A56" s="4" t="s">
        <v>3515</v>
      </c>
      <c r="B56" s="4" t="s">
        <v>3516</v>
      </c>
      <c r="C56" s="4" t="s">
        <v>3943</v>
      </c>
      <c r="D56" s="4" t="s">
        <v>468</v>
      </c>
      <c r="E56" s="4" t="s">
        <v>3458</v>
      </c>
      <c r="F56" s="4" t="s">
        <v>3040</v>
      </c>
    </row>
    <row r="57" spans="1:6" x14ac:dyDescent="0.25">
      <c r="A57" s="4" t="s">
        <v>3515</v>
      </c>
      <c r="B57" s="4" t="s">
        <v>3516</v>
      </c>
      <c r="C57" s="4" t="s">
        <v>3944</v>
      </c>
      <c r="D57" s="4" t="s">
        <v>459</v>
      </c>
      <c r="E57" s="4" t="s">
        <v>3550</v>
      </c>
      <c r="F57" s="4" t="s">
        <v>3471</v>
      </c>
    </row>
    <row r="58" spans="1:6" x14ac:dyDescent="0.25">
      <c r="A58" s="4" t="s">
        <v>3515</v>
      </c>
      <c r="B58" s="4" t="s">
        <v>3516</v>
      </c>
      <c r="C58" s="4" t="s">
        <v>3945</v>
      </c>
      <c r="D58" s="4" t="s">
        <v>459</v>
      </c>
      <c r="E58" s="4" t="s">
        <v>3487</v>
      </c>
      <c r="F58" s="4" t="s">
        <v>3488</v>
      </c>
    </row>
    <row r="59" spans="1:6" x14ac:dyDescent="0.25">
      <c r="A59" s="4" t="s">
        <v>3515</v>
      </c>
      <c r="B59" s="4" t="s">
        <v>3516</v>
      </c>
      <c r="C59" s="4" t="s">
        <v>3946</v>
      </c>
      <c r="D59" s="4" t="s">
        <v>463</v>
      </c>
      <c r="E59" s="4" t="s">
        <v>3948</v>
      </c>
      <c r="F59" s="47" t="s">
        <v>3040</v>
      </c>
    </row>
    <row r="60" spans="1:6" x14ac:dyDescent="0.25">
      <c r="A60" s="4" t="s">
        <v>3515</v>
      </c>
      <c r="B60" s="4" t="s">
        <v>3516</v>
      </c>
      <c r="C60" s="4" t="s">
        <v>3947</v>
      </c>
      <c r="D60" s="4" t="s">
        <v>463</v>
      </c>
      <c r="E60" s="4" t="s">
        <v>3949</v>
      </c>
      <c r="F60" s="47" t="s">
        <v>3040</v>
      </c>
    </row>
    <row r="61" spans="1:6" x14ac:dyDescent="0.25">
      <c r="A61" s="4" t="s">
        <v>3515</v>
      </c>
      <c r="B61" s="4" t="s">
        <v>3516</v>
      </c>
      <c r="C61" s="4" t="s">
        <v>3950</v>
      </c>
      <c r="D61" s="4" t="s">
        <v>459</v>
      </c>
      <c r="E61" s="4" t="s">
        <v>3951</v>
      </c>
      <c r="F61" s="4" t="s">
        <v>3938</v>
      </c>
    </row>
    <row r="62" spans="1:6" x14ac:dyDescent="0.25">
      <c r="B62" s="4"/>
      <c r="C62" s="4"/>
      <c r="D62" s="4"/>
      <c r="E62" s="4"/>
    </row>
  </sheetData>
  <conditionalFormatting sqref="C50 C4:C18 E50 C52:C53 C63:C1048576">
    <cfRule type="duplicateValues" dxfId="1" priority="2"/>
  </conditionalFormatting>
  <conditionalFormatting sqref="C3:C60 C62:C1048576">
    <cfRule type="duplicateValues" dxfId="0" priority="1"/>
  </conditionalFormatting>
  <hyperlinks>
    <hyperlink ref="A1" location="contents!A1" display="Contents"/>
    <hyperlink ref="B1:F1" location="contents!A1" display="Contents"/>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F61"/>
  <sheetViews>
    <sheetView workbookViewId="0"/>
  </sheetViews>
  <sheetFormatPr defaultRowHeight="15" x14ac:dyDescent="0.25"/>
  <cols>
    <col min="1" max="1" width="57.85546875" customWidth="1"/>
    <col min="2" max="2" width="74.28515625" customWidth="1"/>
    <col min="3" max="3" width="128.5703125" customWidth="1"/>
    <col min="4" max="4" width="28.7109375" customWidth="1"/>
    <col min="5" max="5" width="68.28515625" customWidth="1"/>
    <col min="6" max="6" width="147.85546875" customWidth="1"/>
  </cols>
  <sheetData>
    <row r="1" spans="1:6" s="4" customFormat="1" x14ac:dyDescent="0.25">
      <c r="A1" s="93" t="s">
        <v>4071</v>
      </c>
    </row>
    <row r="2" spans="1:6" s="4" customFormat="1" x14ac:dyDescent="0.25">
      <c r="A2" s="4" t="s">
        <v>4092</v>
      </c>
    </row>
    <row r="3" spans="1:6" x14ac:dyDescent="0.25">
      <c r="A3" s="1" t="s">
        <v>2471</v>
      </c>
      <c r="B3" s="1" t="s">
        <v>2473</v>
      </c>
      <c r="C3" s="1" t="s">
        <v>2574</v>
      </c>
      <c r="D3" s="1" t="s">
        <v>2575</v>
      </c>
      <c r="E3" s="1" t="s">
        <v>3502</v>
      </c>
      <c r="F3" s="91" t="s">
        <v>3551</v>
      </c>
    </row>
    <row r="4" spans="1:6" ht="30" x14ac:dyDescent="0.25">
      <c r="A4" s="2" t="s">
        <v>3538</v>
      </c>
      <c r="B4" s="2" t="s">
        <v>3533</v>
      </c>
      <c r="C4" s="2" t="s">
        <v>3566</v>
      </c>
      <c r="E4" s="89" t="s">
        <v>3567</v>
      </c>
      <c r="F4" s="2" t="s">
        <v>3568</v>
      </c>
    </row>
    <row r="5" spans="1:6" ht="60" x14ac:dyDescent="0.25">
      <c r="A5" s="2" t="s">
        <v>3534</v>
      </c>
      <c r="B5" s="2" t="s">
        <v>3516</v>
      </c>
      <c r="C5" s="2" t="s">
        <v>3573</v>
      </c>
      <c r="D5" s="89"/>
      <c r="E5" s="2" t="s">
        <v>3574</v>
      </c>
      <c r="F5" s="2" t="s">
        <v>3575</v>
      </c>
    </row>
    <row r="6" spans="1:6" ht="60" x14ac:dyDescent="0.25">
      <c r="A6" s="2" t="s">
        <v>3517</v>
      </c>
      <c r="B6" s="2" t="s">
        <v>3516</v>
      </c>
      <c r="C6" s="2" t="s">
        <v>3570</v>
      </c>
      <c r="D6" s="89"/>
      <c r="E6" s="2" t="s">
        <v>3571</v>
      </c>
      <c r="F6" s="2" t="s">
        <v>3572</v>
      </c>
    </row>
    <row r="7" spans="1:6" ht="45" x14ac:dyDescent="0.25">
      <c r="A7" s="2" t="s">
        <v>3532</v>
      </c>
      <c r="B7" s="2" t="s">
        <v>3533</v>
      </c>
      <c r="C7" s="2" t="s">
        <v>3569</v>
      </c>
      <c r="D7" s="89"/>
      <c r="E7" s="2" t="s">
        <v>3555</v>
      </c>
      <c r="F7" s="2" t="s">
        <v>3556</v>
      </c>
    </row>
    <row r="8" spans="1:6" x14ac:dyDescent="0.25">
      <c r="A8" s="2" t="s">
        <v>3535</v>
      </c>
      <c r="B8" s="2" t="s">
        <v>3516</v>
      </c>
      <c r="C8" s="2"/>
      <c r="D8" s="89"/>
      <c r="E8" s="4"/>
    </row>
    <row r="9" spans="1:6" x14ac:dyDescent="0.25">
      <c r="A9" s="2" t="s">
        <v>3536</v>
      </c>
      <c r="B9" s="2" t="s">
        <v>3516</v>
      </c>
      <c r="C9" s="2" t="s">
        <v>3605</v>
      </c>
      <c r="D9" s="89"/>
      <c r="E9" s="2" t="s">
        <v>3606</v>
      </c>
      <c r="F9" s="2" t="s">
        <v>3607</v>
      </c>
    </row>
    <row r="10" spans="1:6" ht="30" x14ac:dyDescent="0.25">
      <c r="A10" s="2" t="s">
        <v>3537</v>
      </c>
      <c r="B10" s="2" t="s">
        <v>3516</v>
      </c>
      <c r="C10" s="2" t="s">
        <v>3608</v>
      </c>
      <c r="D10" s="89"/>
      <c r="E10" s="2" t="s">
        <v>3609</v>
      </c>
      <c r="F10" s="2" t="s">
        <v>3610</v>
      </c>
    </row>
    <row r="11" spans="1:6" ht="30" x14ac:dyDescent="0.25">
      <c r="A11" s="2" t="s">
        <v>3531</v>
      </c>
      <c r="B11" s="2" t="s">
        <v>3516</v>
      </c>
      <c r="C11" s="2" t="s">
        <v>3576</v>
      </c>
      <c r="D11" s="89"/>
      <c r="E11" s="89" t="s">
        <v>3577</v>
      </c>
      <c r="F11" s="2" t="s">
        <v>3578</v>
      </c>
    </row>
    <row r="12" spans="1:6" ht="90" x14ac:dyDescent="0.25">
      <c r="A12" s="2" t="s">
        <v>3518</v>
      </c>
      <c r="B12" s="2" t="s">
        <v>3516</v>
      </c>
      <c r="C12" s="2" t="s">
        <v>3582</v>
      </c>
      <c r="D12" s="89"/>
      <c r="E12" s="2" t="s">
        <v>3583</v>
      </c>
      <c r="F12" s="2" t="s">
        <v>3584</v>
      </c>
    </row>
    <row r="13" spans="1:6" ht="45" x14ac:dyDescent="0.25">
      <c r="A13" s="2" t="s">
        <v>3529</v>
      </c>
      <c r="B13" s="2" t="s">
        <v>3516</v>
      </c>
      <c r="C13" s="2" t="s">
        <v>3586</v>
      </c>
      <c r="D13" s="89"/>
      <c r="E13" s="2" t="s">
        <v>3589</v>
      </c>
      <c r="F13" s="2" t="s">
        <v>3540</v>
      </c>
    </row>
    <row r="14" spans="1:6" ht="30" x14ac:dyDescent="0.25">
      <c r="A14" s="2" t="s">
        <v>3590</v>
      </c>
      <c r="B14" s="2" t="s">
        <v>3516</v>
      </c>
      <c r="C14" s="2" t="s">
        <v>3591</v>
      </c>
      <c r="D14" s="89"/>
      <c r="E14" s="2" t="s">
        <v>3592</v>
      </c>
      <c r="F14" s="2" t="s">
        <v>3593</v>
      </c>
    </row>
    <row r="15" spans="1:6" ht="30" x14ac:dyDescent="0.25">
      <c r="A15" s="2" t="s">
        <v>3525</v>
      </c>
      <c r="B15" s="2" t="s">
        <v>3516</v>
      </c>
      <c r="C15" s="2" t="s">
        <v>3594</v>
      </c>
      <c r="D15" s="89"/>
      <c r="E15" s="2" t="s">
        <v>3595</v>
      </c>
      <c r="F15" s="2" t="s">
        <v>3454</v>
      </c>
    </row>
    <row r="16" spans="1:6" ht="30" x14ac:dyDescent="0.25">
      <c r="A16" s="2" t="s">
        <v>3530</v>
      </c>
      <c r="B16" s="2" t="s">
        <v>3516</v>
      </c>
      <c r="C16" s="2" t="s">
        <v>3596</v>
      </c>
      <c r="D16" s="89"/>
      <c r="E16" s="2" t="s">
        <v>3597</v>
      </c>
      <c r="F16" s="2" t="s">
        <v>3598</v>
      </c>
    </row>
    <row r="17" spans="1:6" ht="30" x14ac:dyDescent="0.25">
      <c r="A17" s="2" t="s">
        <v>3528</v>
      </c>
      <c r="B17" s="2" t="s">
        <v>3516</v>
      </c>
      <c r="C17" s="2" t="s">
        <v>3601</v>
      </c>
      <c r="D17" s="2"/>
      <c r="E17" s="2" t="s">
        <v>3599</v>
      </c>
      <c r="F17" s="2" t="s">
        <v>3600</v>
      </c>
    </row>
    <row r="18" spans="1:6" x14ac:dyDescent="0.25">
      <c r="A18" s="2" t="s">
        <v>3527</v>
      </c>
      <c r="B18" s="2" t="s">
        <v>3516</v>
      </c>
      <c r="C18" s="2" t="s">
        <v>3602</v>
      </c>
      <c r="D18" s="89"/>
      <c r="E18" s="4" t="s">
        <v>3603</v>
      </c>
      <c r="F18" t="s">
        <v>3604</v>
      </c>
    </row>
    <row r="19" spans="1:6" x14ac:dyDescent="0.25">
      <c r="A19" s="2" t="s">
        <v>3957</v>
      </c>
      <c r="B19" s="2" t="s">
        <v>3522</v>
      </c>
      <c r="C19" s="2" t="s">
        <v>3959</v>
      </c>
      <c r="D19" s="89"/>
      <c r="E19" s="2" t="s">
        <v>3958</v>
      </c>
      <c r="F19" s="47" t="s">
        <v>3040</v>
      </c>
    </row>
    <row r="20" spans="1:6" ht="45" x14ac:dyDescent="0.25">
      <c r="A20" s="2" t="s">
        <v>3963</v>
      </c>
      <c r="B20" s="2" t="s">
        <v>3964</v>
      </c>
      <c r="C20" s="2" t="s">
        <v>3965</v>
      </c>
      <c r="D20" s="89"/>
      <c r="E20" s="2" t="s">
        <v>3966</v>
      </c>
      <c r="F20" s="2" t="s">
        <v>3967</v>
      </c>
    </row>
    <row r="21" spans="1:6" ht="30" x14ac:dyDescent="0.25">
      <c r="A21" t="s">
        <v>3974</v>
      </c>
      <c r="B21" s="2" t="s">
        <v>3964</v>
      </c>
      <c r="C21" s="2" t="s">
        <v>3975</v>
      </c>
      <c r="D21" s="89"/>
      <c r="E21" s="2" t="s">
        <v>3976</v>
      </c>
      <c r="F21" s="2" t="s">
        <v>3977</v>
      </c>
    </row>
    <row r="22" spans="1:6" x14ac:dyDescent="0.25">
      <c r="A22" s="89"/>
      <c r="B22" s="89"/>
      <c r="C22" s="89"/>
      <c r="D22" s="89"/>
      <c r="E22" s="4"/>
    </row>
    <row r="23" spans="1:6" x14ac:dyDescent="0.25">
      <c r="A23" s="89"/>
      <c r="B23" s="89"/>
      <c r="C23" s="89"/>
      <c r="D23" s="89"/>
      <c r="E23" s="4"/>
    </row>
    <row r="24" spans="1:6" x14ac:dyDescent="0.25">
      <c r="A24" s="89"/>
      <c r="B24" s="89"/>
      <c r="C24" s="89"/>
      <c r="D24" s="89"/>
      <c r="E24" s="4"/>
    </row>
    <row r="25" spans="1:6" x14ac:dyDescent="0.25">
      <c r="A25" s="89"/>
      <c r="B25" s="89"/>
      <c r="C25" s="89"/>
      <c r="D25" s="89"/>
      <c r="E25" s="4"/>
    </row>
    <row r="26" spans="1:6" x14ac:dyDescent="0.25">
      <c r="A26" s="89"/>
      <c r="B26" s="89"/>
      <c r="C26" s="89"/>
      <c r="D26" s="89"/>
      <c r="E26" s="4"/>
    </row>
    <row r="27" spans="1:6" x14ac:dyDescent="0.25">
      <c r="A27" s="89"/>
      <c r="B27" s="89"/>
      <c r="C27" s="89"/>
      <c r="D27" s="89"/>
      <c r="E27" s="4"/>
    </row>
    <row r="28" spans="1:6" x14ac:dyDescent="0.25">
      <c r="A28" s="89"/>
      <c r="B28" s="89"/>
      <c r="C28" s="89"/>
      <c r="D28" s="89"/>
      <c r="E28" s="4"/>
    </row>
    <row r="29" spans="1:6" x14ac:dyDescent="0.25">
      <c r="A29" s="89"/>
      <c r="B29" s="89"/>
      <c r="C29" s="89"/>
      <c r="D29" s="89"/>
      <c r="E29" s="4"/>
    </row>
    <row r="30" spans="1:6" x14ac:dyDescent="0.25">
      <c r="A30" s="89"/>
      <c r="B30" s="89"/>
      <c r="C30" s="89"/>
      <c r="D30" s="89"/>
      <c r="E30" s="4"/>
    </row>
    <row r="31" spans="1:6" x14ac:dyDescent="0.25">
      <c r="A31" s="89"/>
      <c r="B31" s="89"/>
      <c r="C31" s="89"/>
      <c r="D31" s="89"/>
      <c r="E31" s="4"/>
    </row>
    <row r="32" spans="1:6" x14ac:dyDescent="0.25">
      <c r="A32" s="89"/>
      <c r="B32" s="89"/>
      <c r="C32" s="89"/>
      <c r="D32" s="89"/>
      <c r="E32" s="4"/>
    </row>
    <row r="33" spans="1:5" x14ac:dyDescent="0.25">
      <c r="A33" s="89"/>
      <c r="B33" s="89"/>
      <c r="C33" s="89"/>
      <c r="D33" s="89"/>
      <c r="E33" s="4"/>
    </row>
    <row r="34" spans="1:5" x14ac:dyDescent="0.25">
      <c r="A34" s="89"/>
      <c r="B34" s="89"/>
      <c r="C34" s="89"/>
      <c r="D34" s="89"/>
      <c r="E34" s="4"/>
    </row>
    <row r="35" spans="1:5" x14ac:dyDescent="0.25">
      <c r="A35" s="89"/>
      <c r="B35" s="89"/>
      <c r="C35" s="89"/>
      <c r="D35" s="89"/>
      <c r="E35" s="4"/>
    </row>
    <row r="36" spans="1:5" x14ac:dyDescent="0.25">
      <c r="A36" s="89"/>
      <c r="B36" s="89"/>
      <c r="C36" s="89"/>
      <c r="D36" s="89"/>
      <c r="E36" s="4"/>
    </row>
    <row r="37" spans="1:5" x14ac:dyDescent="0.25">
      <c r="A37" s="89"/>
      <c r="B37" s="89"/>
      <c r="C37" s="89"/>
      <c r="D37" s="89"/>
      <c r="E37" s="4"/>
    </row>
    <row r="38" spans="1:5" x14ac:dyDescent="0.25">
      <c r="A38" s="89"/>
      <c r="B38" s="89"/>
      <c r="C38" s="89"/>
      <c r="D38" s="89"/>
      <c r="E38" s="4"/>
    </row>
    <row r="39" spans="1:5" x14ac:dyDescent="0.25">
      <c r="A39" s="89"/>
      <c r="B39" s="89"/>
      <c r="C39" s="89"/>
      <c r="D39" s="89"/>
      <c r="E39" s="4"/>
    </row>
    <row r="40" spans="1:5" x14ac:dyDescent="0.25">
      <c r="A40" s="89"/>
      <c r="B40" s="89"/>
      <c r="C40" s="89"/>
      <c r="D40" s="89"/>
      <c r="E40" s="4"/>
    </row>
    <row r="41" spans="1:5" x14ac:dyDescent="0.25">
      <c r="A41" s="89"/>
      <c r="B41" s="89"/>
      <c r="C41" s="89"/>
      <c r="D41" s="89"/>
      <c r="E41" s="4"/>
    </row>
    <row r="42" spans="1:5" x14ac:dyDescent="0.25">
      <c r="A42" s="89"/>
      <c r="B42" s="89"/>
      <c r="C42" s="89"/>
      <c r="D42" s="89"/>
      <c r="E42" s="4"/>
    </row>
    <row r="43" spans="1:5" x14ac:dyDescent="0.25">
      <c r="A43" s="89"/>
      <c r="B43" s="89"/>
      <c r="C43" s="89"/>
      <c r="D43" s="89"/>
      <c r="E43" s="4"/>
    </row>
    <row r="44" spans="1:5" x14ac:dyDescent="0.25">
      <c r="A44" s="4"/>
      <c r="B44" s="4"/>
      <c r="C44" s="4"/>
      <c r="D44" s="4"/>
      <c r="E44" s="4"/>
    </row>
    <row r="45" spans="1:5" x14ac:dyDescent="0.25">
      <c r="E45" s="4"/>
    </row>
    <row r="50" spans="1:4" x14ac:dyDescent="0.25">
      <c r="A50" s="89"/>
      <c r="B50" s="89"/>
      <c r="C50" s="89"/>
    </row>
    <row r="51" spans="1:4" s="4" customFormat="1" x14ac:dyDescent="0.25">
      <c r="A51" s="89"/>
      <c r="B51" s="89"/>
      <c r="C51" s="89"/>
      <c r="D51" s="89"/>
    </row>
    <row r="52" spans="1:4" s="4" customFormat="1" x14ac:dyDescent="0.25">
      <c r="A52" s="89"/>
      <c r="B52" s="89"/>
      <c r="C52" s="89"/>
      <c r="D52" s="89"/>
    </row>
    <row r="53" spans="1:4" s="4" customFormat="1" x14ac:dyDescent="0.25">
      <c r="A53" s="89"/>
      <c r="B53" s="89"/>
      <c r="C53" s="89"/>
      <c r="D53" s="89"/>
    </row>
    <row r="54" spans="1:4" s="4" customFormat="1" x14ac:dyDescent="0.25">
      <c r="A54" s="89"/>
      <c r="B54" s="89"/>
      <c r="C54" s="89"/>
      <c r="D54" s="89"/>
    </row>
    <row r="55" spans="1:4" s="4" customFormat="1" x14ac:dyDescent="0.25">
      <c r="A55" s="89"/>
      <c r="B55" s="89"/>
      <c r="C55" s="89"/>
      <c r="D55" s="89"/>
    </row>
    <row r="56" spans="1:4" s="4" customFormat="1" x14ac:dyDescent="0.25">
      <c r="A56" s="89"/>
      <c r="B56" s="89"/>
      <c r="C56" s="89"/>
      <c r="D56" s="89"/>
    </row>
    <row r="57" spans="1:4" s="4" customFormat="1" x14ac:dyDescent="0.25">
      <c r="A57" s="89"/>
      <c r="B57" s="89"/>
      <c r="C57" s="89"/>
      <c r="D57" s="89"/>
    </row>
    <row r="58" spans="1:4" s="4" customFormat="1" x14ac:dyDescent="0.25">
      <c r="A58" s="89"/>
      <c r="B58" s="89"/>
      <c r="C58" s="89"/>
      <c r="D58" s="89"/>
    </row>
    <row r="59" spans="1:4" x14ac:dyDescent="0.25">
      <c r="A59" s="89"/>
      <c r="B59" s="89"/>
      <c r="C59" s="89"/>
      <c r="D59" s="89"/>
    </row>
    <row r="60" spans="1:4" x14ac:dyDescent="0.25">
      <c r="A60" s="89"/>
      <c r="B60" s="89"/>
      <c r="C60" s="89"/>
      <c r="D60" s="89"/>
    </row>
    <row r="61" spans="1:4" x14ac:dyDescent="0.25">
      <c r="A61" s="89"/>
      <c r="B61" s="89"/>
      <c r="C61" s="89"/>
      <c r="D61" s="89"/>
    </row>
  </sheetData>
  <hyperlinks>
    <hyperlink ref="A1" location="contents!A1" display="Contents"/>
  </hyperlink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386"/>
  <sheetViews>
    <sheetView workbookViewId="0"/>
  </sheetViews>
  <sheetFormatPr defaultRowHeight="15" x14ac:dyDescent="0.25"/>
  <cols>
    <col min="1" max="1" width="55.42578125" customWidth="1"/>
    <col min="2" max="2" width="55.42578125" style="4" customWidth="1"/>
    <col min="3" max="4" width="80.5703125" style="8" customWidth="1"/>
    <col min="5" max="5" width="40.7109375" customWidth="1"/>
    <col min="8" max="8" width="47.140625" customWidth="1"/>
    <col min="18" max="18" width="72.42578125" customWidth="1"/>
  </cols>
  <sheetData>
    <row r="1" spans="1:18" s="4" customFormat="1" x14ac:dyDescent="0.25">
      <c r="A1" s="93"/>
      <c r="C1"/>
      <c r="D1" s="8"/>
    </row>
    <row r="2" spans="1:18" s="4" customFormat="1" x14ac:dyDescent="0.25">
      <c r="A2" s="1" t="s">
        <v>4191</v>
      </c>
      <c r="C2" s="99"/>
      <c r="D2" s="99"/>
    </row>
    <row r="3" spans="1:18" x14ac:dyDescent="0.25">
      <c r="A3" s="60" t="s">
        <v>1869</v>
      </c>
      <c r="B3" s="60"/>
      <c r="C3" s="93" t="str">
        <f>HYPERLINK("[san_automation_info.xlsx]customer_report!A3","Blade_шасси_eng")</f>
        <v>Blade_шасси_eng</v>
      </c>
      <c r="D3" s="4" t="str">
        <f t="shared" ref="D3:D34" si="0">CONCATENATE("=HYPERLINK(","""[san_automation_info.xlsx]customer_report!",E3,"""",";","""",A3,"""", ")")</f>
        <v>=HYPERLINK("[san_automation_info.xlsx]customer_report!A3";"Blade_шасси_eng")</v>
      </c>
      <c r="E3" s="4" t="str">
        <f>CONCATENATE(F3,G3,"3")</f>
        <v>A3</v>
      </c>
      <c r="G3" s="4" t="str">
        <f>CHAR(ROW(H65))</f>
        <v>A</v>
      </c>
      <c r="J3" s="47" t="s">
        <v>4163</v>
      </c>
      <c r="R3" s="47"/>
    </row>
    <row r="4" spans="1:18" x14ac:dyDescent="0.25">
      <c r="A4" s="60" t="s">
        <v>1870</v>
      </c>
      <c r="B4" s="60"/>
      <c r="C4" s="93" t="str">
        <f>HYPERLINK("[san_automation_info.xlsx]customer_report!B3","Blade_шасси_ru")</f>
        <v>Blade_шасси_ru</v>
      </c>
      <c r="D4" s="4" t="str">
        <f t="shared" si="0"/>
        <v>=HYPERLINK("[san_automation_info.xlsx]customer_report!B3";"Blade_шасси_ru")</v>
      </c>
      <c r="E4" s="4" t="str">
        <f t="shared" ref="E4:E28" si="1">CONCATENATE(F4,G4,"3")</f>
        <v>B3</v>
      </c>
      <c r="G4" s="4" t="str">
        <f t="shared" ref="G4:G28" si="2">CHAR(ROW(H66))</f>
        <v>B</v>
      </c>
      <c r="J4" s="47" t="s">
        <v>4164</v>
      </c>
      <c r="R4" s="47"/>
    </row>
    <row r="5" spans="1:18" x14ac:dyDescent="0.25">
      <c r="A5" s="22" t="s">
        <v>1295</v>
      </c>
      <c r="B5" s="22"/>
      <c r="C5" s="93" t="str">
        <f>HYPERLINK("[san_automation_info.xlsx]customer_report!C3","Коммутаторы_eng")</f>
        <v>Коммутаторы_eng</v>
      </c>
      <c r="D5" s="4" t="str">
        <f t="shared" si="0"/>
        <v>=HYPERLINK("[san_automation_info.xlsx]customer_report!C3";"Коммутаторы_eng")</v>
      </c>
      <c r="E5" s="4" t="str">
        <f t="shared" si="1"/>
        <v>C3</v>
      </c>
      <c r="G5" s="4" t="str">
        <f t="shared" si="2"/>
        <v>C</v>
      </c>
      <c r="R5" s="47"/>
    </row>
    <row r="6" spans="1:18" x14ac:dyDescent="0.25">
      <c r="A6" s="22" t="s">
        <v>1296</v>
      </c>
      <c r="B6" s="22"/>
      <c r="C6" s="93" t="str">
        <f>HYPERLINK("[san_automation_info.xlsx]customer_report!D3","Коммутаторы_ru")</f>
        <v>Коммутаторы_ru</v>
      </c>
      <c r="D6" s="4" t="str">
        <f t="shared" si="0"/>
        <v>=HYPERLINK("[san_automation_info.xlsx]customer_report!D3";"Коммутаторы_ru")</v>
      </c>
      <c r="E6" s="4" t="str">
        <f t="shared" si="1"/>
        <v>D3</v>
      </c>
      <c r="G6" s="4" t="str">
        <f t="shared" si="2"/>
        <v>D</v>
      </c>
      <c r="R6" s="47"/>
    </row>
    <row r="7" spans="1:18" x14ac:dyDescent="0.25">
      <c r="A7" s="14" t="s">
        <v>1303</v>
      </c>
      <c r="B7" s="14"/>
      <c r="C7" s="93" t="str">
        <f>HYPERLINK("[san_automation_info.xlsx]customer_report!E3","Фабрика_eng")</f>
        <v>Фабрика_eng</v>
      </c>
      <c r="D7" s="4" t="str">
        <f t="shared" si="0"/>
        <v>=HYPERLINK("[san_automation_info.xlsx]customer_report!E3";"Фабрика_eng")</v>
      </c>
      <c r="E7" s="4" t="str">
        <f t="shared" si="1"/>
        <v>E3</v>
      </c>
      <c r="G7" s="4" t="str">
        <f t="shared" si="2"/>
        <v>E</v>
      </c>
      <c r="R7" s="47"/>
    </row>
    <row r="8" spans="1:18" x14ac:dyDescent="0.25">
      <c r="A8" s="14" t="s">
        <v>1304</v>
      </c>
      <c r="B8" s="14"/>
      <c r="C8" s="93" t="str">
        <f>HYPERLINK("[san_automation_info.xlsx]customer_report!F3","Фабрика_ru")</f>
        <v>Фабрика_ru</v>
      </c>
      <c r="D8" s="4" t="str">
        <f t="shared" si="0"/>
        <v>=HYPERLINK("[san_automation_info.xlsx]customer_report!F3";"Фабрика_ru")</v>
      </c>
      <c r="E8" s="4" t="str">
        <f t="shared" si="1"/>
        <v>F3</v>
      </c>
      <c r="G8" s="4" t="str">
        <f t="shared" si="2"/>
        <v>F</v>
      </c>
      <c r="R8" s="47"/>
    </row>
    <row r="9" spans="1:18" x14ac:dyDescent="0.25">
      <c r="A9" s="30" t="s">
        <v>3728</v>
      </c>
      <c r="B9" s="30"/>
      <c r="C9" s="93" t="str">
        <f>HYPERLINK("[san_automation_info.xlsx]customer_report!G3","Коммутаторы_перевод_eng")</f>
        <v>Коммутаторы_перевод_eng</v>
      </c>
      <c r="D9" s="4" t="str">
        <f t="shared" si="0"/>
        <v>=HYPERLINK("[san_automation_info.xlsx]customer_report!G3";"Коммутаторы_перевод_eng")</v>
      </c>
      <c r="E9" s="4" t="str">
        <f t="shared" si="1"/>
        <v>G3</v>
      </c>
      <c r="G9" s="4" t="str">
        <f t="shared" si="2"/>
        <v>G</v>
      </c>
      <c r="R9" s="47"/>
    </row>
    <row r="10" spans="1:18" x14ac:dyDescent="0.25">
      <c r="A10" s="30" t="s">
        <v>3729</v>
      </c>
      <c r="B10" s="30"/>
      <c r="C10" s="93" t="str">
        <f>HYPERLINK("[san_automation_info.xlsx]customer_report!H3","Коммутаторы_перевод_ru")</f>
        <v>Коммутаторы_перевод_ru</v>
      </c>
      <c r="D10" s="4" t="str">
        <f t="shared" si="0"/>
        <v>=HYPERLINK("[san_automation_info.xlsx]customer_report!H3";"Коммутаторы_перевод_ru")</v>
      </c>
      <c r="E10" s="4" t="str">
        <f t="shared" si="1"/>
        <v>H3</v>
      </c>
      <c r="G10" s="4" t="str">
        <f t="shared" si="2"/>
        <v>H</v>
      </c>
      <c r="R10" s="47"/>
    </row>
    <row r="11" spans="1:18" x14ac:dyDescent="0.25">
      <c r="A11" s="21" t="s">
        <v>1297</v>
      </c>
      <c r="B11" s="21"/>
      <c r="C11" s="93" t="str">
        <f>HYPERLINK("[san_automation_info.xlsx]customer_report!I3","Глобальные_параметры_фабрики_eng")</f>
        <v>Глобальные_параметры_фабрики_eng</v>
      </c>
      <c r="D11" s="4" t="str">
        <f t="shared" si="0"/>
        <v>=HYPERLINK("[san_automation_info.xlsx]customer_report!I3";"Глобальные_параметры_фабрики_eng")</v>
      </c>
      <c r="E11" s="4" t="str">
        <f t="shared" si="1"/>
        <v>I3</v>
      </c>
      <c r="G11" s="4" t="str">
        <f t="shared" si="2"/>
        <v>I</v>
      </c>
      <c r="R11" s="47"/>
    </row>
    <row r="12" spans="1:18" x14ac:dyDescent="0.25">
      <c r="A12" s="21" t="s">
        <v>1298</v>
      </c>
      <c r="B12" s="21"/>
      <c r="C12" s="93" t="str">
        <f>HYPERLINK("[san_automation_info.xlsx]customer_report!J3","Глобальные_параметры_фабрики_ru")</f>
        <v>Глобальные_параметры_фабрики_ru</v>
      </c>
      <c r="D12" s="4" t="str">
        <f t="shared" si="0"/>
        <v>=HYPERLINK("[san_automation_info.xlsx]customer_report!J3";"Глобальные_параметры_фабрики_ru")</v>
      </c>
      <c r="E12" s="4" t="str">
        <f t="shared" si="1"/>
        <v>J3</v>
      </c>
      <c r="G12" s="4" t="str">
        <f t="shared" si="2"/>
        <v>J</v>
      </c>
      <c r="R12" s="47"/>
    </row>
    <row r="13" spans="1:18" x14ac:dyDescent="0.25">
      <c r="A13" s="29" t="s">
        <v>1299</v>
      </c>
      <c r="B13" s="29"/>
      <c r="C13" s="93" t="str">
        <f>HYPERLINK("[san_automation_info.xlsx]customer_report!K3","Параметры_коммутаторов_eng")</f>
        <v>Параметры_коммутаторов_eng</v>
      </c>
      <c r="D13" s="4" t="str">
        <f t="shared" si="0"/>
        <v>=HYPERLINK("[san_automation_info.xlsx]customer_report!K3";"Параметры_коммутаторов_eng")</v>
      </c>
      <c r="E13" s="4" t="str">
        <f t="shared" si="1"/>
        <v>K3</v>
      </c>
      <c r="G13" s="4" t="str">
        <f t="shared" si="2"/>
        <v>K</v>
      </c>
      <c r="R13" s="47"/>
    </row>
    <row r="14" spans="1:18" x14ac:dyDescent="0.25">
      <c r="A14" s="29" t="s">
        <v>1300</v>
      </c>
      <c r="B14" s="29"/>
      <c r="C14" s="93" t="str">
        <f>HYPERLINK("[san_automation_info.xlsx]customer_report!L3","Параметры_коммутаторов_ru")</f>
        <v>Параметры_коммутаторов_ru</v>
      </c>
      <c r="D14" s="4" t="str">
        <f t="shared" si="0"/>
        <v>=HYPERLINK("[san_automation_info.xlsx]customer_report!L3";"Параметры_коммутаторов_ru")</v>
      </c>
      <c r="E14" s="4" t="str">
        <f t="shared" si="1"/>
        <v>L3</v>
      </c>
      <c r="G14" s="4" t="str">
        <f t="shared" si="2"/>
        <v>L</v>
      </c>
      <c r="R14" s="47"/>
    </row>
    <row r="15" spans="1:18" x14ac:dyDescent="0.25">
      <c r="A15" s="59" t="s">
        <v>3183</v>
      </c>
      <c r="B15" s="59"/>
      <c r="C15" s="93" t="str">
        <f>HYPERLINK("[san_automation_info.xlsx]customer_report!M3","MAPS_eng")</f>
        <v>MAPS_eng</v>
      </c>
      <c r="D15" s="4" t="str">
        <f t="shared" si="0"/>
        <v>=HYPERLINK("[san_automation_info.xlsx]customer_report!M3";"MAPS_eng")</v>
      </c>
      <c r="E15" s="4" t="str">
        <f t="shared" si="1"/>
        <v>M3</v>
      </c>
      <c r="G15" s="4" t="str">
        <f t="shared" si="2"/>
        <v>M</v>
      </c>
      <c r="R15" s="47"/>
    </row>
    <row r="16" spans="1:18" x14ac:dyDescent="0.25">
      <c r="A16" s="59" t="s">
        <v>3182</v>
      </c>
      <c r="B16" s="59"/>
      <c r="C16" s="93" t="str">
        <f>HYPERLINK("[san_automation_info.xlsx]customer_report!N3","MAPS_ru")</f>
        <v>MAPS_ru</v>
      </c>
      <c r="D16" s="4" t="str">
        <f t="shared" si="0"/>
        <v>=HYPERLINK("[san_automation_info.xlsx]customer_report!N3";"MAPS_ru")</v>
      </c>
      <c r="E16" s="4" t="str">
        <f t="shared" si="1"/>
        <v>N3</v>
      </c>
      <c r="G16" s="4" t="str">
        <f t="shared" si="2"/>
        <v>N</v>
      </c>
      <c r="R16" s="47"/>
    </row>
    <row r="17" spans="1:18" x14ac:dyDescent="0.25">
      <c r="A17" s="30" t="s">
        <v>1301</v>
      </c>
      <c r="B17" s="30"/>
      <c r="C17" s="93" t="str">
        <f>HYPERLINK("[san_automation_info.xlsx]customer_report!O3","Лицензии_eng")</f>
        <v>Лицензии_eng</v>
      </c>
      <c r="D17" s="4" t="str">
        <f t="shared" si="0"/>
        <v>=HYPERLINK("[san_automation_info.xlsx]customer_report!O3";"Лицензии_eng")</v>
      </c>
      <c r="E17" s="4" t="str">
        <f t="shared" si="1"/>
        <v>O3</v>
      </c>
      <c r="G17" s="4" t="str">
        <f t="shared" si="2"/>
        <v>O</v>
      </c>
      <c r="R17" s="47"/>
    </row>
    <row r="18" spans="1:18" x14ac:dyDescent="0.25">
      <c r="A18" s="30" t="s">
        <v>1302</v>
      </c>
      <c r="B18" s="30"/>
      <c r="C18" s="93" t="str">
        <f>HYPERLINK("[san_automation_info.xlsx]customer_report!P3","Лицензии_ru")</f>
        <v>Лицензии_ru</v>
      </c>
      <c r="D18" s="4" t="str">
        <f t="shared" si="0"/>
        <v>=HYPERLINK("[san_automation_info.xlsx]customer_report!P3";"Лицензии_ru")</v>
      </c>
      <c r="E18" s="4" t="str">
        <f t="shared" si="1"/>
        <v>P3</v>
      </c>
      <c r="G18" s="4" t="str">
        <f t="shared" si="2"/>
        <v>P</v>
      </c>
      <c r="R18" s="47"/>
    </row>
    <row r="19" spans="1:18" x14ac:dyDescent="0.25">
      <c r="A19" s="65" t="s">
        <v>3251</v>
      </c>
      <c r="B19" s="65"/>
      <c r="C19" s="93" t="str">
        <f>HYPERLINK("[san_automation_info.xlsx]customer_report!Q3","Статистика_коммутаторов_перевод_eng")</f>
        <v>Статистика_коммутаторов_перевод_eng</v>
      </c>
      <c r="D19" s="4" t="str">
        <f t="shared" si="0"/>
        <v>=HYPERLINK("[san_automation_info.xlsx]customer_report!Q3";"Статистика_коммутаторов_перевод_eng")</v>
      </c>
      <c r="E19" s="4" t="str">
        <f t="shared" si="1"/>
        <v>Q3</v>
      </c>
      <c r="G19" s="4" t="str">
        <f t="shared" si="2"/>
        <v>Q</v>
      </c>
      <c r="R19" s="47"/>
    </row>
    <row r="20" spans="1:18" x14ac:dyDescent="0.25">
      <c r="A20" s="65" t="s">
        <v>3252</v>
      </c>
      <c r="B20" s="65"/>
      <c r="C20" s="93" t="str">
        <f>HYPERLINK("[san_automation_info.xlsx]customer_report!R3","Статистика_коммутаторов_перевод_ru")</f>
        <v>Статистика_коммутаторов_перевод_ru</v>
      </c>
      <c r="D20" s="4" t="str">
        <f t="shared" si="0"/>
        <v>=HYPERLINK("[san_automation_info.xlsx]customer_report!R3";"Статистика_коммутаторов_перевод_ru")</v>
      </c>
      <c r="E20" s="4" t="str">
        <f t="shared" si="1"/>
        <v>R3</v>
      </c>
      <c r="G20" s="4" t="str">
        <f t="shared" si="2"/>
        <v>R</v>
      </c>
      <c r="R20" s="47"/>
    </row>
    <row r="21" spans="1:18" x14ac:dyDescent="0.25">
      <c r="A21" s="19" t="s">
        <v>3616</v>
      </c>
      <c r="B21" s="19"/>
      <c r="C21" s="93" t="str">
        <f>HYPERLINK("[san_automation_info.xlsx]customer_report!S3","Статистика_портов_eng")</f>
        <v>Статистика_портов_eng</v>
      </c>
      <c r="D21" s="4" t="str">
        <f t="shared" si="0"/>
        <v>=HYPERLINK("[san_automation_info.xlsx]customer_report!S3";"Статистика_портов_eng")</v>
      </c>
      <c r="E21" s="4" t="str">
        <f t="shared" si="1"/>
        <v>S3</v>
      </c>
      <c r="G21" s="4" t="str">
        <f t="shared" si="2"/>
        <v>S</v>
      </c>
      <c r="R21" s="47"/>
    </row>
    <row r="22" spans="1:18" x14ac:dyDescent="0.25">
      <c r="A22" s="19" t="s">
        <v>3617</v>
      </c>
      <c r="B22" s="19"/>
      <c r="C22" s="93" t="str">
        <f>HYPERLINK("[san_automation_info.xlsx]customer_report!T3","Статистика_портов_ru")</f>
        <v>Статистика_портов_ru</v>
      </c>
      <c r="D22" s="4" t="str">
        <f t="shared" si="0"/>
        <v>=HYPERLINK("[san_automation_info.xlsx]customer_report!T3";"Статистика_портов_ru")</v>
      </c>
      <c r="E22" s="4" t="str">
        <f t="shared" si="1"/>
        <v>T3</v>
      </c>
      <c r="G22" s="4" t="str">
        <f t="shared" si="2"/>
        <v>T</v>
      </c>
      <c r="R22" s="47"/>
    </row>
    <row r="23" spans="1:18" x14ac:dyDescent="0.25">
      <c r="A23" s="26" t="s">
        <v>1390</v>
      </c>
      <c r="B23" s="26"/>
      <c r="C23" s="93" t="str">
        <f>HYPERLINK("[san_automation_info.xlsx]customer_report!U3","Межкоммутаторные_соединения_eng")</f>
        <v>Межкоммутаторные_соединения_eng</v>
      </c>
      <c r="D23" s="4" t="str">
        <f t="shared" si="0"/>
        <v>=HYPERLINK("[san_automation_info.xlsx]customer_report!U3";"Межкоммутаторные_соединения_eng")</v>
      </c>
      <c r="E23" s="4" t="str">
        <f t="shared" si="1"/>
        <v>U3</v>
      </c>
      <c r="G23" s="4" t="str">
        <f t="shared" si="2"/>
        <v>U</v>
      </c>
      <c r="R23" s="47"/>
    </row>
    <row r="24" spans="1:18" x14ac:dyDescent="0.25">
      <c r="A24" s="26" t="s">
        <v>1391</v>
      </c>
      <c r="B24" s="26"/>
      <c r="C24" s="93" t="str">
        <f>HYPERLINK("[san_automation_info.xlsx]customer_report!V3","Межкоммутаторные_соединения_ru")</f>
        <v>Межкоммутаторные_соединения_ru</v>
      </c>
      <c r="D24" s="4" t="str">
        <f t="shared" si="0"/>
        <v>=HYPERLINK("[san_automation_info.xlsx]customer_report!V3";"Межкоммутаторные_соединения_ru")</v>
      </c>
      <c r="E24" s="4" t="str">
        <f t="shared" si="1"/>
        <v>V3</v>
      </c>
      <c r="G24" s="4" t="str">
        <f t="shared" si="2"/>
        <v>V</v>
      </c>
      <c r="R24" s="47"/>
    </row>
    <row r="25" spans="1:18" x14ac:dyDescent="0.25">
      <c r="A25" s="15" t="s">
        <v>1435</v>
      </c>
      <c r="B25" s="15"/>
      <c r="C25" s="93" t="str">
        <f>HYPERLINK("[san_automation_info.xlsx]customer_report!W3","Межфабричные_соединения_available")</f>
        <v>Межфабричные_соединения_available</v>
      </c>
      <c r="D25" s="4" t="str">
        <f t="shared" si="0"/>
        <v>=HYPERLINK("[san_automation_info.xlsx]customer_report!W3";"Межфабричные_соединения_available")</v>
      </c>
      <c r="E25" s="4" t="str">
        <f t="shared" si="1"/>
        <v>W3</v>
      </c>
      <c r="G25" s="4" t="str">
        <f t="shared" si="2"/>
        <v>W</v>
      </c>
      <c r="R25" s="47"/>
    </row>
    <row r="26" spans="1:18" x14ac:dyDescent="0.25">
      <c r="A26" s="15" t="s">
        <v>1415</v>
      </c>
      <c r="B26" s="15"/>
      <c r="C26" s="93" t="str">
        <f>HYPERLINK("[san_automation_info.xlsx]customer_report!X3","Межфабричные_соединения_eng")</f>
        <v>Межфабричные_соединения_eng</v>
      </c>
      <c r="D26" s="4" t="str">
        <f t="shared" si="0"/>
        <v>=HYPERLINK("[san_automation_info.xlsx]customer_report!X3";"Межфабричные_соединения_eng")</v>
      </c>
      <c r="E26" s="4" t="str">
        <f t="shared" si="1"/>
        <v>X3</v>
      </c>
      <c r="G26" s="4" t="str">
        <f t="shared" si="2"/>
        <v>X</v>
      </c>
      <c r="R26" s="47"/>
    </row>
    <row r="27" spans="1:18" x14ac:dyDescent="0.25">
      <c r="A27" s="15" t="s">
        <v>1416</v>
      </c>
      <c r="B27" s="15"/>
      <c r="C27" s="93" t="str">
        <f>HYPERLINK("[san_automation_info.xlsx]customer_report!Y3","Межфабричные_соединения_ru")</f>
        <v>Межфабричные_соединения_ru</v>
      </c>
      <c r="D27" s="4" t="str">
        <f t="shared" si="0"/>
        <v>=HYPERLINK("[san_automation_info.xlsx]customer_report!Y3";"Межфабричные_соединения_ru")</v>
      </c>
      <c r="E27" s="4" t="str">
        <f t="shared" si="1"/>
        <v>Y3</v>
      </c>
      <c r="G27" s="4" t="str">
        <f t="shared" si="2"/>
        <v>Y</v>
      </c>
      <c r="R27" s="47"/>
    </row>
    <row r="28" spans="1:18" x14ac:dyDescent="0.25">
      <c r="A28" s="30" t="s">
        <v>1853</v>
      </c>
      <c r="B28" s="30"/>
      <c r="C28" s="93" t="str">
        <f>HYPERLINK("[san_automation_info.xlsx]customer_report!Z3","Массивы_eng")</f>
        <v>Массивы_eng</v>
      </c>
      <c r="D28" s="4" t="str">
        <f t="shared" si="0"/>
        <v>=HYPERLINK("[san_automation_info.xlsx]customer_report!Z3";"Массивы_eng")</v>
      </c>
      <c r="E28" s="4" t="str">
        <f t="shared" si="1"/>
        <v>Z3</v>
      </c>
      <c r="G28" s="4" t="str">
        <f t="shared" si="2"/>
        <v>Z</v>
      </c>
      <c r="R28" s="47"/>
    </row>
    <row r="29" spans="1:18" x14ac:dyDescent="0.25">
      <c r="A29" s="30" t="s">
        <v>1854</v>
      </c>
      <c r="B29" s="30"/>
      <c r="C29" s="93" t="str">
        <f>HYPERLINK("[san_automation_info.xlsx]customer_report!AA3","Массивы_ru")</f>
        <v>Массивы_ru</v>
      </c>
      <c r="D29" s="4" t="str">
        <f t="shared" si="0"/>
        <v>=HYPERLINK("[san_automation_info.xlsx]customer_report!AA3";"Массивы_ru")</v>
      </c>
      <c r="E29" s="4" t="str">
        <f>CONCATENATE(F29,G29,"3")</f>
        <v>AA3</v>
      </c>
      <c r="F29" t="s">
        <v>4165</v>
      </c>
      <c r="G29" s="4" t="s">
        <v>4165</v>
      </c>
      <c r="R29" s="47"/>
    </row>
    <row r="30" spans="1:18" x14ac:dyDescent="0.25">
      <c r="A30" s="42" t="s">
        <v>1855</v>
      </c>
      <c r="B30" s="42"/>
      <c r="C30" s="93" t="str">
        <f>HYPERLINK("[san_automation_info.xlsx]customer_report!AB3","Библиотеки_eng")</f>
        <v>Библиотеки_eng</v>
      </c>
      <c r="D30" s="4" t="str">
        <f t="shared" si="0"/>
        <v>=HYPERLINK("[san_automation_info.xlsx]customer_report!AB3";"Библиотеки_eng")</v>
      </c>
      <c r="E30" s="4" t="str">
        <f t="shared" ref="E30:E83" si="3">CONCATENATE(F30,G30,"3")</f>
        <v>AB3</v>
      </c>
      <c r="F30" s="4" t="s">
        <v>4165</v>
      </c>
      <c r="G30" s="4" t="s">
        <v>4166</v>
      </c>
      <c r="R30" s="47"/>
    </row>
    <row r="31" spans="1:18" x14ac:dyDescent="0.25">
      <c r="A31" s="42" t="s">
        <v>1864</v>
      </c>
      <c r="B31" s="42"/>
      <c r="C31" s="93" t="str">
        <f>HYPERLINK("[san_automation_info.xlsx]customer_report!AC3","Библиотеки_ru")</f>
        <v>Библиотеки_ru</v>
      </c>
      <c r="D31" s="4" t="str">
        <f t="shared" si="0"/>
        <v>=HYPERLINK("[san_automation_info.xlsx]customer_report!AC3";"Библиотеки_ru")</v>
      </c>
      <c r="E31" s="4" t="str">
        <f t="shared" si="3"/>
        <v>AC3</v>
      </c>
      <c r="F31" s="4" t="s">
        <v>4165</v>
      </c>
      <c r="G31" s="4" t="s">
        <v>4167</v>
      </c>
      <c r="R31" s="47"/>
    </row>
    <row r="32" spans="1:18" x14ac:dyDescent="0.25">
      <c r="A32" s="23" t="s">
        <v>3078</v>
      </c>
      <c r="B32" s="23"/>
      <c r="C32" s="93" t="str">
        <f>HYPERLINK("[san_automation_info.xlsx]customer_report!AD3","Серверы_eng")</f>
        <v>Серверы_eng</v>
      </c>
      <c r="D32" s="4" t="str">
        <f t="shared" si="0"/>
        <v>=HYPERLINK("[san_automation_info.xlsx]customer_report!AD3";"Серверы_eng")</v>
      </c>
      <c r="E32" s="4" t="str">
        <f t="shared" si="3"/>
        <v>AD3</v>
      </c>
      <c r="F32" s="4" t="s">
        <v>4165</v>
      </c>
      <c r="G32" s="4" t="s">
        <v>4168</v>
      </c>
      <c r="R32" s="47"/>
    </row>
    <row r="33" spans="1:18" x14ac:dyDescent="0.25">
      <c r="A33" s="23" t="s">
        <v>3079</v>
      </c>
      <c r="B33" s="23"/>
      <c r="C33" s="93" t="str">
        <f>HYPERLINK("[san_automation_info.xlsx]customer_report!AE3","Серверы_ru")</f>
        <v>Серверы_ru</v>
      </c>
      <c r="D33" s="4" t="str">
        <f t="shared" si="0"/>
        <v>=HYPERLINK("[san_automation_info.xlsx]customer_report!AE3";"Серверы_ru")</v>
      </c>
      <c r="E33" s="4" t="str">
        <f t="shared" si="3"/>
        <v>AE3</v>
      </c>
      <c r="F33" s="4" t="s">
        <v>4165</v>
      </c>
      <c r="G33" s="4" t="s">
        <v>4169</v>
      </c>
      <c r="R33" s="47"/>
    </row>
    <row r="34" spans="1:18" x14ac:dyDescent="0.25">
      <c r="A34" s="58" t="s">
        <v>1856</v>
      </c>
      <c r="B34" s="58"/>
      <c r="C34" s="93" t="str">
        <f>HYPERLINK("[san_automation_info.xlsx]customer_report!AF3","Подключение_массивов_eng")</f>
        <v>Подключение_массивов_eng</v>
      </c>
      <c r="D34" s="4" t="str">
        <f t="shared" si="0"/>
        <v>=HYPERLINK("[san_automation_info.xlsx]customer_report!AF3";"Подключение_массивов_eng")</v>
      </c>
      <c r="E34" s="4" t="str">
        <f t="shared" si="3"/>
        <v>AF3</v>
      </c>
      <c r="F34" s="4" t="s">
        <v>4165</v>
      </c>
      <c r="G34" s="4" t="s">
        <v>4170</v>
      </c>
      <c r="R34" s="47"/>
    </row>
    <row r="35" spans="1:18" x14ac:dyDescent="0.25">
      <c r="A35" s="58" t="s">
        <v>1865</v>
      </c>
      <c r="B35" s="58"/>
      <c r="C35" s="93" t="str">
        <f>HYPERLINK("[san_automation_info.xlsx]customer_report!AG3","Подключение_массивов_ru")</f>
        <v>Подключение_массивов_ru</v>
      </c>
      <c r="D35" s="4" t="str">
        <f t="shared" ref="D35:D66" si="4">CONCATENATE("=HYPERLINK(","""[san_automation_info.xlsx]customer_report!",E35,"""",";","""",A35,"""", ")")</f>
        <v>=HYPERLINK("[san_automation_info.xlsx]customer_report!AG3";"Подключение_массивов_ru")</v>
      </c>
      <c r="E35" s="4" t="str">
        <f t="shared" si="3"/>
        <v>AG3</v>
      </c>
      <c r="F35" s="4" t="s">
        <v>4165</v>
      </c>
      <c r="G35" s="4" t="s">
        <v>4171</v>
      </c>
      <c r="R35" s="47"/>
    </row>
    <row r="36" spans="1:18" x14ac:dyDescent="0.25">
      <c r="A36" s="59" t="s">
        <v>1857</v>
      </c>
      <c r="B36" s="59"/>
      <c r="C36" s="93" t="str">
        <f>HYPERLINK("[san_automation_info.xlsx]customer_report!AH3","Подключение_библиотек_eng")</f>
        <v>Подключение_библиотек_eng</v>
      </c>
      <c r="D36" s="4" t="str">
        <f t="shared" si="4"/>
        <v>=HYPERLINK("[san_automation_info.xlsx]customer_report!AH3";"Подключение_библиотек_eng")</v>
      </c>
      <c r="E36" s="4" t="str">
        <f t="shared" si="3"/>
        <v>AH3</v>
      </c>
      <c r="F36" s="4" t="s">
        <v>4165</v>
      </c>
      <c r="G36" s="4" t="s">
        <v>4172</v>
      </c>
      <c r="R36" s="47"/>
    </row>
    <row r="37" spans="1:18" x14ac:dyDescent="0.25">
      <c r="A37" s="59" t="s">
        <v>1866</v>
      </c>
      <c r="B37" s="59"/>
      <c r="C37" s="93" t="str">
        <f>HYPERLINK("[san_automation_info.xlsx]customer_report!AI3","Подключение_библиотек_ru")</f>
        <v>Подключение_библиотек_ru</v>
      </c>
      <c r="D37" s="4" t="str">
        <f t="shared" si="4"/>
        <v>=HYPERLINK("[san_automation_info.xlsx]customer_report!AI3";"Подключение_библиотек_ru")</v>
      </c>
      <c r="E37" s="4" t="str">
        <f t="shared" si="3"/>
        <v>AI3</v>
      </c>
      <c r="F37" s="4" t="s">
        <v>4165</v>
      </c>
      <c r="G37" s="4" t="s">
        <v>4173</v>
      </c>
      <c r="R37" s="47"/>
    </row>
    <row r="38" spans="1:18" x14ac:dyDescent="0.25">
      <c r="A38" s="42" t="s">
        <v>1858</v>
      </c>
      <c r="B38" s="42"/>
      <c r="C38" s="93" t="str">
        <f>HYPERLINK("[san_automation_info.xlsx]customer_report!AJ3","Подключение_серверов_eng")</f>
        <v>Подключение_серверов_eng</v>
      </c>
      <c r="D38" s="4" t="str">
        <f t="shared" si="4"/>
        <v>=HYPERLINK("[san_automation_info.xlsx]customer_report!AJ3";"Подключение_серверов_eng")</v>
      </c>
      <c r="E38" s="4" t="str">
        <f t="shared" si="3"/>
        <v>AJ3</v>
      </c>
      <c r="F38" s="4" t="s">
        <v>4165</v>
      </c>
      <c r="G38" s="4" t="s">
        <v>4174</v>
      </c>
      <c r="R38" s="47"/>
    </row>
    <row r="39" spans="1:18" x14ac:dyDescent="0.25">
      <c r="A39" s="42" t="s">
        <v>1867</v>
      </c>
      <c r="B39" s="42"/>
      <c r="C39" s="93" t="str">
        <f>HYPERLINK("[san_automation_info.xlsx]customer_report!AK3","Подключение_серверов_ru")</f>
        <v>Подключение_серверов_ru</v>
      </c>
      <c r="D39" s="4" t="str">
        <f t="shared" si="4"/>
        <v>=HYPERLINK("[san_automation_info.xlsx]customer_report!AK3";"Подключение_серверов_ru")</v>
      </c>
      <c r="E39" s="4" t="str">
        <f t="shared" si="3"/>
        <v>AK3</v>
      </c>
      <c r="F39" s="4" t="s">
        <v>4165</v>
      </c>
      <c r="G39" s="4" t="s">
        <v>4175</v>
      </c>
      <c r="R39" s="47"/>
    </row>
    <row r="40" spans="1:18" x14ac:dyDescent="0.25">
      <c r="A40" s="12" t="s">
        <v>1859</v>
      </c>
      <c r="B40" s="12"/>
      <c r="C40" s="93" t="str">
        <f>HYPERLINK("[san_automation_info.xlsx]customer_report!AL3","Микрокоды_HBA_eng")</f>
        <v>Микрокоды_HBA_eng</v>
      </c>
      <c r="D40" s="4" t="str">
        <f t="shared" si="4"/>
        <v>=HYPERLINK("[san_automation_info.xlsx]customer_report!AL3";"Микрокоды_HBA_eng")</v>
      </c>
      <c r="E40" s="4" t="str">
        <f t="shared" si="3"/>
        <v>AL3</v>
      </c>
      <c r="F40" s="4" t="s">
        <v>4165</v>
      </c>
      <c r="G40" s="4" t="s">
        <v>4176</v>
      </c>
      <c r="R40" s="47"/>
    </row>
    <row r="41" spans="1:18" x14ac:dyDescent="0.25">
      <c r="A41" s="12" t="s">
        <v>1868</v>
      </c>
      <c r="B41" s="12"/>
      <c r="C41" s="93" t="str">
        <f>HYPERLINK("[san_automation_info.xlsx]customer_report!AM3","Микрокоды_HBA_ru")</f>
        <v>Микрокоды_HBA_ru</v>
      </c>
      <c r="D41" s="4" t="str">
        <f t="shared" si="4"/>
        <v>=HYPERLINK("[san_automation_info.xlsx]customer_report!AM3";"Микрокоды_HBA_ru")</v>
      </c>
      <c r="E41" s="4" t="str">
        <f t="shared" si="3"/>
        <v>AM3</v>
      </c>
      <c r="F41" s="4" t="s">
        <v>4165</v>
      </c>
      <c r="G41" s="4" t="s">
        <v>4177</v>
      </c>
      <c r="R41" s="47"/>
    </row>
    <row r="42" spans="1:18" x14ac:dyDescent="0.25">
      <c r="A42" s="32" t="s">
        <v>2000</v>
      </c>
      <c r="B42" s="32"/>
      <c r="C42" s="93" t="str">
        <f>HYPERLINK("[san_automation_info.xlsx]customer_report!AN3","Ошибки_eng")</f>
        <v>Ошибки_eng</v>
      </c>
      <c r="D42" s="4" t="str">
        <f t="shared" si="4"/>
        <v>=HYPERLINK("[san_automation_info.xlsx]customer_report!AN3";"Ошибки_eng")</v>
      </c>
      <c r="E42" s="4" t="str">
        <f t="shared" si="3"/>
        <v>AN3</v>
      </c>
      <c r="F42" s="4" t="s">
        <v>4165</v>
      </c>
      <c r="G42" s="4" t="s">
        <v>4178</v>
      </c>
      <c r="R42" s="47"/>
    </row>
    <row r="43" spans="1:18" x14ac:dyDescent="0.25">
      <c r="A43" s="32" t="s">
        <v>2001</v>
      </c>
      <c r="B43" s="32"/>
      <c r="C43" s="93" t="str">
        <f>HYPERLINK("[san_automation_info.xlsx]customer_report!AO3","Ошибки_ru")</f>
        <v>Ошибки_ru</v>
      </c>
      <c r="D43" s="4" t="str">
        <f t="shared" si="4"/>
        <v>=HYPERLINK("[san_automation_info.xlsx]customer_report!AO3";"Ошибки_ru")</v>
      </c>
      <c r="E43" s="4" t="str">
        <f t="shared" si="3"/>
        <v>AO3</v>
      </c>
      <c r="F43" s="4" t="s">
        <v>4165</v>
      </c>
      <c r="G43" s="4" t="s">
        <v>4179</v>
      </c>
      <c r="R43" s="47"/>
    </row>
    <row r="44" spans="1:18" x14ac:dyDescent="0.25">
      <c r="A44" s="37" t="s">
        <v>2012</v>
      </c>
      <c r="B44" s="37"/>
      <c r="C44" s="93" t="str">
        <f>HYPERLINK("[san_automation_info.xlsx]customer_report!AP3","Параметры_SFP_eng")</f>
        <v>Параметры_SFP_eng</v>
      </c>
      <c r="D44" s="4" t="str">
        <f t="shared" si="4"/>
        <v>=HYPERLINK("[san_automation_info.xlsx]customer_report!AP3";"Параметры_SFP_eng")</v>
      </c>
      <c r="E44" s="4" t="str">
        <f t="shared" si="3"/>
        <v>AP3</v>
      </c>
      <c r="F44" s="4" t="s">
        <v>4165</v>
      </c>
      <c r="G44" s="4" t="s">
        <v>4180</v>
      </c>
      <c r="R44" s="47"/>
    </row>
    <row r="45" spans="1:18" x14ac:dyDescent="0.25">
      <c r="A45" s="37" t="s">
        <v>2013</v>
      </c>
      <c r="B45" s="37"/>
      <c r="C45" s="93" t="str">
        <f>HYPERLINK("[san_automation_info.xlsx]customer_report!AQ3","Параметры_SFP_ru")</f>
        <v>Параметры_SFP_ru</v>
      </c>
      <c r="D45" s="4" t="str">
        <f t="shared" si="4"/>
        <v>=HYPERLINK("[san_automation_info.xlsx]customer_report!AQ3";"Параметры_SFP_ru")</v>
      </c>
      <c r="E45" s="4" t="str">
        <f t="shared" si="3"/>
        <v>AQ3</v>
      </c>
      <c r="F45" s="4" t="s">
        <v>4165</v>
      </c>
      <c r="G45" s="4" t="s">
        <v>4181</v>
      </c>
      <c r="R45" s="47"/>
    </row>
    <row r="46" spans="1:18" x14ac:dyDescent="0.25">
      <c r="A46" s="55" t="s">
        <v>2035</v>
      </c>
      <c r="B46" s="55"/>
      <c r="C46" s="93" t="str">
        <f>HYPERLINK("[san_automation_info.xlsx]customer_report!AR3","Параметры_портов_eng")</f>
        <v>Параметры_портов_eng</v>
      </c>
      <c r="D46" s="4" t="str">
        <f t="shared" si="4"/>
        <v>=HYPERLINK("[san_automation_info.xlsx]customer_report!AR3";"Параметры_портов_eng")</v>
      </c>
      <c r="E46" s="4" t="str">
        <f t="shared" si="3"/>
        <v>AR3</v>
      </c>
      <c r="F46" s="4" t="s">
        <v>4165</v>
      </c>
      <c r="G46" s="4" t="s">
        <v>4182</v>
      </c>
      <c r="R46" s="47"/>
    </row>
    <row r="47" spans="1:18" x14ac:dyDescent="0.25">
      <c r="A47" s="55" t="s">
        <v>2034</v>
      </c>
      <c r="B47" s="55"/>
      <c r="C47" s="93" t="str">
        <f>HYPERLINK("[san_automation_info.xlsx]customer_report!AS3","Параметры_портов_ru")</f>
        <v>Параметры_портов_ru</v>
      </c>
      <c r="D47" s="4" t="str">
        <f t="shared" si="4"/>
        <v>=HYPERLINK("[san_automation_info.xlsx]customer_report!AS3";"Параметры_портов_ru")</v>
      </c>
      <c r="E47" s="4" t="str">
        <f t="shared" si="3"/>
        <v>AS3</v>
      </c>
      <c r="F47" s="4" t="s">
        <v>4165</v>
      </c>
      <c r="G47" s="4" t="s">
        <v>4183</v>
      </c>
      <c r="R47" s="47"/>
    </row>
    <row r="48" spans="1:18" x14ac:dyDescent="0.25">
      <c r="A48" s="32" t="s">
        <v>3160</v>
      </c>
      <c r="B48" s="32"/>
      <c r="C48" s="93" t="str">
        <f>HYPERLINK("[san_automation_info.xlsx]customer_report!AT3","NPIV_порты_eng")</f>
        <v>NPIV_порты_eng</v>
      </c>
      <c r="D48" s="4" t="str">
        <f t="shared" si="4"/>
        <v>=HYPERLINK("[san_automation_info.xlsx]customer_report!AT3";"NPIV_порты_eng")</v>
      </c>
      <c r="E48" s="4" t="str">
        <f t="shared" si="3"/>
        <v>AT3</v>
      </c>
      <c r="F48" s="4" t="s">
        <v>4165</v>
      </c>
      <c r="G48" s="4" t="s">
        <v>4184</v>
      </c>
      <c r="R48" s="47"/>
    </row>
    <row r="49" spans="1:18" x14ac:dyDescent="0.25">
      <c r="A49" s="32" t="s">
        <v>3161</v>
      </c>
      <c r="B49" s="32"/>
      <c r="C49" s="93" t="str">
        <f>HYPERLINK("[san_automation_info.xlsx]customer_report!AU3","NPIV_порты_ru")</f>
        <v>NPIV_порты_ru</v>
      </c>
      <c r="D49" s="4" t="str">
        <f t="shared" si="4"/>
        <v>=HYPERLINK("[san_automation_info.xlsx]customer_report!AU3";"NPIV_порты_ru")</v>
      </c>
      <c r="E49" s="4" t="str">
        <f t="shared" si="3"/>
        <v>AU3</v>
      </c>
      <c r="F49" s="4" t="s">
        <v>4165</v>
      </c>
      <c r="G49" s="4" t="s">
        <v>4185</v>
      </c>
      <c r="R49" s="47"/>
    </row>
    <row r="50" spans="1:18" x14ac:dyDescent="0.25">
      <c r="A50" s="55" t="s">
        <v>3210</v>
      </c>
      <c r="B50" s="55"/>
      <c r="C50" s="93" t="str">
        <f>HYPERLINK("[san_automation_info.xlsx]customer_report!AV3","MAPS_порты_eng")</f>
        <v>MAPS_порты_eng</v>
      </c>
      <c r="D50" s="4" t="str">
        <f t="shared" si="4"/>
        <v>=HYPERLINK("[san_automation_info.xlsx]customer_report!AV3";"MAPS_порты_eng")</v>
      </c>
      <c r="E50" s="4" t="str">
        <f t="shared" si="3"/>
        <v>AV3</v>
      </c>
      <c r="F50" s="4" t="s">
        <v>4165</v>
      </c>
      <c r="G50" s="4" t="s">
        <v>4186</v>
      </c>
      <c r="R50" s="47"/>
    </row>
    <row r="51" spans="1:18" x14ac:dyDescent="0.25">
      <c r="A51" s="55" t="s">
        <v>3211</v>
      </c>
      <c r="B51" s="55"/>
      <c r="C51" s="93" t="str">
        <f>HYPERLINK("[san_automation_info.xlsx]customer_report!AW3","MAPS_порты_ru")</f>
        <v>MAPS_порты_ru</v>
      </c>
      <c r="D51" s="4" t="str">
        <f t="shared" si="4"/>
        <v>=HYPERLINK("[san_automation_info.xlsx]customer_report!AW3";"MAPS_порты_ru")</v>
      </c>
      <c r="E51" s="4" t="str">
        <f t="shared" si="3"/>
        <v>AW3</v>
      </c>
      <c r="F51" s="4" t="s">
        <v>4165</v>
      </c>
      <c r="G51" s="4" t="s">
        <v>4187</v>
      </c>
      <c r="R51" s="47"/>
    </row>
    <row r="52" spans="1:18" x14ac:dyDescent="0.25">
      <c r="A52" s="58" t="s">
        <v>2041</v>
      </c>
      <c r="B52" s="58"/>
      <c r="C52" s="93" t="str">
        <f>HYPERLINK("[san_automation_info.xlsx]customer_report!AX3","Зонирование_eng")</f>
        <v>Зонирование_eng</v>
      </c>
      <c r="D52" s="4" t="str">
        <f t="shared" si="4"/>
        <v>=HYPERLINK("[san_automation_info.xlsx]customer_report!AX3";"Зонирование_eng")</v>
      </c>
      <c r="E52" s="4" t="str">
        <f t="shared" si="3"/>
        <v>AX3</v>
      </c>
      <c r="F52" s="4" t="s">
        <v>4165</v>
      </c>
      <c r="G52" s="4" t="s">
        <v>4188</v>
      </c>
      <c r="R52" s="47"/>
    </row>
    <row r="53" spans="1:18" x14ac:dyDescent="0.25">
      <c r="A53" s="58" t="s">
        <v>2043</v>
      </c>
      <c r="B53" s="58"/>
      <c r="C53" s="93" t="str">
        <f>HYPERLINK("[san_automation_info.xlsx]customer_report!AY3","Зонирование_ru")</f>
        <v>Зонирование_ru</v>
      </c>
      <c r="D53" s="4" t="str">
        <f t="shared" si="4"/>
        <v>=HYPERLINK("[san_automation_info.xlsx]customer_report!AY3";"Зонирование_ru")</v>
      </c>
      <c r="E53" s="4" t="str">
        <f t="shared" si="3"/>
        <v>AY3</v>
      </c>
      <c r="F53" s="4" t="s">
        <v>4165</v>
      </c>
      <c r="G53" s="4" t="s">
        <v>4189</v>
      </c>
      <c r="R53" s="47"/>
    </row>
    <row r="54" spans="1:18" x14ac:dyDescent="0.25">
      <c r="A54" s="42" t="s">
        <v>2042</v>
      </c>
      <c r="B54" s="42"/>
      <c r="C54" s="93" t="str">
        <f>HYPERLINK("[san_automation_info.xlsx]customer_report!AZ3","Псевдонимы_eng")</f>
        <v>Псевдонимы_eng</v>
      </c>
      <c r="D54" s="4" t="str">
        <f t="shared" si="4"/>
        <v>=HYPERLINK("[san_automation_info.xlsx]customer_report!AZ3";"Псевдонимы_eng")</v>
      </c>
      <c r="E54" s="4" t="str">
        <f t="shared" si="3"/>
        <v>AZ3</v>
      </c>
      <c r="F54" s="4" t="s">
        <v>4165</v>
      </c>
      <c r="G54" s="4" t="s">
        <v>4190</v>
      </c>
      <c r="R54" s="47"/>
    </row>
    <row r="55" spans="1:18" x14ac:dyDescent="0.25">
      <c r="A55" s="42" t="s">
        <v>2044</v>
      </c>
      <c r="B55" s="42"/>
      <c r="C55" s="93" t="str">
        <f>HYPERLINK("[san_automation_info.xlsx]customer_report!BA3","Псевдонимы_ru")</f>
        <v>Псевдонимы_ru</v>
      </c>
      <c r="D55" s="4" t="str">
        <f t="shared" si="4"/>
        <v>=HYPERLINK("[san_automation_info.xlsx]customer_report!BA3";"Псевдонимы_ru")</v>
      </c>
      <c r="E55" s="4" t="str">
        <f t="shared" si="3"/>
        <v>BA3</v>
      </c>
      <c r="F55" t="s">
        <v>4166</v>
      </c>
      <c r="G55" t="s">
        <v>4165</v>
      </c>
      <c r="R55" s="47"/>
    </row>
    <row r="56" spans="1:18" x14ac:dyDescent="0.25">
      <c r="A56" s="14" t="s">
        <v>2079</v>
      </c>
      <c r="B56" s="14"/>
      <c r="C56" s="93" t="str">
        <f>HYPERLINK("[san_automation_info.xlsx]customer_report!BB3","Зонирование_перевод_eng")</f>
        <v>Зонирование_перевод_eng</v>
      </c>
      <c r="D56" s="4" t="str">
        <f t="shared" si="4"/>
        <v>=HYPERLINK("[san_automation_info.xlsx]customer_report!BB3";"Зонирование_перевод_eng")</v>
      </c>
      <c r="E56" s="4" t="str">
        <f t="shared" si="3"/>
        <v>BB3</v>
      </c>
      <c r="F56" s="4" t="s">
        <v>4166</v>
      </c>
      <c r="G56" t="s">
        <v>4166</v>
      </c>
      <c r="R56" s="47"/>
    </row>
    <row r="57" spans="1:18" x14ac:dyDescent="0.25">
      <c r="A57" s="14" t="s">
        <v>2080</v>
      </c>
      <c r="B57" s="14"/>
      <c r="C57" s="93" t="str">
        <f>HYPERLINK("[san_automation_info.xlsx]customer_report!BC3","Зонирование_перевод_ru")</f>
        <v>Зонирование_перевод_ru</v>
      </c>
      <c r="D57" s="4" t="str">
        <f t="shared" si="4"/>
        <v>=HYPERLINK("[san_automation_info.xlsx]customer_report!BC3";"Зонирование_перевод_ru")</v>
      </c>
      <c r="E57" s="4" t="str">
        <f t="shared" si="3"/>
        <v>BC3</v>
      </c>
      <c r="F57" s="4" t="s">
        <v>4166</v>
      </c>
      <c r="G57" t="s">
        <v>4167</v>
      </c>
      <c r="R57" s="47"/>
    </row>
    <row r="58" spans="1:18" x14ac:dyDescent="0.25">
      <c r="A58" s="61" t="s">
        <v>2122</v>
      </c>
      <c r="B58" s="61"/>
      <c r="C58" s="93" t="str">
        <f>HYPERLINK("[san_automation_info.xlsx]customer_report!BD3","Порты_не_в_зонах_eng")</f>
        <v>Порты_не_в_зонах_eng</v>
      </c>
      <c r="D58" s="4" t="str">
        <f t="shared" si="4"/>
        <v>=HYPERLINK("[san_automation_info.xlsx]customer_report!BD3";"Порты_не_в_зонах_eng")</v>
      </c>
      <c r="E58" s="4" t="str">
        <f t="shared" si="3"/>
        <v>BD3</v>
      </c>
      <c r="F58" s="4" t="s">
        <v>4166</v>
      </c>
      <c r="G58" t="s">
        <v>4168</v>
      </c>
      <c r="R58" s="47"/>
    </row>
    <row r="59" spans="1:18" x14ac:dyDescent="0.25">
      <c r="A59" s="61" t="s">
        <v>2123</v>
      </c>
      <c r="B59" s="61"/>
      <c r="C59" s="93" t="str">
        <f>HYPERLINK("[san_automation_info.xlsx]customer_report!BE3","Порты_не_в_зонах_ru")</f>
        <v>Порты_не_в_зонах_ru</v>
      </c>
      <c r="D59" s="4" t="str">
        <f t="shared" si="4"/>
        <v>=HYPERLINK("[san_automation_info.xlsx]customer_report!BE3";"Порты_не_в_зонах_ru")</v>
      </c>
      <c r="E59" s="4" t="str">
        <f t="shared" si="3"/>
        <v>BE3</v>
      </c>
      <c r="F59" s="4" t="s">
        <v>4166</v>
      </c>
      <c r="G59" t="s">
        <v>4169</v>
      </c>
      <c r="R59" s="47"/>
    </row>
    <row r="60" spans="1:18" x14ac:dyDescent="0.25">
      <c r="A60" s="12" t="s">
        <v>2171</v>
      </c>
      <c r="B60" s="12"/>
      <c r="C60" s="93" t="str">
        <f>HYPERLINK("[san_automation_info.xlsx]customer_report!BF3","Порты_без_псевдономов_eng")</f>
        <v>Порты_без_псевдономов_eng</v>
      </c>
      <c r="D60" s="4" t="str">
        <f t="shared" si="4"/>
        <v>=HYPERLINK("[san_automation_info.xlsx]customer_report!BF3";"Порты_без_псевдономов_eng")</v>
      </c>
      <c r="E60" s="4" t="str">
        <f t="shared" si="3"/>
        <v>BF3</v>
      </c>
      <c r="F60" s="4" t="s">
        <v>4166</v>
      </c>
      <c r="G60" t="s">
        <v>4170</v>
      </c>
      <c r="R60" s="47"/>
    </row>
    <row r="61" spans="1:18" x14ac:dyDescent="0.25">
      <c r="A61" s="12" t="s">
        <v>2172</v>
      </c>
      <c r="B61" s="12"/>
      <c r="C61" s="93" t="str">
        <f>HYPERLINK("[san_automation_info.xlsx]customer_report!BG3","Порты_без_псевдономов_ru")</f>
        <v>Порты_без_псевдономов_ru</v>
      </c>
      <c r="D61" s="4" t="str">
        <f t="shared" si="4"/>
        <v>=HYPERLINK("[san_automation_info.xlsx]customer_report!BG3";"Порты_без_псевдономов_ru")</v>
      </c>
      <c r="E61" s="4" t="str">
        <f t="shared" si="3"/>
        <v>BG3</v>
      </c>
      <c r="F61" s="4" t="s">
        <v>4166</v>
      </c>
      <c r="G61" t="s">
        <v>4171</v>
      </c>
      <c r="R61" s="47"/>
    </row>
    <row r="62" spans="1:18" x14ac:dyDescent="0.25">
      <c r="A62" s="23" t="s">
        <v>3807</v>
      </c>
      <c r="B62" s="23"/>
      <c r="C62" s="93" t="str">
        <f>HYPERLINK("[san_automation_info.xlsx]customer_report!BH3","Отсутствуют_в_сети_eng")</f>
        <v>Отсутствуют_в_сети_eng</v>
      </c>
      <c r="D62" s="4" t="str">
        <f t="shared" si="4"/>
        <v>=HYPERLINK("[san_automation_info.xlsx]customer_report!BH3";"Отсутствуют_в_сети_eng")</v>
      </c>
      <c r="E62" s="4" t="str">
        <f t="shared" si="3"/>
        <v>BH3</v>
      </c>
      <c r="F62" s="4" t="s">
        <v>4166</v>
      </c>
      <c r="G62" t="s">
        <v>4172</v>
      </c>
      <c r="R62" s="47"/>
    </row>
    <row r="63" spans="1:18" x14ac:dyDescent="0.25">
      <c r="A63" s="23" t="s">
        <v>3808</v>
      </c>
      <c r="B63" s="23"/>
      <c r="C63" s="93" t="str">
        <f>HYPERLINK("[san_automation_info.xlsx]customer_report!BI3","Отсутствуют_в_сети_ru")</f>
        <v>Отсутствуют_в_сети_ru</v>
      </c>
      <c r="D63" s="4" t="str">
        <f t="shared" si="4"/>
        <v>=HYPERLINK("[san_automation_info.xlsx]customer_report!BI3";"Отсутствуют_в_сети_ru")</v>
      </c>
      <c r="E63" s="4" t="str">
        <f t="shared" si="3"/>
        <v>BI3</v>
      </c>
      <c r="F63" s="4" t="s">
        <v>4166</v>
      </c>
      <c r="G63" t="s">
        <v>4173</v>
      </c>
      <c r="R63" s="47"/>
    </row>
    <row r="64" spans="1:18" x14ac:dyDescent="0.25">
      <c r="A64" s="32" t="s">
        <v>2131</v>
      </c>
      <c r="B64" s="32"/>
      <c r="C64" s="93" t="str">
        <f>HYPERLINK("[san_automation_info.xlsx]customer_report!BJ3","Статистика_зон_eng")</f>
        <v>Статистика_зон_eng</v>
      </c>
      <c r="D64" s="4" t="str">
        <f t="shared" si="4"/>
        <v>=HYPERLINK("[san_automation_info.xlsx]customer_report!BJ3";"Статистика_зон_eng")</v>
      </c>
      <c r="E64" s="4" t="str">
        <f t="shared" si="3"/>
        <v>BJ3</v>
      </c>
      <c r="F64" s="4" t="s">
        <v>4166</v>
      </c>
      <c r="G64" t="s">
        <v>4174</v>
      </c>
      <c r="R64" s="47"/>
    </row>
    <row r="65" spans="1:18" x14ac:dyDescent="0.25">
      <c r="A65" s="32" t="s">
        <v>2132</v>
      </c>
      <c r="B65" s="32"/>
      <c r="C65" s="93" t="str">
        <f>HYPERLINK("[san_automation_info.xlsx]customer_report!BK3","Статистика_зон_ru")</f>
        <v>Статистика_зон_ru</v>
      </c>
      <c r="D65" s="4" t="str">
        <f t="shared" si="4"/>
        <v>=HYPERLINK("[san_automation_info.xlsx]customer_report!BK3";"Статистика_зон_ru")</v>
      </c>
      <c r="E65" s="4" t="str">
        <f t="shared" si="3"/>
        <v>BK3</v>
      </c>
      <c r="F65" s="4" t="s">
        <v>4166</v>
      </c>
      <c r="G65" t="s">
        <v>4175</v>
      </c>
      <c r="R65" s="47"/>
    </row>
    <row r="66" spans="1:18" x14ac:dyDescent="0.25">
      <c r="A66" s="30" t="s">
        <v>2830</v>
      </c>
      <c r="B66" s="30"/>
      <c r="C66" s="93" t="str">
        <f>HYPERLINK("[san_automation_info.xlsx]customer_report!BL3","Статистика_псевдонимов_eng")</f>
        <v>Статистика_псевдонимов_eng</v>
      </c>
      <c r="D66" s="4" t="str">
        <f t="shared" si="4"/>
        <v>=HYPERLINK("[san_automation_info.xlsx]customer_report!BL3";"Статистика_псевдонимов_eng")</v>
      </c>
      <c r="E66" s="4" t="str">
        <f t="shared" si="3"/>
        <v>BL3</v>
      </c>
      <c r="F66" s="4" t="s">
        <v>4166</v>
      </c>
      <c r="G66" t="s">
        <v>4176</v>
      </c>
      <c r="R66" s="47"/>
    </row>
    <row r="67" spans="1:18" x14ac:dyDescent="0.25">
      <c r="A67" s="30" t="s">
        <v>2831</v>
      </c>
      <c r="B67" s="30"/>
      <c r="C67" s="93" t="str">
        <f>HYPERLINK("[san_automation_info.xlsx]customer_report!BM3","Статистика_псевдонимов_ru")</f>
        <v>Статистика_псевдонимов_ru</v>
      </c>
      <c r="D67" s="4" t="str">
        <f t="shared" ref="D67:D83" si="5">CONCATENATE("=HYPERLINK(","""[san_automation_info.xlsx]customer_report!",E67,"""",";","""",A67,"""", ")")</f>
        <v>=HYPERLINK("[san_automation_info.xlsx]customer_report!BM3";"Статистика_псевдонимов_ru")</v>
      </c>
      <c r="E67" s="4" t="str">
        <f t="shared" si="3"/>
        <v>BM3</v>
      </c>
      <c r="F67" s="4" t="s">
        <v>4166</v>
      </c>
      <c r="G67" t="s">
        <v>4177</v>
      </c>
      <c r="R67" s="47"/>
    </row>
    <row r="68" spans="1:18" x14ac:dyDescent="0.25">
      <c r="A68" s="19" t="s">
        <v>2243</v>
      </c>
      <c r="B68" s="19"/>
      <c r="C68" s="93" t="str">
        <f>HYPERLINK("[san_automation_info.xlsx]customer_report!BN3","Статистика_конфигурации_eng")</f>
        <v>Статистика_конфигурации_eng</v>
      </c>
      <c r="D68" s="4" t="str">
        <f t="shared" si="5"/>
        <v>=HYPERLINK("[san_automation_info.xlsx]customer_report!BN3";"Статистика_конфигурации_eng")</v>
      </c>
      <c r="E68" s="4" t="str">
        <f t="shared" si="3"/>
        <v>BN3</v>
      </c>
      <c r="F68" s="4" t="s">
        <v>4166</v>
      </c>
      <c r="G68" t="s">
        <v>4178</v>
      </c>
      <c r="R68" s="47"/>
    </row>
    <row r="69" spans="1:18" x14ac:dyDescent="0.25">
      <c r="A69" s="19" t="s">
        <v>2224</v>
      </c>
      <c r="B69" s="19"/>
      <c r="C69" s="93" t="str">
        <f>HYPERLINK("[san_automation_info.xlsx]customer_report!BO3","Статистика_конфигурации_ru")</f>
        <v>Статистика_конфигурации_ru</v>
      </c>
      <c r="D69" s="4" t="str">
        <f t="shared" si="5"/>
        <v>=HYPERLINK("[san_automation_info.xlsx]customer_report!BO3";"Статистика_конфигурации_ru")</v>
      </c>
      <c r="E69" s="4" t="str">
        <f t="shared" si="3"/>
        <v>BO3</v>
      </c>
      <c r="F69" s="4" t="s">
        <v>4166</v>
      </c>
      <c r="G69" t="s">
        <v>4179</v>
      </c>
      <c r="R69" s="47"/>
    </row>
    <row r="70" spans="1:18" x14ac:dyDescent="0.25">
      <c r="A70" s="9" t="s">
        <v>2146</v>
      </c>
      <c r="B70" s="9"/>
      <c r="C70" s="93" t="str">
        <f>HYPERLINK("[san_automation_info.xlsx]customer_report!BP3","Датчики_eng")</f>
        <v>Датчики_eng</v>
      </c>
      <c r="D70" s="4" t="str">
        <f t="shared" si="5"/>
        <v>=HYPERLINK("[san_automation_info.xlsx]customer_report!BP3";"Датчики_eng")</v>
      </c>
      <c r="E70" s="4" t="str">
        <f t="shared" si="3"/>
        <v>BP3</v>
      </c>
      <c r="F70" s="4" t="s">
        <v>4166</v>
      </c>
      <c r="G70" t="s">
        <v>4180</v>
      </c>
      <c r="R70" s="47"/>
    </row>
    <row r="71" spans="1:18" x14ac:dyDescent="0.25">
      <c r="A71" s="9" t="s">
        <v>2147</v>
      </c>
      <c r="B71" s="9"/>
      <c r="C71" s="93" t="str">
        <f>HYPERLINK("[san_automation_info.xlsx]customer_report!BQ3","Датчики_ru")</f>
        <v>Датчики_ru</v>
      </c>
      <c r="D71" s="4" t="str">
        <f t="shared" si="5"/>
        <v>=HYPERLINK("[san_automation_info.xlsx]customer_report!BQ3";"Датчики_ru")</v>
      </c>
      <c r="E71" s="4" t="str">
        <f t="shared" si="3"/>
        <v>BQ3</v>
      </c>
      <c r="F71" s="4" t="s">
        <v>4166</v>
      </c>
      <c r="G71" t="s">
        <v>4181</v>
      </c>
      <c r="R71" s="47"/>
    </row>
    <row r="72" spans="1:18" x14ac:dyDescent="0.25">
      <c r="A72" s="55" t="s">
        <v>2153</v>
      </c>
      <c r="B72" s="55"/>
      <c r="C72" s="93" t="str">
        <f>HYPERLINK("[san_automation_info.xlsx]customer_report!BR3","Датчики_перевод_eng")</f>
        <v>Датчики_перевод_eng</v>
      </c>
      <c r="D72" s="4" t="str">
        <f t="shared" si="5"/>
        <v>=HYPERLINK("[san_automation_info.xlsx]customer_report!BR3";"Датчики_перевод_eng")</v>
      </c>
      <c r="E72" s="4" t="str">
        <f t="shared" si="3"/>
        <v>BR3</v>
      </c>
      <c r="F72" s="4" t="s">
        <v>4166</v>
      </c>
      <c r="G72" t="s">
        <v>4182</v>
      </c>
      <c r="R72" s="47"/>
    </row>
    <row r="73" spans="1:18" x14ac:dyDescent="0.25">
      <c r="A73" s="55" t="s">
        <v>2154</v>
      </c>
      <c r="B73" s="55"/>
      <c r="C73" s="93" t="str">
        <f>HYPERLINK("[san_automation_info.xlsx]customer_report!BS3","Датчики_перевод_ru")</f>
        <v>Датчики_перевод_ru</v>
      </c>
      <c r="D73" s="4" t="str">
        <f t="shared" si="5"/>
        <v>=HYPERLINK("[san_automation_info.xlsx]customer_report!BS3";"Датчики_перевод_ru")</v>
      </c>
      <c r="E73" s="4" t="str">
        <f t="shared" si="3"/>
        <v>BS3</v>
      </c>
      <c r="F73" s="4" t="s">
        <v>4166</v>
      </c>
      <c r="G73" t="s">
        <v>4183</v>
      </c>
      <c r="R73" s="47"/>
    </row>
    <row r="74" spans="1:18" x14ac:dyDescent="0.25">
      <c r="A74" s="32" t="s">
        <v>2337</v>
      </c>
      <c r="B74" s="32"/>
      <c r="C74" s="93" t="str">
        <f>HYPERLINK("[san_automation_info.xlsx]customer_report!BT3","Статистика_подключения_устройств_перевод_eng")</f>
        <v>Статистика_подключения_устройств_перевод_eng</v>
      </c>
      <c r="D74" s="4" t="str">
        <f t="shared" si="5"/>
        <v>=HYPERLINK("[san_automation_info.xlsx]customer_report!BT3";"Статистика_подключения_устройств_перевод_eng")</v>
      </c>
      <c r="E74" s="4" t="str">
        <f t="shared" si="3"/>
        <v>BT3</v>
      </c>
      <c r="F74" s="4" t="s">
        <v>4166</v>
      </c>
      <c r="G74" t="s">
        <v>4184</v>
      </c>
      <c r="R74" s="47"/>
    </row>
    <row r="75" spans="1:18" x14ac:dyDescent="0.25">
      <c r="A75" s="32" t="s">
        <v>2338</v>
      </c>
      <c r="B75" s="32"/>
      <c r="C75" s="93" t="str">
        <f>HYPERLINK("[san_automation_info.xlsx]customer_report!BU3","Статистика_подключения_устройств_перевод_ru")</f>
        <v>Статистика_подключения_устройств_перевод_ru</v>
      </c>
      <c r="D75" s="4" t="str">
        <f t="shared" si="5"/>
        <v>=HYPERLINK("[san_automation_info.xlsx]customer_report!BU3";"Статистика_подключения_устройств_перевод_ru")</v>
      </c>
      <c r="E75" s="4" t="str">
        <f t="shared" si="3"/>
        <v>BU3</v>
      </c>
      <c r="F75" s="4" t="s">
        <v>4166</v>
      </c>
      <c r="G75" t="s">
        <v>4185</v>
      </c>
      <c r="R75" s="47"/>
    </row>
    <row r="76" spans="1:18" x14ac:dyDescent="0.25">
      <c r="A76" s="64" t="s">
        <v>2398</v>
      </c>
      <c r="B76" s="64"/>
      <c r="C76" s="93" t="str">
        <f>HYPERLINK("[san_automation_info.xlsx]customer_report!BV3","Статистика_ISL_перевод_eng")</f>
        <v>Статистика_ISL_перевод_eng</v>
      </c>
      <c r="D76" s="4" t="str">
        <f t="shared" si="5"/>
        <v>=HYPERLINK("[san_automation_info.xlsx]customer_report!BV3";"Статистика_ISL_перевод_eng")</v>
      </c>
      <c r="E76" s="4" t="str">
        <f t="shared" si="3"/>
        <v>BV3</v>
      </c>
      <c r="F76" s="4" t="s">
        <v>4166</v>
      </c>
      <c r="G76" t="s">
        <v>4186</v>
      </c>
      <c r="R76" s="47"/>
    </row>
    <row r="77" spans="1:18" x14ac:dyDescent="0.25">
      <c r="A77" s="64" t="s">
        <v>2399</v>
      </c>
      <c r="B77" s="64"/>
      <c r="C77" s="93" t="str">
        <f>HYPERLINK("[san_automation_info.xlsx]customer_report!BW3","Статистика_ISL_перевод_ru")</f>
        <v>Статистика_ISL_перевод_ru</v>
      </c>
      <c r="D77" s="4" t="str">
        <f t="shared" si="5"/>
        <v>=HYPERLINK("[san_automation_info.xlsx]customer_report!BW3";"Статистика_ISL_перевод_ru")</v>
      </c>
      <c r="E77" s="4" t="str">
        <f t="shared" si="3"/>
        <v>BW3</v>
      </c>
      <c r="F77" s="4" t="s">
        <v>4166</v>
      </c>
      <c r="G77" t="s">
        <v>4187</v>
      </c>
      <c r="R77" s="47"/>
    </row>
    <row r="78" spans="1:18" x14ac:dyDescent="0.25">
      <c r="A78" s="32" t="s">
        <v>3398</v>
      </c>
      <c r="B78" s="32"/>
      <c r="C78" s="93" t="str">
        <f>HYPERLINK("[san_automation_info.xlsx]customer_report!BX3","Статистика_соединений_eng")</f>
        <v>Статистика_соединений_eng</v>
      </c>
      <c r="D78" s="4" t="str">
        <f t="shared" si="5"/>
        <v>=HYPERLINK("[san_automation_info.xlsx]customer_report!BX3";"Статистика_соединений_eng")</v>
      </c>
      <c r="E78" s="4" t="str">
        <f t="shared" si="3"/>
        <v>BX3</v>
      </c>
      <c r="F78" s="4" t="s">
        <v>4166</v>
      </c>
      <c r="G78" t="s">
        <v>4188</v>
      </c>
      <c r="R78" s="47"/>
    </row>
    <row r="79" spans="1:18" x14ac:dyDescent="0.25">
      <c r="A79" s="32" t="s">
        <v>3399</v>
      </c>
      <c r="B79" s="32"/>
      <c r="C79" s="93" t="str">
        <f>HYPERLINK("[san_automation_info.xlsx]customer_report!BY3","Статистика_соединений_ru")</f>
        <v>Статистика_соединений_ru</v>
      </c>
      <c r="D79" s="4" t="str">
        <f t="shared" si="5"/>
        <v>=HYPERLINK("[san_automation_info.xlsx]customer_report!BY3";"Статистика_соединений_ru")</v>
      </c>
      <c r="E79" s="4" t="str">
        <f t="shared" si="3"/>
        <v>BY3</v>
      </c>
      <c r="F79" s="4" t="s">
        <v>4166</v>
      </c>
      <c r="G79" t="s">
        <v>4189</v>
      </c>
      <c r="R79" s="47"/>
    </row>
    <row r="80" spans="1:18" x14ac:dyDescent="0.25">
      <c r="A80" s="31" t="s">
        <v>2571</v>
      </c>
      <c r="B80" s="31"/>
      <c r="C80" s="93" t="str">
        <f>HYPERLINK("[san_automation_info.xlsx]customer_report!BZ3","Журнал_eng")</f>
        <v>Журнал_eng</v>
      </c>
      <c r="D80" s="4" t="str">
        <f t="shared" si="5"/>
        <v>=HYPERLINK("[san_automation_info.xlsx]customer_report!BZ3";"Журнал_eng")</v>
      </c>
      <c r="E80" s="4" t="str">
        <f t="shared" si="3"/>
        <v>BZ3</v>
      </c>
      <c r="F80" s="4" t="s">
        <v>4166</v>
      </c>
      <c r="G80" t="s">
        <v>4190</v>
      </c>
      <c r="R80" s="47"/>
    </row>
    <row r="81" spans="1:18" x14ac:dyDescent="0.25">
      <c r="A81" s="31" t="s">
        <v>2572</v>
      </c>
      <c r="B81" s="31"/>
      <c r="C81" s="93" t="str">
        <f>HYPERLINK("[san_automation_info.xlsx]customer_report!CA3","Журнал_ru")</f>
        <v>Журнал_ru</v>
      </c>
      <c r="D81" s="4" t="str">
        <f t="shared" si="5"/>
        <v>=HYPERLINK("[san_automation_info.xlsx]customer_report!CA3";"Журнал_ru")</v>
      </c>
      <c r="E81" s="4" t="str">
        <f t="shared" si="3"/>
        <v>CA3</v>
      </c>
      <c r="F81" t="s">
        <v>4167</v>
      </c>
      <c r="G81" t="s">
        <v>4165</v>
      </c>
      <c r="R81" s="47"/>
    </row>
    <row r="82" spans="1:18" x14ac:dyDescent="0.25">
      <c r="A82" s="37" t="s">
        <v>3010</v>
      </c>
      <c r="B82" s="37"/>
      <c r="C82" s="93" t="str">
        <f>HYPERLINK("[san_automation_info.xlsx]customer_report!CB3","Презентация_eng")</f>
        <v>Презентация_eng</v>
      </c>
      <c r="D82" s="4" t="str">
        <f t="shared" si="5"/>
        <v>=HYPERLINK("[san_automation_info.xlsx]customer_report!CB3";"Презентация_eng")</v>
      </c>
      <c r="E82" s="4" t="str">
        <f t="shared" si="3"/>
        <v>CB3</v>
      </c>
      <c r="F82" s="4" t="s">
        <v>4167</v>
      </c>
      <c r="G82" t="s">
        <v>4166</v>
      </c>
      <c r="R82" s="47"/>
    </row>
    <row r="83" spans="1:18" x14ac:dyDescent="0.25">
      <c r="A83" s="37" t="s">
        <v>3011</v>
      </c>
      <c r="B83" s="37"/>
      <c r="C83" s="93" t="str">
        <f>HYPERLINK("[san_automation_info.xlsx]customer_report!CC3","Презентация_ru")</f>
        <v>Презентация_ru</v>
      </c>
      <c r="D83" s="4" t="str">
        <f t="shared" si="5"/>
        <v>=HYPERLINK("[san_automation_info.xlsx]customer_report!CC3";"Презентация_ru")</v>
      </c>
      <c r="E83" s="4" t="str">
        <f t="shared" si="3"/>
        <v>CC3</v>
      </c>
      <c r="F83" s="4" t="s">
        <v>4167</v>
      </c>
      <c r="G83" t="s">
        <v>4167</v>
      </c>
      <c r="R83" s="47"/>
    </row>
    <row r="84" spans="1:18" x14ac:dyDescent="0.25">
      <c r="A84" s="4"/>
      <c r="G84" t="s">
        <v>4168</v>
      </c>
    </row>
    <row r="85" spans="1:18" x14ac:dyDescent="0.25">
      <c r="A85" s="4"/>
      <c r="G85" t="s">
        <v>4169</v>
      </c>
    </row>
    <row r="86" spans="1:18" x14ac:dyDescent="0.25">
      <c r="A86" s="4"/>
      <c r="G86" t="s">
        <v>4170</v>
      </c>
    </row>
    <row r="87" spans="1:18" x14ac:dyDescent="0.25">
      <c r="A87" s="4"/>
      <c r="G87" t="s">
        <v>4171</v>
      </c>
    </row>
    <row r="88" spans="1:18" x14ac:dyDescent="0.25">
      <c r="A88" s="4"/>
      <c r="G88" t="s">
        <v>4172</v>
      </c>
    </row>
    <row r="89" spans="1:18" x14ac:dyDescent="0.25">
      <c r="A89" s="4"/>
      <c r="G89" t="s">
        <v>4173</v>
      </c>
    </row>
    <row r="90" spans="1:18" x14ac:dyDescent="0.25">
      <c r="A90" s="4"/>
      <c r="G90" t="s">
        <v>4174</v>
      </c>
    </row>
    <row r="91" spans="1:18" x14ac:dyDescent="0.25">
      <c r="A91" s="4"/>
      <c r="G91" t="s">
        <v>4175</v>
      </c>
    </row>
    <row r="92" spans="1:18" x14ac:dyDescent="0.25">
      <c r="A92" s="4"/>
      <c r="G92" t="s">
        <v>4176</v>
      </c>
    </row>
    <row r="93" spans="1:18" x14ac:dyDescent="0.25">
      <c r="A93" s="4"/>
      <c r="G93" t="s">
        <v>4177</v>
      </c>
    </row>
    <row r="94" spans="1:18" x14ac:dyDescent="0.25">
      <c r="A94" s="4"/>
      <c r="G94" t="s">
        <v>4178</v>
      </c>
    </row>
    <row r="95" spans="1:18" x14ac:dyDescent="0.25">
      <c r="A95" s="4"/>
      <c r="G95" t="s">
        <v>4179</v>
      </c>
    </row>
    <row r="96" spans="1:18" x14ac:dyDescent="0.25">
      <c r="A96" s="4"/>
      <c r="G96" t="s">
        <v>4180</v>
      </c>
    </row>
    <row r="97" spans="1:7" x14ac:dyDescent="0.25">
      <c r="A97" s="4"/>
      <c r="G97" t="s">
        <v>4181</v>
      </c>
    </row>
    <row r="98" spans="1:7" x14ac:dyDescent="0.25">
      <c r="A98" s="4"/>
      <c r="G98" t="s">
        <v>4182</v>
      </c>
    </row>
    <row r="99" spans="1:7" x14ac:dyDescent="0.25">
      <c r="A99" s="4"/>
      <c r="G99" t="s">
        <v>4183</v>
      </c>
    </row>
    <row r="100" spans="1:7" x14ac:dyDescent="0.25">
      <c r="A100" s="4"/>
      <c r="G100" t="s">
        <v>4184</v>
      </c>
    </row>
    <row r="101" spans="1:7" x14ac:dyDescent="0.25">
      <c r="A101" s="4"/>
      <c r="G101" t="s">
        <v>4185</v>
      </c>
    </row>
    <row r="102" spans="1:7" x14ac:dyDescent="0.25">
      <c r="A102" s="4"/>
      <c r="G102" t="s">
        <v>4186</v>
      </c>
    </row>
    <row r="103" spans="1:7" x14ac:dyDescent="0.25">
      <c r="A103" s="4"/>
      <c r="G103" t="s">
        <v>4187</v>
      </c>
    </row>
    <row r="104" spans="1:7" x14ac:dyDescent="0.25">
      <c r="A104" s="4"/>
      <c r="G104" t="s">
        <v>4188</v>
      </c>
    </row>
    <row r="105" spans="1:7" x14ac:dyDescent="0.25">
      <c r="A105" s="4"/>
      <c r="G105" t="s">
        <v>4189</v>
      </c>
    </row>
    <row r="106" spans="1:7" x14ac:dyDescent="0.25">
      <c r="A106" s="4"/>
      <c r="G106" t="s">
        <v>4190</v>
      </c>
    </row>
    <row r="107" spans="1:7" x14ac:dyDescent="0.25">
      <c r="A107" s="4"/>
    </row>
    <row r="108" spans="1:7" x14ac:dyDescent="0.25">
      <c r="A108" s="4"/>
    </row>
    <row r="109" spans="1:7" x14ac:dyDescent="0.25">
      <c r="A109" s="4"/>
    </row>
    <row r="110" spans="1:7" x14ac:dyDescent="0.25">
      <c r="A110" s="4"/>
    </row>
    <row r="111" spans="1:7" x14ac:dyDescent="0.25">
      <c r="A111" s="4"/>
    </row>
    <row r="112" spans="1:7" x14ac:dyDescent="0.25">
      <c r="A112" s="4"/>
    </row>
    <row r="113" spans="1:1" x14ac:dyDescent="0.25">
      <c r="A113" s="4"/>
    </row>
    <row r="114" spans="1:1" x14ac:dyDescent="0.25">
      <c r="A114" s="4"/>
    </row>
    <row r="115" spans="1:1" x14ac:dyDescent="0.25">
      <c r="A115" s="4"/>
    </row>
    <row r="116" spans="1:1" x14ac:dyDescent="0.25">
      <c r="A116" s="4"/>
    </row>
    <row r="117" spans="1:1" x14ac:dyDescent="0.25">
      <c r="A117" s="4"/>
    </row>
    <row r="118" spans="1:1" x14ac:dyDescent="0.25">
      <c r="A118" s="4"/>
    </row>
    <row r="119" spans="1:1" x14ac:dyDescent="0.25">
      <c r="A119" s="4"/>
    </row>
    <row r="120" spans="1:1" x14ac:dyDescent="0.25">
      <c r="A120" s="4"/>
    </row>
    <row r="121" spans="1:1" x14ac:dyDescent="0.25">
      <c r="A121" s="4"/>
    </row>
    <row r="122" spans="1:1" x14ac:dyDescent="0.25">
      <c r="A122" s="4"/>
    </row>
    <row r="123" spans="1:1" x14ac:dyDescent="0.25">
      <c r="A123" s="4"/>
    </row>
    <row r="124" spans="1:1" x14ac:dyDescent="0.25">
      <c r="A124" s="4"/>
    </row>
    <row r="125" spans="1:1" x14ac:dyDescent="0.25">
      <c r="A125" s="4"/>
    </row>
    <row r="126" spans="1:1" x14ac:dyDescent="0.25">
      <c r="A126" s="4"/>
    </row>
    <row r="127" spans="1:1" x14ac:dyDescent="0.25">
      <c r="A127" s="4"/>
    </row>
    <row r="128" spans="1:1" x14ac:dyDescent="0.25">
      <c r="A128" s="4"/>
    </row>
    <row r="129" spans="1:1" x14ac:dyDescent="0.25">
      <c r="A129" s="4"/>
    </row>
    <row r="130" spans="1:1" x14ac:dyDescent="0.25">
      <c r="A130" s="4"/>
    </row>
    <row r="131" spans="1:1" x14ac:dyDescent="0.25">
      <c r="A131" s="4"/>
    </row>
    <row r="132" spans="1:1" x14ac:dyDescent="0.25">
      <c r="A132" s="4"/>
    </row>
    <row r="133" spans="1:1" x14ac:dyDescent="0.25">
      <c r="A133" s="4"/>
    </row>
    <row r="134" spans="1:1" x14ac:dyDescent="0.25">
      <c r="A134" s="4"/>
    </row>
    <row r="135" spans="1:1" x14ac:dyDescent="0.25">
      <c r="A135" s="4"/>
    </row>
    <row r="136" spans="1:1" x14ac:dyDescent="0.25">
      <c r="A136" s="4"/>
    </row>
    <row r="137" spans="1:1" x14ac:dyDescent="0.25">
      <c r="A137" s="4"/>
    </row>
    <row r="138" spans="1:1" x14ac:dyDescent="0.25">
      <c r="A138" s="4"/>
    </row>
    <row r="139" spans="1:1" x14ac:dyDescent="0.25">
      <c r="A139" s="4"/>
    </row>
    <row r="140" spans="1:1" x14ac:dyDescent="0.25">
      <c r="A140" s="4"/>
    </row>
    <row r="141" spans="1:1" x14ac:dyDescent="0.25">
      <c r="A141" s="4"/>
    </row>
    <row r="142" spans="1:1" x14ac:dyDescent="0.25">
      <c r="A142" s="4"/>
    </row>
    <row r="143" spans="1:1" x14ac:dyDescent="0.25">
      <c r="A143" s="4"/>
    </row>
    <row r="144" spans="1:1"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row r="386" spans="1:1" x14ac:dyDescent="0.25">
      <c r="A386" s="4"/>
    </row>
    <row r="387" spans="1:1" x14ac:dyDescent="0.25">
      <c r="A387" s="4"/>
    </row>
    <row r="388" spans="1:1" x14ac:dyDescent="0.25">
      <c r="A388" s="4"/>
    </row>
    <row r="389" spans="1:1" x14ac:dyDescent="0.25">
      <c r="A389" s="4"/>
    </row>
    <row r="390" spans="1:1" x14ac:dyDescent="0.25">
      <c r="A390" s="4"/>
    </row>
    <row r="391" spans="1:1" x14ac:dyDescent="0.25">
      <c r="A391" s="4"/>
    </row>
    <row r="392" spans="1:1" x14ac:dyDescent="0.25">
      <c r="A392" s="4"/>
    </row>
    <row r="393" spans="1:1" x14ac:dyDescent="0.25">
      <c r="A393" s="4"/>
    </row>
    <row r="394" spans="1:1" x14ac:dyDescent="0.25">
      <c r="A394" s="4"/>
    </row>
    <row r="395" spans="1:1" x14ac:dyDescent="0.25">
      <c r="A395" s="4"/>
    </row>
    <row r="396" spans="1:1" x14ac:dyDescent="0.25">
      <c r="A396" s="4"/>
    </row>
    <row r="397" spans="1:1" x14ac:dyDescent="0.25">
      <c r="A397" s="4"/>
    </row>
    <row r="398" spans="1:1" x14ac:dyDescent="0.25">
      <c r="A398" s="4"/>
    </row>
    <row r="399" spans="1:1" x14ac:dyDescent="0.25">
      <c r="A399" s="4"/>
    </row>
    <row r="400" spans="1:1" x14ac:dyDescent="0.25">
      <c r="A400" s="4"/>
    </row>
    <row r="401" spans="1:1" x14ac:dyDescent="0.25">
      <c r="A401" s="4"/>
    </row>
    <row r="402" spans="1:1" x14ac:dyDescent="0.25">
      <c r="A402" s="4"/>
    </row>
    <row r="403" spans="1:1" x14ac:dyDescent="0.25">
      <c r="A403" s="4"/>
    </row>
    <row r="404" spans="1:1" x14ac:dyDescent="0.25">
      <c r="A404" s="4"/>
    </row>
    <row r="405" spans="1:1" x14ac:dyDescent="0.25">
      <c r="A405" s="4"/>
    </row>
    <row r="406" spans="1:1" x14ac:dyDescent="0.25">
      <c r="A406" s="4"/>
    </row>
    <row r="407" spans="1:1" x14ac:dyDescent="0.25">
      <c r="A407" s="4"/>
    </row>
    <row r="408" spans="1:1" x14ac:dyDescent="0.25">
      <c r="A408" s="4"/>
    </row>
    <row r="409" spans="1:1" x14ac:dyDescent="0.25">
      <c r="A409" s="4"/>
    </row>
    <row r="410" spans="1:1" x14ac:dyDescent="0.25">
      <c r="A410" s="4"/>
    </row>
    <row r="411" spans="1:1" x14ac:dyDescent="0.25">
      <c r="A411" s="4"/>
    </row>
    <row r="412" spans="1:1" x14ac:dyDescent="0.25">
      <c r="A412" s="4"/>
    </row>
    <row r="413" spans="1:1" x14ac:dyDescent="0.25">
      <c r="A413" s="4"/>
    </row>
    <row r="414" spans="1:1" x14ac:dyDescent="0.25">
      <c r="A414" s="4"/>
    </row>
    <row r="415" spans="1:1" x14ac:dyDescent="0.25">
      <c r="A415" s="4"/>
    </row>
    <row r="416" spans="1:1" x14ac:dyDescent="0.25">
      <c r="A416" s="4"/>
    </row>
    <row r="417" spans="1:1" x14ac:dyDescent="0.25">
      <c r="A417" s="4"/>
    </row>
    <row r="418" spans="1:1" x14ac:dyDescent="0.25">
      <c r="A418" s="4"/>
    </row>
    <row r="419" spans="1:1" x14ac:dyDescent="0.25">
      <c r="A419" s="4"/>
    </row>
    <row r="420" spans="1:1" x14ac:dyDescent="0.25">
      <c r="A420" s="4"/>
    </row>
    <row r="421" spans="1:1" x14ac:dyDescent="0.25">
      <c r="A421" s="4"/>
    </row>
    <row r="422" spans="1:1" x14ac:dyDescent="0.25">
      <c r="A422" s="4"/>
    </row>
    <row r="423" spans="1:1" x14ac:dyDescent="0.25">
      <c r="A423" s="4"/>
    </row>
    <row r="424" spans="1:1" x14ac:dyDescent="0.25">
      <c r="A424" s="4"/>
    </row>
    <row r="425" spans="1:1" x14ac:dyDescent="0.25">
      <c r="A425" s="4"/>
    </row>
    <row r="426" spans="1:1" x14ac:dyDescent="0.25">
      <c r="A426" s="4"/>
    </row>
    <row r="427" spans="1:1" x14ac:dyDescent="0.25">
      <c r="A427" s="4"/>
    </row>
    <row r="428" spans="1:1" x14ac:dyDescent="0.25">
      <c r="A428" s="4"/>
    </row>
    <row r="429" spans="1:1" x14ac:dyDescent="0.25">
      <c r="A429" s="4"/>
    </row>
    <row r="430" spans="1:1" x14ac:dyDescent="0.25">
      <c r="A430" s="4"/>
    </row>
    <row r="431" spans="1:1" x14ac:dyDescent="0.25">
      <c r="A431" s="4"/>
    </row>
    <row r="432" spans="1:1" x14ac:dyDescent="0.25">
      <c r="A432" s="4"/>
    </row>
    <row r="433" spans="1:1" x14ac:dyDescent="0.25">
      <c r="A433" s="4"/>
    </row>
    <row r="434" spans="1:1" x14ac:dyDescent="0.25">
      <c r="A434" s="4"/>
    </row>
    <row r="435" spans="1:1" x14ac:dyDescent="0.25">
      <c r="A435" s="4"/>
    </row>
    <row r="436" spans="1:1" x14ac:dyDescent="0.25">
      <c r="A436" s="4"/>
    </row>
    <row r="437" spans="1:1" x14ac:dyDescent="0.25">
      <c r="A437" s="4"/>
    </row>
    <row r="438" spans="1:1" x14ac:dyDescent="0.25">
      <c r="A438" s="4"/>
    </row>
    <row r="439" spans="1:1" x14ac:dyDescent="0.25">
      <c r="A439" s="4"/>
    </row>
    <row r="440" spans="1:1" x14ac:dyDescent="0.25">
      <c r="A440" s="4"/>
    </row>
    <row r="441" spans="1:1" x14ac:dyDescent="0.25">
      <c r="A441" s="4"/>
    </row>
    <row r="442" spans="1:1" x14ac:dyDescent="0.25">
      <c r="A442" s="4"/>
    </row>
    <row r="443" spans="1:1" x14ac:dyDescent="0.25">
      <c r="A443" s="4"/>
    </row>
    <row r="444" spans="1:1" x14ac:dyDescent="0.25">
      <c r="A444" s="4"/>
    </row>
    <row r="445" spans="1:1" x14ac:dyDescent="0.25">
      <c r="A445" s="4"/>
    </row>
    <row r="446" spans="1:1" x14ac:dyDescent="0.25">
      <c r="A446" s="4"/>
    </row>
    <row r="447" spans="1:1" x14ac:dyDescent="0.25">
      <c r="A447" s="4"/>
    </row>
    <row r="448" spans="1:1" x14ac:dyDescent="0.25">
      <c r="A448" s="4"/>
    </row>
    <row r="449" spans="1:1" x14ac:dyDescent="0.25">
      <c r="A449" s="4"/>
    </row>
    <row r="450" spans="1:1" x14ac:dyDescent="0.25">
      <c r="A450" s="4"/>
    </row>
    <row r="451" spans="1:1" x14ac:dyDescent="0.25">
      <c r="A451" s="4"/>
    </row>
    <row r="452" spans="1:1" x14ac:dyDescent="0.25">
      <c r="A452" s="4"/>
    </row>
    <row r="453" spans="1:1" x14ac:dyDescent="0.25">
      <c r="A453" s="4"/>
    </row>
    <row r="454" spans="1:1" x14ac:dyDescent="0.25">
      <c r="A454" s="4"/>
    </row>
    <row r="455" spans="1:1" x14ac:dyDescent="0.25">
      <c r="A455" s="4"/>
    </row>
    <row r="456" spans="1:1" x14ac:dyDescent="0.25">
      <c r="A456" s="4"/>
    </row>
    <row r="457" spans="1:1" x14ac:dyDescent="0.25">
      <c r="A457" s="4"/>
    </row>
    <row r="458" spans="1:1" x14ac:dyDescent="0.25">
      <c r="A458" s="4"/>
    </row>
    <row r="459" spans="1:1" x14ac:dyDescent="0.25">
      <c r="A459" s="4"/>
    </row>
    <row r="460" spans="1:1" x14ac:dyDescent="0.25">
      <c r="A460" s="4"/>
    </row>
    <row r="461" spans="1:1" x14ac:dyDescent="0.25">
      <c r="A461" s="4"/>
    </row>
    <row r="462" spans="1:1" x14ac:dyDescent="0.25">
      <c r="A462" s="4"/>
    </row>
    <row r="463" spans="1:1" x14ac:dyDescent="0.25">
      <c r="A463" s="4"/>
    </row>
    <row r="464" spans="1:1" x14ac:dyDescent="0.25">
      <c r="A464" s="4"/>
    </row>
    <row r="465" spans="1:1" x14ac:dyDescent="0.25">
      <c r="A465" s="4"/>
    </row>
    <row r="466" spans="1:1" x14ac:dyDescent="0.25">
      <c r="A466" s="4"/>
    </row>
    <row r="467" spans="1:1" x14ac:dyDescent="0.25">
      <c r="A467" s="4"/>
    </row>
    <row r="468" spans="1:1" x14ac:dyDescent="0.25">
      <c r="A468" s="4"/>
    </row>
    <row r="469" spans="1:1" x14ac:dyDescent="0.25">
      <c r="A469" s="4"/>
    </row>
    <row r="470" spans="1:1" x14ac:dyDescent="0.25">
      <c r="A470" s="4"/>
    </row>
    <row r="471" spans="1:1" x14ac:dyDescent="0.25">
      <c r="A471" s="4"/>
    </row>
    <row r="472" spans="1:1" x14ac:dyDescent="0.25">
      <c r="A472" s="4"/>
    </row>
    <row r="473" spans="1:1" x14ac:dyDescent="0.25">
      <c r="A473" s="4"/>
    </row>
    <row r="474" spans="1:1" x14ac:dyDescent="0.25">
      <c r="A474" s="4"/>
    </row>
    <row r="475" spans="1:1" x14ac:dyDescent="0.25">
      <c r="A475" s="4"/>
    </row>
    <row r="476" spans="1:1" x14ac:dyDescent="0.25">
      <c r="A476" s="4"/>
    </row>
    <row r="477" spans="1:1" x14ac:dyDescent="0.25">
      <c r="A477" s="4"/>
    </row>
    <row r="478" spans="1:1" x14ac:dyDescent="0.25">
      <c r="A478" s="4"/>
    </row>
    <row r="479" spans="1:1" x14ac:dyDescent="0.25">
      <c r="A479" s="4"/>
    </row>
    <row r="480" spans="1:1" x14ac:dyDescent="0.25">
      <c r="A480" s="4"/>
    </row>
    <row r="481" spans="1:1" x14ac:dyDescent="0.25">
      <c r="A481" s="4"/>
    </row>
    <row r="482" spans="1:1" x14ac:dyDescent="0.25">
      <c r="A482" s="4"/>
    </row>
    <row r="483" spans="1:1" x14ac:dyDescent="0.25">
      <c r="A483" s="4"/>
    </row>
    <row r="484" spans="1:1" x14ac:dyDescent="0.25">
      <c r="A484" s="4"/>
    </row>
    <row r="485" spans="1:1" x14ac:dyDescent="0.25">
      <c r="A485" s="4"/>
    </row>
    <row r="486" spans="1:1" x14ac:dyDescent="0.25">
      <c r="A486" s="4"/>
    </row>
    <row r="487" spans="1:1" x14ac:dyDescent="0.25">
      <c r="A487" s="4"/>
    </row>
    <row r="488" spans="1:1" x14ac:dyDescent="0.25">
      <c r="A488" s="4"/>
    </row>
    <row r="489" spans="1:1" x14ac:dyDescent="0.25">
      <c r="A489" s="4"/>
    </row>
    <row r="490" spans="1:1" x14ac:dyDescent="0.25">
      <c r="A490" s="4"/>
    </row>
    <row r="491" spans="1:1" x14ac:dyDescent="0.25">
      <c r="A491" s="4"/>
    </row>
    <row r="492" spans="1:1" x14ac:dyDescent="0.25">
      <c r="A492" s="4"/>
    </row>
    <row r="493" spans="1:1" x14ac:dyDescent="0.25">
      <c r="A493" s="4"/>
    </row>
    <row r="494" spans="1:1" x14ac:dyDescent="0.25">
      <c r="A494" s="4"/>
    </row>
    <row r="495" spans="1:1" x14ac:dyDescent="0.25">
      <c r="A495" s="4"/>
    </row>
    <row r="496" spans="1:1" x14ac:dyDescent="0.25">
      <c r="A496" s="4"/>
    </row>
    <row r="497" spans="1:1" x14ac:dyDescent="0.25">
      <c r="A497" s="4"/>
    </row>
    <row r="498" spans="1:1" x14ac:dyDescent="0.25">
      <c r="A498" s="4"/>
    </row>
    <row r="499" spans="1:1" x14ac:dyDescent="0.25">
      <c r="A499" s="4"/>
    </row>
    <row r="500" spans="1:1" x14ac:dyDescent="0.25">
      <c r="A500" s="4"/>
    </row>
    <row r="501" spans="1:1" x14ac:dyDescent="0.25">
      <c r="A501" s="4"/>
    </row>
    <row r="502" spans="1:1" x14ac:dyDescent="0.25">
      <c r="A502" s="4"/>
    </row>
    <row r="503" spans="1:1" x14ac:dyDescent="0.25">
      <c r="A503" s="4"/>
    </row>
    <row r="504" spans="1:1" x14ac:dyDescent="0.25">
      <c r="A504" s="4"/>
    </row>
    <row r="505" spans="1:1" x14ac:dyDescent="0.25">
      <c r="A505" s="4"/>
    </row>
    <row r="506" spans="1:1" x14ac:dyDescent="0.25">
      <c r="A506" s="4"/>
    </row>
    <row r="507" spans="1:1" x14ac:dyDescent="0.25">
      <c r="A507" s="4"/>
    </row>
    <row r="508" spans="1:1" x14ac:dyDescent="0.25">
      <c r="A508" s="4"/>
    </row>
    <row r="509" spans="1:1" x14ac:dyDescent="0.25">
      <c r="A509" s="4"/>
    </row>
    <row r="510" spans="1:1" x14ac:dyDescent="0.25">
      <c r="A510" s="4"/>
    </row>
    <row r="511" spans="1:1" x14ac:dyDescent="0.25">
      <c r="A511" s="4"/>
    </row>
    <row r="512" spans="1:1" x14ac:dyDescent="0.25">
      <c r="A512" s="4"/>
    </row>
    <row r="513" spans="1:1" x14ac:dyDescent="0.25">
      <c r="A513" s="4"/>
    </row>
    <row r="514" spans="1:1" x14ac:dyDescent="0.25">
      <c r="A514" s="4"/>
    </row>
    <row r="515" spans="1:1" x14ac:dyDescent="0.25">
      <c r="A515" s="4"/>
    </row>
    <row r="516" spans="1:1" x14ac:dyDescent="0.25">
      <c r="A516" s="4"/>
    </row>
    <row r="517" spans="1:1" x14ac:dyDescent="0.25">
      <c r="A517" s="4"/>
    </row>
    <row r="518" spans="1:1" x14ac:dyDescent="0.25">
      <c r="A518" s="4"/>
    </row>
    <row r="519" spans="1:1" x14ac:dyDescent="0.25">
      <c r="A519" s="4"/>
    </row>
    <row r="520" spans="1:1" x14ac:dyDescent="0.25">
      <c r="A520" s="4"/>
    </row>
    <row r="521" spans="1:1" x14ac:dyDescent="0.25">
      <c r="A521" s="4"/>
    </row>
    <row r="522" spans="1:1" x14ac:dyDescent="0.25">
      <c r="A522" s="4"/>
    </row>
    <row r="523" spans="1:1" x14ac:dyDescent="0.25">
      <c r="A523" s="4"/>
    </row>
    <row r="524" spans="1:1" x14ac:dyDescent="0.25">
      <c r="A524" s="4"/>
    </row>
    <row r="525" spans="1:1" x14ac:dyDescent="0.25">
      <c r="A525" s="4"/>
    </row>
    <row r="526" spans="1:1" x14ac:dyDescent="0.25">
      <c r="A526" s="4"/>
    </row>
    <row r="527" spans="1:1" x14ac:dyDescent="0.25">
      <c r="A527" s="4"/>
    </row>
    <row r="528" spans="1:1" x14ac:dyDescent="0.25">
      <c r="A528" s="4"/>
    </row>
    <row r="529" spans="1:1" x14ac:dyDescent="0.25">
      <c r="A529" s="4"/>
    </row>
    <row r="530" spans="1:1" x14ac:dyDescent="0.25">
      <c r="A530" s="4"/>
    </row>
    <row r="531" spans="1:1" x14ac:dyDescent="0.25">
      <c r="A531" s="4"/>
    </row>
    <row r="532" spans="1:1" x14ac:dyDescent="0.25">
      <c r="A532" s="4"/>
    </row>
    <row r="533" spans="1:1" x14ac:dyDescent="0.25">
      <c r="A533" s="4"/>
    </row>
    <row r="534" spans="1:1" x14ac:dyDescent="0.25">
      <c r="A534" s="4"/>
    </row>
    <row r="535" spans="1:1" x14ac:dyDescent="0.25">
      <c r="A535" s="4"/>
    </row>
    <row r="536" spans="1:1" x14ac:dyDescent="0.25">
      <c r="A536" s="4"/>
    </row>
    <row r="537" spans="1:1" x14ac:dyDescent="0.25">
      <c r="A537" s="4"/>
    </row>
    <row r="538" spans="1:1" x14ac:dyDescent="0.25">
      <c r="A538" s="4"/>
    </row>
    <row r="539" spans="1:1" x14ac:dyDescent="0.25">
      <c r="A539" s="4"/>
    </row>
    <row r="540" spans="1:1" x14ac:dyDescent="0.25">
      <c r="A540" s="4"/>
    </row>
    <row r="541" spans="1:1" x14ac:dyDescent="0.25">
      <c r="A541" s="4"/>
    </row>
    <row r="542" spans="1:1" x14ac:dyDescent="0.25">
      <c r="A542" s="4"/>
    </row>
    <row r="543" spans="1:1" x14ac:dyDescent="0.25">
      <c r="A543" s="4"/>
    </row>
    <row r="544" spans="1:1" x14ac:dyDescent="0.25">
      <c r="A544" s="4"/>
    </row>
    <row r="545" spans="1:1" x14ac:dyDescent="0.25">
      <c r="A545" s="4"/>
    </row>
    <row r="546" spans="1:1" x14ac:dyDescent="0.25">
      <c r="A546" s="4"/>
    </row>
    <row r="547" spans="1:1" x14ac:dyDescent="0.25">
      <c r="A547" s="4"/>
    </row>
    <row r="548" spans="1:1" x14ac:dyDescent="0.25">
      <c r="A548" s="4"/>
    </row>
    <row r="549" spans="1:1" x14ac:dyDescent="0.25">
      <c r="A549" s="4"/>
    </row>
    <row r="550" spans="1:1" x14ac:dyDescent="0.25">
      <c r="A550" s="4"/>
    </row>
    <row r="551" spans="1:1" x14ac:dyDescent="0.25">
      <c r="A551" s="4"/>
    </row>
    <row r="552" spans="1:1" x14ac:dyDescent="0.25">
      <c r="A552" s="4"/>
    </row>
    <row r="553" spans="1:1" x14ac:dyDescent="0.25">
      <c r="A553" s="4"/>
    </row>
    <row r="554" spans="1:1" x14ac:dyDescent="0.25">
      <c r="A554" s="4"/>
    </row>
    <row r="555" spans="1:1" x14ac:dyDescent="0.25">
      <c r="A555" s="4"/>
    </row>
    <row r="556" spans="1:1" x14ac:dyDescent="0.25">
      <c r="A556" s="4"/>
    </row>
    <row r="557" spans="1:1" x14ac:dyDescent="0.25">
      <c r="A557" s="4"/>
    </row>
    <row r="558" spans="1:1" x14ac:dyDescent="0.25">
      <c r="A558" s="4"/>
    </row>
    <row r="559" spans="1:1" x14ac:dyDescent="0.25">
      <c r="A559" s="4"/>
    </row>
    <row r="560" spans="1:1" x14ac:dyDescent="0.25">
      <c r="A560" s="4"/>
    </row>
    <row r="561" spans="1:1" x14ac:dyDescent="0.25">
      <c r="A561" s="4"/>
    </row>
    <row r="562" spans="1:1" x14ac:dyDescent="0.25">
      <c r="A562" s="4"/>
    </row>
    <row r="563" spans="1:1" x14ac:dyDescent="0.25">
      <c r="A563" s="4"/>
    </row>
    <row r="564" spans="1:1" x14ac:dyDescent="0.25">
      <c r="A564" s="4"/>
    </row>
    <row r="565" spans="1:1" x14ac:dyDescent="0.25">
      <c r="A565" s="4"/>
    </row>
    <row r="566" spans="1:1" x14ac:dyDescent="0.25">
      <c r="A566" s="4"/>
    </row>
    <row r="567" spans="1:1" x14ac:dyDescent="0.25">
      <c r="A567" s="4"/>
    </row>
    <row r="568" spans="1:1" x14ac:dyDescent="0.25">
      <c r="A568" s="4"/>
    </row>
    <row r="569" spans="1:1" x14ac:dyDescent="0.25">
      <c r="A569" s="4"/>
    </row>
    <row r="570" spans="1:1" x14ac:dyDescent="0.25">
      <c r="A570" s="4"/>
    </row>
    <row r="571" spans="1:1" x14ac:dyDescent="0.25">
      <c r="A571" s="4"/>
    </row>
    <row r="572" spans="1:1" x14ac:dyDescent="0.25">
      <c r="A572" s="4"/>
    </row>
    <row r="573" spans="1:1" x14ac:dyDescent="0.25">
      <c r="A573" s="4"/>
    </row>
    <row r="574" spans="1:1" x14ac:dyDescent="0.25">
      <c r="A574" s="4"/>
    </row>
    <row r="575" spans="1:1" x14ac:dyDescent="0.25">
      <c r="A575" s="4"/>
    </row>
    <row r="576" spans="1:1" x14ac:dyDescent="0.25">
      <c r="A576" s="4"/>
    </row>
    <row r="577" spans="1:1" x14ac:dyDescent="0.25">
      <c r="A577" s="4"/>
    </row>
    <row r="578" spans="1:1" x14ac:dyDescent="0.25">
      <c r="A578" s="4"/>
    </row>
    <row r="579" spans="1:1" x14ac:dyDescent="0.25">
      <c r="A579" s="4"/>
    </row>
    <row r="580" spans="1:1" x14ac:dyDescent="0.25">
      <c r="A580" s="4"/>
    </row>
    <row r="581" spans="1:1" x14ac:dyDescent="0.25">
      <c r="A581" s="4"/>
    </row>
    <row r="582" spans="1:1" x14ac:dyDescent="0.25">
      <c r="A582" s="4"/>
    </row>
    <row r="583" spans="1:1" x14ac:dyDescent="0.25">
      <c r="A583" s="4"/>
    </row>
    <row r="584" spans="1:1" x14ac:dyDescent="0.25">
      <c r="A584" s="4"/>
    </row>
    <row r="585" spans="1:1" x14ac:dyDescent="0.25">
      <c r="A585" s="4"/>
    </row>
    <row r="586" spans="1:1" x14ac:dyDescent="0.25">
      <c r="A586" s="4"/>
    </row>
    <row r="587" spans="1:1" x14ac:dyDescent="0.25">
      <c r="A587" s="4"/>
    </row>
    <row r="588" spans="1:1" x14ac:dyDescent="0.25">
      <c r="A588" s="4"/>
    </row>
    <row r="589" spans="1:1" x14ac:dyDescent="0.25">
      <c r="A589" s="4"/>
    </row>
    <row r="590" spans="1:1" x14ac:dyDescent="0.25">
      <c r="A590" s="4"/>
    </row>
    <row r="591" spans="1:1" x14ac:dyDescent="0.25">
      <c r="A591" s="4"/>
    </row>
    <row r="592" spans="1:1" x14ac:dyDescent="0.25">
      <c r="A592" s="4"/>
    </row>
    <row r="593" spans="1:1" x14ac:dyDescent="0.25">
      <c r="A593" s="4"/>
    </row>
    <row r="594" spans="1:1" x14ac:dyDescent="0.25">
      <c r="A594" s="4"/>
    </row>
    <row r="595" spans="1:1" x14ac:dyDescent="0.25">
      <c r="A595" s="4"/>
    </row>
    <row r="596" spans="1:1" x14ac:dyDescent="0.25">
      <c r="A596" s="4"/>
    </row>
    <row r="597" spans="1:1" x14ac:dyDescent="0.25">
      <c r="A597" s="4"/>
    </row>
    <row r="598" spans="1:1" x14ac:dyDescent="0.25">
      <c r="A598" s="4"/>
    </row>
    <row r="599" spans="1:1" x14ac:dyDescent="0.25">
      <c r="A599" s="4"/>
    </row>
    <row r="600" spans="1:1" x14ac:dyDescent="0.25">
      <c r="A600" s="4"/>
    </row>
    <row r="601" spans="1:1" x14ac:dyDescent="0.25">
      <c r="A601" s="4"/>
    </row>
    <row r="602" spans="1:1" x14ac:dyDescent="0.25">
      <c r="A602" s="4"/>
    </row>
    <row r="603" spans="1:1" x14ac:dyDescent="0.25">
      <c r="A603" s="4"/>
    </row>
    <row r="604" spans="1:1" x14ac:dyDescent="0.25">
      <c r="A604" s="4"/>
    </row>
    <row r="605" spans="1:1" x14ac:dyDescent="0.25">
      <c r="A605" s="4"/>
    </row>
    <row r="606" spans="1:1" x14ac:dyDescent="0.25">
      <c r="A606" s="4"/>
    </row>
    <row r="607" spans="1:1" x14ac:dyDescent="0.25">
      <c r="A607" s="4"/>
    </row>
    <row r="608" spans="1:1" x14ac:dyDescent="0.25">
      <c r="A608" s="4"/>
    </row>
    <row r="609" spans="1:1" x14ac:dyDescent="0.25">
      <c r="A609" s="4"/>
    </row>
    <row r="610" spans="1:1" x14ac:dyDescent="0.25">
      <c r="A610" s="4"/>
    </row>
    <row r="611" spans="1:1" x14ac:dyDescent="0.25">
      <c r="A611" s="4"/>
    </row>
    <row r="612" spans="1:1" x14ac:dyDescent="0.25">
      <c r="A612" s="4"/>
    </row>
    <row r="613" spans="1:1" x14ac:dyDescent="0.25">
      <c r="A613" s="4"/>
    </row>
    <row r="614" spans="1:1" x14ac:dyDescent="0.25">
      <c r="A614" s="4"/>
    </row>
    <row r="615" spans="1:1" x14ac:dyDescent="0.25">
      <c r="A615" s="4"/>
    </row>
    <row r="616" spans="1:1" x14ac:dyDescent="0.25">
      <c r="A616" s="4"/>
    </row>
    <row r="617" spans="1:1" x14ac:dyDescent="0.25">
      <c r="A617" s="4"/>
    </row>
    <row r="618" spans="1:1" x14ac:dyDescent="0.25">
      <c r="A618" s="4"/>
    </row>
    <row r="619" spans="1:1" x14ac:dyDescent="0.25">
      <c r="A619" s="4"/>
    </row>
    <row r="620" spans="1:1" x14ac:dyDescent="0.25">
      <c r="A620" s="4"/>
    </row>
    <row r="621" spans="1:1" x14ac:dyDescent="0.25">
      <c r="A621" s="4"/>
    </row>
    <row r="622" spans="1:1" x14ac:dyDescent="0.25">
      <c r="A622" s="4"/>
    </row>
    <row r="623" spans="1:1" x14ac:dyDescent="0.25">
      <c r="A623" s="4"/>
    </row>
    <row r="624" spans="1:1" x14ac:dyDescent="0.25">
      <c r="A624" s="4"/>
    </row>
    <row r="625" spans="1:1" x14ac:dyDescent="0.25">
      <c r="A625" s="4"/>
    </row>
    <row r="626" spans="1:1" x14ac:dyDescent="0.25">
      <c r="A626" s="4"/>
    </row>
    <row r="627" spans="1:1" x14ac:dyDescent="0.25">
      <c r="A627" s="4"/>
    </row>
    <row r="628" spans="1:1" x14ac:dyDescent="0.25">
      <c r="A628" s="4"/>
    </row>
    <row r="629" spans="1:1" x14ac:dyDescent="0.25">
      <c r="A629" s="4"/>
    </row>
    <row r="630" spans="1:1" x14ac:dyDescent="0.25">
      <c r="A630" s="4"/>
    </row>
    <row r="631" spans="1:1" x14ac:dyDescent="0.25">
      <c r="A631" s="4"/>
    </row>
    <row r="632" spans="1:1" x14ac:dyDescent="0.25">
      <c r="A632" s="4"/>
    </row>
    <row r="633" spans="1:1" x14ac:dyDescent="0.25">
      <c r="A633" s="4"/>
    </row>
    <row r="634" spans="1:1" x14ac:dyDescent="0.25">
      <c r="A634" s="4"/>
    </row>
    <row r="635" spans="1:1" x14ac:dyDescent="0.25">
      <c r="A635" s="4"/>
    </row>
    <row r="636" spans="1:1" x14ac:dyDescent="0.25">
      <c r="A636" s="4"/>
    </row>
    <row r="637" spans="1:1" x14ac:dyDescent="0.25">
      <c r="A637" s="4"/>
    </row>
    <row r="638" spans="1:1" x14ac:dyDescent="0.25">
      <c r="A638" s="4"/>
    </row>
    <row r="639" spans="1:1" x14ac:dyDescent="0.25">
      <c r="A639" s="4"/>
    </row>
    <row r="640" spans="1:1" x14ac:dyDescent="0.25">
      <c r="A640" s="4"/>
    </row>
    <row r="641" spans="1:1" x14ac:dyDescent="0.25">
      <c r="A641" s="4"/>
    </row>
    <row r="642" spans="1:1" x14ac:dyDescent="0.25">
      <c r="A642" s="4"/>
    </row>
    <row r="643" spans="1:1" x14ac:dyDescent="0.25">
      <c r="A643" s="4"/>
    </row>
    <row r="644" spans="1:1" x14ac:dyDescent="0.25">
      <c r="A644" s="4"/>
    </row>
    <row r="645" spans="1:1" x14ac:dyDescent="0.25">
      <c r="A645" s="4"/>
    </row>
    <row r="646" spans="1:1" x14ac:dyDescent="0.25">
      <c r="A646" s="4"/>
    </row>
    <row r="647" spans="1:1" x14ac:dyDescent="0.25">
      <c r="A647" s="4"/>
    </row>
    <row r="648" spans="1:1" x14ac:dyDescent="0.25">
      <c r="A648" s="4"/>
    </row>
    <row r="649" spans="1:1" x14ac:dyDescent="0.25">
      <c r="A649" s="4"/>
    </row>
    <row r="650" spans="1:1" x14ac:dyDescent="0.25">
      <c r="A650" s="4"/>
    </row>
    <row r="651" spans="1:1" x14ac:dyDescent="0.25">
      <c r="A651" s="4"/>
    </row>
    <row r="652" spans="1:1" x14ac:dyDescent="0.25">
      <c r="A652" s="4"/>
    </row>
    <row r="653" spans="1:1" x14ac:dyDescent="0.25">
      <c r="A653" s="4"/>
    </row>
    <row r="654" spans="1:1" x14ac:dyDescent="0.25">
      <c r="A654" s="4"/>
    </row>
    <row r="655" spans="1:1" x14ac:dyDescent="0.25">
      <c r="A655" s="4"/>
    </row>
    <row r="656" spans="1:1" x14ac:dyDescent="0.25">
      <c r="A656" s="4"/>
    </row>
    <row r="657" spans="1:1" x14ac:dyDescent="0.25">
      <c r="A657" s="4"/>
    </row>
    <row r="658" spans="1:1" x14ac:dyDescent="0.25">
      <c r="A658" s="4"/>
    </row>
    <row r="659" spans="1:1" x14ac:dyDescent="0.25">
      <c r="A659" s="4"/>
    </row>
    <row r="660" spans="1:1" x14ac:dyDescent="0.25">
      <c r="A660" s="4"/>
    </row>
    <row r="661" spans="1:1" x14ac:dyDescent="0.25">
      <c r="A661" s="4"/>
    </row>
    <row r="662" spans="1:1" x14ac:dyDescent="0.25">
      <c r="A662" s="4"/>
    </row>
    <row r="663" spans="1:1" x14ac:dyDescent="0.25">
      <c r="A663" s="4"/>
    </row>
    <row r="664" spans="1:1" x14ac:dyDescent="0.25">
      <c r="A664" s="4"/>
    </row>
    <row r="665" spans="1:1" x14ac:dyDescent="0.25">
      <c r="A665" s="4"/>
    </row>
    <row r="666" spans="1:1" x14ac:dyDescent="0.25">
      <c r="A666" s="4"/>
    </row>
    <row r="667" spans="1:1" x14ac:dyDescent="0.25">
      <c r="A667" s="4"/>
    </row>
    <row r="668" spans="1:1" x14ac:dyDescent="0.25">
      <c r="A668" s="4"/>
    </row>
    <row r="669" spans="1:1" x14ac:dyDescent="0.25">
      <c r="A669" s="4"/>
    </row>
    <row r="670" spans="1:1" x14ac:dyDescent="0.25">
      <c r="A670" s="4"/>
    </row>
    <row r="671" spans="1:1" x14ac:dyDescent="0.25">
      <c r="A671" s="4"/>
    </row>
    <row r="672" spans="1:1" x14ac:dyDescent="0.25">
      <c r="A672" s="4"/>
    </row>
    <row r="673" spans="1:1" x14ac:dyDescent="0.25">
      <c r="A673" s="4"/>
    </row>
    <row r="674" spans="1:1" x14ac:dyDescent="0.25">
      <c r="A674" s="4"/>
    </row>
    <row r="675" spans="1:1" x14ac:dyDescent="0.25">
      <c r="A675" s="4"/>
    </row>
    <row r="676" spans="1:1" x14ac:dyDescent="0.25">
      <c r="A676" s="4"/>
    </row>
    <row r="677" spans="1:1" x14ac:dyDescent="0.25">
      <c r="A677" s="4"/>
    </row>
    <row r="678" spans="1:1" x14ac:dyDescent="0.25">
      <c r="A678" s="4"/>
    </row>
    <row r="679" spans="1:1" x14ac:dyDescent="0.25">
      <c r="A679" s="4"/>
    </row>
    <row r="680" spans="1:1" x14ac:dyDescent="0.25">
      <c r="A680" s="4"/>
    </row>
    <row r="681" spans="1:1" x14ac:dyDescent="0.25">
      <c r="A681" s="4"/>
    </row>
    <row r="682" spans="1:1" x14ac:dyDescent="0.25">
      <c r="A682" s="4"/>
    </row>
    <row r="683" spans="1:1" x14ac:dyDescent="0.25">
      <c r="A683" s="4"/>
    </row>
    <row r="684" spans="1:1" x14ac:dyDescent="0.25">
      <c r="A684" s="4"/>
    </row>
    <row r="685" spans="1:1" x14ac:dyDescent="0.25">
      <c r="A685" s="4"/>
    </row>
    <row r="686" spans="1:1" x14ac:dyDescent="0.25">
      <c r="A686" s="4"/>
    </row>
    <row r="687" spans="1:1" x14ac:dyDescent="0.25">
      <c r="A687" s="4"/>
    </row>
    <row r="688" spans="1:1" x14ac:dyDescent="0.25">
      <c r="A688" s="4"/>
    </row>
    <row r="689" spans="1:1" x14ac:dyDescent="0.25">
      <c r="A689" s="4"/>
    </row>
    <row r="690" spans="1:1" x14ac:dyDescent="0.25">
      <c r="A690" s="4"/>
    </row>
    <row r="691" spans="1:1" x14ac:dyDescent="0.25">
      <c r="A691" s="4"/>
    </row>
    <row r="692" spans="1:1" x14ac:dyDescent="0.25">
      <c r="A692" s="4"/>
    </row>
    <row r="693" spans="1:1" x14ac:dyDescent="0.25">
      <c r="A693" s="4"/>
    </row>
    <row r="694" spans="1:1" x14ac:dyDescent="0.25">
      <c r="A694" s="4"/>
    </row>
    <row r="695" spans="1:1" x14ac:dyDescent="0.25">
      <c r="A695" s="4"/>
    </row>
    <row r="696" spans="1:1" x14ac:dyDescent="0.25">
      <c r="A696" s="4"/>
    </row>
    <row r="697" spans="1:1" x14ac:dyDescent="0.25">
      <c r="A697" s="4"/>
    </row>
    <row r="698" spans="1:1" x14ac:dyDescent="0.25">
      <c r="A698" s="4"/>
    </row>
    <row r="699" spans="1:1" x14ac:dyDescent="0.25">
      <c r="A699" s="4"/>
    </row>
    <row r="700" spans="1:1" x14ac:dyDescent="0.25">
      <c r="A700" s="4"/>
    </row>
    <row r="701" spans="1:1" x14ac:dyDescent="0.25">
      <c r="A701" s="4"/>
    </row>
    <row r="702" spans="1:1" x14ac:dyDescent="0.25">
      <c r="A702" s="4"/>
    </row>
    <row r="703" spans="1:1" x14ac:dyDescent="0.25">
      <c r="A703" s="4"/>
    </row>
    <row r="704" spans="1:1" x14ac:dyDescent="0.25">
      <c r="A704" s="4"/>
    </row>
    <row r="705" spans="1:1" x14ac:dyDescent="0.25">
      <c r="A705" s="4"/>
    </row>
    <row r="706" spans="1:1" x14ac:dyDescent="0.25">
      <c r="A706" s="4"/>
    </row>
    <row r="707" spans="1:1" x14ac:dyDescent="0.25">
      <c r="A707" s="4"/>
    </row>
    <row r="708" spans="1:1" x14ac:dyDescent="0.25">
      <c r="A708" s="4"/>
    </row>
    <row r="709" spans="1:1" x14ac:dyDescent="0.25">
      <c r="A709" s="4"/>
    </row>
    <row r="710" spans="1:1" x14ac:dyDescent="0.25">
      <c r="A710" s="4"/>
    </row>
    <row r="711" spans="1:1" x14ac:dyDescent="0.25">
      <c r="A711" s="4"/>
    </row>
    <row r="712" spans="1:1" x14ac:dyDescent="0.25">
      <c r="A712" s="4"/>
    </row>
    <row r="713" spans="1:1" x14ac:dyDescent="0.25">
      <c r="A713" s="4"/>
    </row>
    <row r="714" spans="1:1" x14ac:dyDescent="0.25">
      <c r="A714" s="4"/>
    </row>
    <row r="715" spans="1:1" x14ac:dyDescent="0.25">
      <c r="A715" s="4"/>
    </row>
    <row r="716" spans="1:1" x14ac:dyDescent="0.25">
      <c r="A716" s="4"/>
    </row>
    <row r="717" spans="1:1" x14ac:dyDescent="0.25">
      <c r="A717" s="4"/>
    </row>
    <row r="718" spans="1:1" x14ac:dyDescent="0.25">
      <c r="A718" s="4"/>
    </row>
    <row r="719" spans="1:1" x14ac:dyDescent="0.25">
      <c r="A719" s="4"/>
    </row>
    <row r="720" spans="1:1" x14ac:dyDescent="0.25">
      <c r="A720" s="4"/>
    </row>
    <row r="721" spans="1:1" x14ac:dyDescent="0.25">
      <c r="A721" s="4"/>
    </row>
    <row r="722" spans="1:1" x14ac:dyDescent="0.25">
      <c r="A722" s="4"/>
    </row>
    <row r="723" spans="1:1" x14ac:dyDescent="0.25">
      <c r="A723" s="4"/>
    </row>
    <row r="724" spans="1:1" x14ac:dyDescent="0.25">
      <c r="A724" s="4"/>
    </row>
    <row r="725" spans="1:1" x14ac:dyDescent="0.25">
      <c r="A725" s="4"/>
    </row>
    <row r="726" spans="1:1" x14ac:dyDescent="0.25">
      <c r="A726" s="4"/>
    </row>
    <row r="727" spans="1:1" x14ac:dyDescent="0.25">
      <c r="A727" s="4"/>
    </row>
    <row r="728" spans="1:1" x14ac:dyDescent="0.25">
      <c r="A728" s="4"/>
    </row>
    <row r="729" spans="1:1" x14ac:dyDescent="0.25">
      <c r="A729" s="4"/>
    </row>
    <row r="730" spans="1:1" x14ac:dyDescent="0.25">
      <c r="A730" s="4"/>
    </row>
    <row r="731" spans="1:1" x14ac:dyDescent="0.25">
      <c r="A731" s="4"/>
    </row>
    <row r="732" spans="1:1" x14ac:dyDescent="0.25">
      <c r="A732" s="4"/>
    </row>
    <row r="733" spans="1:1" x14ac:dyDescent="0.25">
      <c r="A733" s="4"/>
    </row>
    <row r="734" spans="1:1" x14ac:dyDescent="0.25">
      <c r="A734" s="4"/>
    </row>
    <row r="735" spans="1:1" x14ac:dyDescent="0.25">
      <c r="A735" s="4"/>
    </row>
    <row r="736" spans="1:1" x14ac:dyDescent="0.25">
      <c r="A736" s="4"/>
    </row>
    <row r="737" spans="1:1" x14ac:dyDescent="0.25">
      <c r="A737" s="4"/>
    </row>
    <row r="738" spans="1:1" x14ac:dyDescent="0.25">
      <c r="A738" s="4"/>
    </row>
    <row r="739" spans="1:1" x14ac:dyDescent="0.25">
      <c r="A739" s="4"/>
    </row>
    <row r="740" spans="1:1" x14ac:dyDescent="0.25">
      <c r="A740" s="4"/>
    </row>
    <row r="741" spans="1:1" x14ac:dyDescent="0.25">
      <c r="A741" s="4"/>
    </row>
    <row r="742" spans="1:1" x14ac:dyDescent="0.25">
      <c r="A742" s="4"/>
    </row>
    <row r="743" spans="1:1" x14ac:dyDescent="0.25">
      <c r="A743" s="4"/>
    </row>
    <row r="744" spans="1:1" x14ac:dyDescent="0.25">
      <c r="A744" s="4"/>
    </row>
    <row r="745" spans="1:1" x14ac:dyDescent="0.25">
      <c r="A745" s="4"/>
    </row>
    <row r="746" spans="1:1" x14ac:dyDescent="0.25">
      <c r="A746" s="4"/>
    </row>
    <row r="747" spans="1:1" x14ac:dyDescent="0.25">
      <c r="A747" s="4"/>
    </row>
    <row r="748" spans="1:1" x14ac:dyDescent="0.25">
      <c r="A748" s="4"/>
    </row>
    <row r="749" spans="1:1" x14ac:dyDescent="0.25">
      <c r="A749" s="4"/>
    </row>
    <row r="750" spans="1:1" x14ac:dyDescent="0.25">
      <c r="A750" s="4"/>
    </row>
    <row r="751" spans="1:1" x14ac:dyDescent="0.25">
      <c r="A751" s="4"/>
    </row>
    <row r="752" spans="1:1" x14ac:dyDescent="0.25">
      <c r="A752" s="4"/>
    </row>
    <row r="753" spans="1:1" x14ac:dyDescent="0.25">
      <c r="A753" s="4"/>
    </row>
    <row r="754" spans="1:1" x14ac:dyDescent="0.25">
      <c r="A754" s="4"/>
    </row>
    <row r="755" spans="1:1" x14ac:dyDescent="0.25">
      <c r="A755" s="4"/>
    </row>
    <row r="756" spans="1:1" x14ac:dyDescent="0.25">
      <c r="A756" s="4"/>
    </row>
    <row r="757" spans="1:1" x14ac:dyDescent="0.25">
      <c r="A757" s="4"/>
    </row>
    <row r="758" spans="1:1" x14ac:dyDescent="0.25">
      <c r="A758" s="4"/>
    </row>
    <row r="759" spans="1:1" x14ac:dyDescent="0.25">
      <c r="A759" s="4"/>
    </row>
    <row r="760" spans="1:1" x14ac:dyDescent="0.25">
      <c r="A760" s="4"/>
    </row>
    <row r="761" spans="1:1" x14ac:dyDescent="0.25">
      <c r="A761" s="4"/>
    </row>
    <row r="762" spans="1:1" x14ac:dyDescent="0.25">
      <c r="A762" s="4"/>
    </row>
    <row r="763" spans="1:1" x14ac:dyDescent="0.25">
      <c r="A763" s="4"/>
    </row>
    <row r="764" spans="1:1" x14ac:dyDescent="0.25">
      <c r="A764" s="4"/>
    </row>
    <row r="765" spans="1:1" x14ac:dyDescent="0.25">
      <c r="A765" s="4"/>
    </row>
    <row r="766" spans="1:1" x14ac:dyDescent="0.25">
      <c r="A766" s="4"/>
    </row>
    <row r="767" spans="1:1" x14ac:dyDescent="0.25">
      <c r="A767" s="4"/>
    </row>
    <row r="768" spans="1:1" x14ac:dyDescent="0.25">
      <c r="A768" s="4"/>
    </row>
    <row r="769" spans="1:1" x14ac:dyDescent="0.25">
      <c r="A769" s="4"/>
    </row>
    <row r="770" spans="1:1" x14ac:dyDescent="0.25">
      <c r="A770" s="4"/>
    </row>
    <row r="771" spans="1:1" x14ac:dyDescent="0.25">
      <c r="A771" s="4"/>
    </row>
    <row r="772" spans="1:1" x14ac:dyDescent="0.25">
      <c r="A772" s="4"/>
    </row>
    <row r="773" spans="1:1" x14ac:dyDescent="0.25">
      <c r="A773" s="4"/>
    </row>
    <row r="774" spans="1:1" x14ac:dyDescent="0.25">
      <c r="A774" s="4"/>
    </row>
    <row r="775" spans="1:1" x14ac:dyDescent="0.25">
      <c r="A775" s="4"/>
    </row>
    <row r="776" spans="1:1" x14ac:dyDescent="0.25">
      <c r="A776" s="4"/>
    </row>
    <row r="777" spans="1:1" x14ac:dyDescent="0.25">
      <c r="A777" s="4"/>
    </row>
    <row r="778" spans="1:1" x14ac:dyDescent="0.25">
      <c r="A778" s="4"/>
    </row>
    <row r="779" spans="1:1" x14ac:dyDescent="0.25">
      <c r="A779" s="4"/>
    </row>
    <row r="780" spans="1:1" x14ac:dyDescent="0.25">
      <c r="A780" s="4"/>
    </row>
    <row r="781" spans="1:1" x14ac:dyDescent="0.25">
      <c r="A781" s="4"/>
    </row>
    <row r="782" spans="1:1" x14ac:dyDescent="0.25">
      <c r="A782" s="4"/>
    </row>
    <row r="783" spans="1:1" x14ac:dyDescent="0.25">
      <c r="A783" s="4"/>
    </row>
    <row r="784" spans="1:1" x14ac:dyDescent="0.25">
      <c r="A784" s="4"/>
    </row>
    <row r="785" spans="1:1" x14ac:dyDescent="0.25">
      <c r="A785" s="4"/>
    </row>
    <row r="786" spans="1:1" x14ac:dyDescent="0.25">
      <c r="A786" s="4"/>
    </row>
    <row r="787" spans="1:1" x14ac:dyDescent="0.25">
      <c r="A787" s="4"/>
    </row>
    <row r="788" spans="1:1" x14ac:dyDescent="0.25">
      <c r="A788" s="4"/>
    </row>
    <row r="789" spans="1:1" x14ac:dyDescent="0.25">
      <c r="A789" s="4"/>
    </row>
    <row r="790" spans="1:1" x14ac:dyDescent="0.25">
      <c r="A790" s="4"/>
    </row>
    <row r="791" spans="1:1" x14ac:dyDescent="0.25">
      <c r="A791" s="4"/>
    </row>
    <row r="792" spans="1:1" x14ac:dyDescent="0.25">
      <c r="A792" s="4"/>
    </row>
    <row r="793" spans="1:1" x14ac:dyDescent="0.25">
      <c r="A793" s="4"/>
    </row>
    <row r="794" spans="1:1" x14ac:dyDescent="0.25">
      <c r="A794" s="4"/>
    </row>
    <row r="795" spans="1:1" x14ac:dyDescent="0.25">
      <c r="A795" s="4"/>
    </row>
    <row r="796" spans="1:1" x14ac:dyDescent="0.25">
      <c r="A796" s="4"/>
    </row>
    <row r="797" spans="1:1" x14ac:dyDescent="0.25">
      <c r="A797" s="4"/>
    </row>
    <row r="798" spans="1:1" x14ac:dyDescent="0.25">
      <c r="A798" s="4"/>
    </row>
    <row r="799" spans="1:1" x14ac:dyDescent="0.25">
      <c r="A799" s="4"/>
    </row>
    <row r="800" spans="1:1" x14ac:dyDescent="0.25">
      <c r="A800" s="4"/>
    </row>
    <row r="801" spans="1:1" x14ac:dyDescent="0.25">
      <c r="A801" s="4"/>
    </row>
    <row r="802" spans="1:1" x14ac:dyDescent="0.25">
      <c r="A802" s="4"/>
    </row>
    <row r="803" spans="1:1" x14ac:dyDescent="0.25">
      <c r="A803" s="4"/>
    </row>
    <row r="804" spans="1:1" x14ac:dyDescent="0.25">
      <c r="A804" s="4"/>
    </row>
    <row r="805" spans="1:1" x14ac:dyDescent="0.25">
      <c r="A805" s="4"/>
    </row>
    <row r="806" spans="1:1" x14ac:dyDescent="0.25">
      <c r="A806" s="4"/>
    </row>
    <row r="807" spans="1:1" x14ac:dyDescent="0.25">
      <c r="A807" s="4"/>
    </row>
    <row r="808" spans="1:1" x14ac:dyDescent="0.25">
      <c r="A808" s="4"/>
    </row>
    <row r="809" spans="1:1" x14ac:dyDescent="0.25">
      <c r="A809" s="4"/>
    </row>
    <row r="810" spans="1:1" x14ac:dyDescent="0.25">
      <c r="A810" s="4"/>
    </row>
    <row r="811" spans="1:1" x14ac:dyDescent="0.25">
      <c r="A811" s="4"/>
    </row>
    <row r="812" spans="1:1" x14ac:dyDescent="0.25">
      <c r="A812" s="4"/>
    </row>
    <row r="813" spans="1:1" x14ac:dyDescent="0.25">
      <c r="A813" s="4"/>
    </row>
    <row r="814" spans="1:1" x14ac:dyDescent="0.25">
      <c r="A814" s="4"/>
    </row>
    <row r="815" spans="1:1" x14ac:dyDescent="0.25">
      <c r="A815" s="4"/>
    </row>
    <row r="816" spans="1:1" x14ac:dyDescent="0.25">
      <c r="A816" s="4"/>
    </row>
    <row r="817" spans="1:1" x14ac:dyDescent="0.25">
      <c r="A817" s="4"/>
    </row>
    <row r="818" spans="1:1" x14ac:dyDescent="0.25">
      <c r="A818" s="4"/>
    </row>
    <row r="819" spans="1:1" x14ac:dyDescent="0.25">
      <c r="A819" s="4"/>
    </row>
    <row r="820" spans="1:1" x14ac:dyDescent="0.25">
      <c r="A820" s="4"/>
    </row>
    <row r="821" spans="1:1" x14ac:dyDescent="0.25">
      <c r="A821" s="4"/>
    </row>
    <row r="822" spans="1:1" x14ac:dyDescent="0.25">
      <c r="A822" s="4"/>
    </row>
    <row r="823" spans="1:1" x14ac:dyDescent="0.25">
      <c r="A823" s="4"/>
    </row>
    <row r="824" spans="1:1" x14ac:dyDescent="0.25">
      <c r="A824" s="4"/>
    </row>
    <row r="825" spans="1:1" x14ac:dyDescent="0.25">
      <c r="A825" s="4"/>
    </row>
    <row r="826" spans="1:1" x14ac:dyDescent="0.25">
      <c r="A826" s="4"/>
    </row>
    <row r="827" spans="1:1" x14ac:dyDescent="0.25">
      <c r="A827" s="4"/>
    </row>
    <row r="828" spans="1:1" x14ac:dyDescent="0.25">
      <c r="A828" s="4"/>
    </row>
    <row r="829" spans="1:1" x14ac:dyDescent="0.25">
      <c r="A829" s="4"/>
    </row>
    <row r="830" spans="1:1" x14ac:dyDescent="0.25">
      <c r="A830" s="4"/>
    </row>
    <row r="831" spans="1:1" x14ac:dyDescent="0.25">
      <c r="A831" s="4"/>
    </row>
    <row r="832" spans="1:1" x14ac:dyDescent="0.25">
      <c r="A832" s="4"/>
    </row>
    <row r="833" spans="1:1" x14ac:dyDescent="0.25">
      <c r="A833" s="4"/>
    </row>
    <row r="834" spans="1:1" x14ac:dyDescent="0.25">
      <c r="A834" s="4"/>
    </row>
    <row r="835" spans="1:1" x14ac:dyDescent="0.25">
      <c r="A835" s="4"/>
    </row>
    <row r="836" spans="1:1" x14ac:dyDescent="0.25">
      <c r="A836" s="4"/>
    </row>
    <row r="837" spans="1:1" x14ac:dyDescent="0.25">
      <c r="A837" s="4"/>
    </row>
    <row r="838" spans="1:1" x14ac:dyDescent="0.25">
      <c r="A838" s="4"/>
    </row>
    <row r="839" spans="1:1" x14ac:dyDescent="0.25">
      <c r="A839" s="4"/>
    </row>
    <row r="840" spans="1:1" x14ac:dyDescent="0.25">
      <c r="A840" s="4"/>
    </row>
    <row r="841" spans="1:1" x14ac:dyDescent="0.25">
      <c r="A841" s="4"/>
    </row>
    <row r="842" spans="1:1" x14ac:dyDescent="0.25">
      <c r="A842" s="4"/>
    </row>
    <row r="843" spans="1:1" x14ac:dyDescent="0.25">
      <c r="A843" s="4"/>
    </row>
    <row r="844" spans="1:1" x14ac:dyDescent="0.25">
      <c r="A844" s="4"/>
    </row>
    <row r="845" spans="1:1" x14ac:dyDescent="0.25">
      <c r="A845" s="4"/>
    </row>
    <row r="846" spans="1:1" x14ac:dyDescent="0.25">
      <c r="A846" s="4"/>
    </row>
    <row r="847" spans="1:1" x14ac:dyDescent="0.25">
      <c r="A847" s="4"/>
    </row>
    <row r="848" spans="1:1" x14ac:dyDescent="0.25">
      <c r="A848" s="4"/>
    </row>
    <row r="849" spans="1:1" x14ac:dyDescent="0.25">
      <c r="A849" s="4"/>
    </row>
    <row r="850" spans="1:1" x14ac:dyDescent="0.25">
      <c r="A850" s="4"/>
    </row>
    <row r="851" spans="1:1" x14ac:dyDescent="0.25">
      <c r="A851" s="4"/>
    </row>
    <row r="852" spans="1:1" x14ac:dyDescent="0.25">
      <c r="A852" s="4"/>
    </row>
    <row r="853" spans="1:1" x14ac:dyDescent="0.25">
      <c r="A853" s="4"/>
    </row>
    <row r="854" spans="1:1" x14ac:dyDescent="0.25">
      <c r="A854" s="4"/>
    </row>
    <row r="855" spans="1:1" x14ac:dyDescent="0.25">
      <c r="A855" s="4"/>
    </row>
    <row r="856" spans="1:1" x14ac:dyDescent="0.25">
      <c r="A856" s="4"/>
    </row>
    <row r="857" spans="1:1" x14ac:dyDescent="0.25">
      <c r="A857" s="4"/>
    </row>
    <row r="858" spans="1:1" x14ac:dyDescent="0.25">
      <c r="A858" s="4"/>
    </row>
    <row r="859" spans="1:1" x14ac:dyDescent="0.25">
      <c r="A859" s="4"/>
    </row>
    <row r="860" spans="1:1" x14ac:dyDescent="0.25">
      <c r="A860" s="4"/>
    </row>
    <row r="861" spans="1:1" x14ac:dyDescent="0.25">
      <c r="A861" s="4"/>
    </row>
    <row r="862" spans="1:1" x14ac:dyDescent="0.25">
      <c r="A862" s="4"/>
    </row>
    <row r="863" spans="1:1" x14ac:dyDescent="0.25">
      <c r="A863" s="4"/>
    </row>
    <row r="864" spans="1:1" x14ac:dyDescent="0.25">
      <c r="A864" s="4"/>
    </row>
    <row r="865" spans="1:1" x14ac:dyDescent="0.25">
      <c r="A865" s="4"/>
    </row>
    <row r="866" spans="1:1" x14ac:dyDescent="0.25">
      <c r="A866" s="4"/>
    </row>
    <row r="867" spans="1:1" x14ac:dyDescent="0.25">
      <c r="A867" s="4"/>
    </row>
    <row r="868" spans="1:1" x14ac:dyDescent="0.25">
      <c r="A868" s="4"/>
    </row>
    <row r="869" spans="1:1" x14ac:dyDescent="0.25">
      <c r="A869" s="4"/>
    </row>
    <row r="870" spans="1:1" x14ac:dyDescent="0.25">
      <c r="A870" s="4"/>
    </row>
    <row r="871" spans="1:1" x14ac:dyDescent="0.25">
      <c r="A871" s="4"/>
    </row>
    <row r="872" spans="1:1" x14ac:dyDescent="0.25">
      <c r="A872" s="4"/>
    </row>
    <row r="873" spans="1:1" x14ac:dyDescent="0.25">
      <c r="A873" s="4"/>
    </row>
    <row r="874" spans="1:1" x14ac:dyDescent="0.25">
      <c r="A874" s="4"/>
    </row>
    <row r="875" spans="1:1" x14ac:dyDescent="0.25">
      <c r="A875" s="4"/>
    </row>
    <row r="876" spans="1:1" x14ac:dyDescent="0.25">
      <c r="A876" s="4"/>
    </row>
    <row r="877" spans="1:1" x14ac:dyDescent="0.25">
      <c r="A877" s="4"/>
    </row>
    <row r="878" spans="1:1" x14ac:dyDescent="0.25">
      <c r="A878" s="4"/>
    </row>
    <row r="879" spans="1:1" x14ac:dyDescent="0.25">
      <c r="A879" s="4"/>
    </row>
    <row r="880" spans="1:1" x14ac:dyDescent="0.25">
      <c r="A880" s="4"/>
    </row>
    <row r="881" spans="1:1" x14ac:dyDescent="0.25">
      <c r="A881" s="4"/>
    </row>
    <row r="882" spans="1:1" x14ac:dyDescent="0.25">
      <c r="A882" s="4"/>
    </row>
    <row r="883" spans="1:1" x14ac:dyDescent="0.25">
      <c r="A883" s="4"/>
    </row>
    <row r="884" spans="1:1" x14ac:dyDescent="0.25">
      <c r="A884" s="4"/>
    </row>
    <row r="885" spans="1:1" x14ac:dyDescent="0.25">
      <c r="A885" s="4"/>
    </row>
    <row r="886" spans="1:1" x14ac:dyDescent="0.25">
      <c r="A886" s="4"/>
    </row>
    <row r="887" spans="1:1" x14ac:dyDescent="0.25">
      <c r="A887" s="4"/>
    </row>
    <row r="888" spans="1:1" x14ac:dyDescent="0.25">
      <c r="A888" s="4"/>
    </row>
    <row r="889" spans="1:1" x14ac:dyDescent="0.25">
      <c r="A889" s="4"/>
    </row>
    <row r="890" spans="1:1" x14ac:dyDescent="0.25">
      <c r="A890" s="4"/>
    </row>
    <row r="891" spans="1:1" x14ac:dyDescent="0.25">
      <c r="A891" s="4"/>
    </row>
    <row r="892" spans="1:1" x14ac:dyDescent="0.25">
      <c r="A892" s="4"/>
    </row>
    <row r="893" spans="1:1" x14ac:dyDescent="0.25">
      <c r="A893" s="4"/>
    </row>
    <row r="894" spans="1:1" x14ac:dyDescent="0.25">
      <c r="A894" s="4"/>
    </row>
    <row r="895" spans="1:1" x14ac:dyDescent="0.25">
      <c r="A895" s="4"/>
    </row>
    <row r="896" spans="1:1" x14ac:dyDescent="0.25">
      <c r="A896" s="4"/>
    </row>
    <row r="897" spans="1:1" x14ac:dyDescent="0.25">
      <c r="A897" s="4"/>
    </row>
    <row r="898" spans="1:1" x14ac:dyDescent="0.25">
      <c r="A898" s="4"/>
    </row>
    <row r="899" spans="1:1" x14ac:dyDescent="0.25">
      <c r="A899" s="4"/>
    </row>
    <row r="900" spans="1:1" x14ac:dyDescent="0.25">
      <c r="A900" s="4"/>
    </row>
    <row r="901" spans="1:1" x14ac:dyDescent="0.25">
      <c r="A901" s="4"/>
    </row>
    <row r="902" spans="1:1" x14ac:dyDescent="0.25">
      <c r="A902" s="4"/>
    </row>
    <row r="903" spans="1:1" x14ac:dyDescent="0.25">
      <c r="A903" s="4"/>
    </row>
    <row r="904" spans="1:1" x14ac:dyDescent="0.25">
      <c r="A904" s="4"/>
    </row>
    <row r="905" spans="1:1" x14ac:dyDescent="0.25">
      <c r="A905" s="4"/>
    </row>
    <row r="906" spans="1:1" x14ac:dyDescent="0.25">
      <c r="A906" s="4"/>
    </row>
    <row r="907" spans="1:1" x14ac:dyDescent="0.25">
      <c r="A907" s="4"/>
    </row>
    <row r="908" spans="1:1" x14ac:dyDescent="0.25">
      <c r="A908" s="4"/>
    </row>
    <row r="909" spans="1:1" x14ac:dyDescent="0.25">
      <c r="A909" s="4"/>
    </row>
    <row r="910" spans="1:1" x14ac:dyDescent="0.25">
      <c r="A910" s="4"/>
    </row>
    <row r="911" spans="1:1" x14ac:dyDescent="0.25">
      <c r="A911" s="4"/>
    </row>
    <row r="912" spans="1:1" x14ac:dyDescent="0.25">
      <c r="A912" s="4"/>
    </row>
    <row r="913" spans="1:1" x14ac:dyDescent="0.25">
      <c r="A913" s="4"/>
    </row>
    <row r="914" spans="1:1" x14ac:dyDescent="0.25">
      <c r="A914" s="4"/>
    </row>
    <row r="915" spans="1:1" x14ac:dyDescent="0.25">
      <c r="A915" s="4"/>
    </row>
    <row r="916" spans="1:1" x14ac:dyDescent="0.25">
      <c r="A916" s="4"/>
    </row>
    <row r="917" spans="1:1" x14ac:dyDescent="0.25">
      <c r="A917" s="4"/>
    </row>
    <row r="918" spans="1:1" x14ac:dyDescent="0.25">
      <c r="A918" s="4"/>
    </row>
    <row r="919" spans="1:1" x14ac:dyDescent="0.25">
      <c r="A919" s="4"/>
    </row>
    <row r="920" spans="1:1" x14ac:dyDescent="0.25">
      <c r="A920" s="4"/>
    </row>
    <row r="921" spans="1:1" x14ac:dyDescent="0.25">
      <c r="A921" s="4"/>
    </row>
    <row r="922" spans="1:1" x14ac:dyDescent="0.25">
      <c r="A922" s="4"/>
    </row>
    <row r="923" spans="1:1" x14ac:dyDescent="0.25">
      <c r="A923" s="4"/>
    </row>
    <row r="924" spans="1:1" x14ac:dyDescent="0.25">
      <c r="A924" s="4"/>
    </row>
    <row r="925" spans="1:1" x14ac:dyDescent="0.25">
      <c r="A925" s="4"/>
    </row>
    <row r="926" spans="1:1" x14ac:dyDescent="0.25">
      <c r="A926" s="4"/>
    </row>
    <row r="927" spans="1:1" x14ac:dyDescent="0.25">
      <c r="A927" s="4"/>
    </row>
    <row r="928" spans="1:1" x14ac:dyDescent="0.25">
      <c r="A928" s="4"/>
    </row>
    <row r="929" spans="1:1" x14ac:dyDescent="0.25">
      <c r="A929" s="4"/>
    </row>
    <row r="930" spans="1:1" x14ac:dyDescent="0.25">
      <c r="A930" s="4"/>
    </row>
    <row r="931" spans="1:1" x14ac:dyDescent="0.25">
      <c r="A931" s="4"/>
    </row>
    <row r="932" spans="1:1" x14ac:dyDescent="0.25">
      <c r="A932" s="4"/>
    </row>
    <row r="933" spans="1:1" x14ac:dyDescent="0.25">
      <c r="A933" s="4"/>
    </row>
    <row r="934" spans="1:1" x14ac:dyDescent="0.25">
      <c r="A934" s="4"/>
    </row>
    <row r="935" spans="1:1" x14ac:dyDescent="0.25">
      <c r="A935" s="4"/>
    </row>
    <row r="936" spans="1:1" x14ac:dyDescent="0.25">
      <c r="A936" s="4"/>
    </row>
    <row r="937" spans="1:1" x14ac:dyDescent="0.25">
      <c r="A937" s="4"/>
    </row>
    <row r="938" spans="1:1" x14ac:dyDescent="0.25">
      <c r="A938" s="4"/>
    </row>
    <row r="939" spans="1:1" x14ac:dyDescent="0.25">
      <c r="A939" s="4"/>
    </row>
    <row r="940" spans="1:1" x14ac:dyDescent="0.25">
      <c r="A940" s="4"/>
    </row>
    <row r="941" spans="1:1" x14ac:dyDescent="0.25">
      <c r="A941" s="4"/>
    </row>
    <row r="942" spans="1:1" x14ac:dyDescent="0.25">
      <c r="A942" s="4"/>
    </row>
    <row r="943" spans="1:1" x14ac:dyDescent="0.25">
      <c r="A943" s="4"/>
    </row>
    <row r="944" spans="1:1" x14ac:dyDescent="0.25">
      <c r="A944" s="4"/>
    </row>
    <row r="945" spans="1:1" x14ac:dyDescent="0.25">
      <c r="A945" s="4"/>
    </row>
    <row r="946" spans="1:1" x14ac:dyDescent="0.25">
      <c r="A946" s="4"/>
    </row>
    <row r="947" spans="1:1" x14ac:dyDescent="0.25">
      <c r="A947" s="4"/>
    </row>
    <row r="948" spans="1:1" x14ac:dyDescent="0.25">
      <c r="A948" s="4"/>
    </row>
    <row r="949" spans="1:1" x14ac:dyDescent="0.25">
      <c r="A949" s="4"/>
    </row>
    <row r="950" spans="1:1" x14ac:dyDescent="0.25">
      <c r="A950" s="4"/>
    </row>
    <row r="951" spans="1:1" x14ac:dyDescent="0.25">
      <c r="A951" s="4"/>
    </row>
    <row r="952" spans="1:1" x14ac:dyDescent="0.25">
      <c r="A952" s="4"/>
    </row>
    <row r="953" spans="1:1" x14ac:dyDescent="0.25">
      <c r="A953" s="4"/>
    </row>
    <row r="954" spans="1:1" x14ac:dyDescent="0.25">
      <c r="A954" s="4"/>
    </row>
    <row r="955" spans="1:1" x14ac:dyDescent="0.25">
      <c r="A955" s="4"/>
    </row>
    <row r="956" spans="1:1" x14ac:dyDescent="0.25">
      <c r="A956" s="4"/>
    </row>
    <row r="957" spans="1:1" x14ac:dyDescent="0.25">
      <c r="A957" s="4"/>
    </row>
    <row r="958" spans="1:1" x14ac:dyDescent="0.25">
      <c r="A958" s="4"/>
    </row>
    <row r="959" spans="1:1" x14ac:dyDescent="0.25">
      <c r="A959" s="4"/>
    </row>
    <row r="960" spans="1:1" x14ac:dyDescent="0.25">
      <c r="A960" s="4"/>
    </row>
    <row r="961" spans="1:1" x14ac:dyDescent="0.25">
      <c r="A961" s="4"/>
    </row>
    <row r="962" spans="1:1" x14ac:dyDescent="0.25">
      <c r="A962" s="4"/>
    </row>
    <row r="963" spans="1:1" x14ac:dyDescent="0.25">
      <c r="A963" s="4"/>
    </row>
    <row r="964" spans="1:1" x14ac:dyDescent="0.25">
      <c r="A964" s="4"/>
    </row>
    <row r="965" spans="1:1" x14ac:dyDescent="0.25">
      <c r="A965" s="4"/>
    </row>
    <row r="966" spans="1:1" x14ac:dyDescent="0.25">
      <c r="A966" s="4"/>
    </row>
    <row r="967" spans="1:1" x14ac:dyDescent="0.25">
      <c r="A967" s="4"/>
    </row>
    <row r="968" spans="1:1" x14ac:dyDescent="0.25">
      <c r="A968" s="4"/>
    </row>
    <row r="969" spans="1:1" x14ac:dyDescent="0.25">
      <c r="A969" s="4"/>
    </row>
    <row r="970" spans="1:1" x14ac:dyDescent="0.25">
      <c r="A970" s="4"/>
    </row>
    <row r="971" spans="1:1" x14ac:dyDescent="0.25">
      <c r="A971" s="4"/>
    </row>
    <row r="972" spans="1:1" x14ac:dyDescent="0.25">
      <c r="A972" s="4"/>
    </row>
    <row r="973" spans="1:1" x14ac:dyDescent="0.25">
      <c r="A973" s="4"/>
    </row>
    <row r="974" spans="1:1" x14ac:dyDescent="0.25">
      <c r="A974" s="4"/>
    </row>
    <row r="975" spans="1:1" x14ac:dyDescent="0.25">
      <c r="A975" s="4"/>
    </row>
    <row r="976" spans="1:1" x14ac:dyDescent="0.25">
      <c r="A976" s="4"/>
    </row>
    <row r="977" spans="1:1" x14ac:dyDescent="0.25">
      <c r="A977" s="4"/>
    </row>
    <row r="978" spans="1:1" x14ac:dyDescent="0.25">
      <c r="A978" s="4"/>
    </row>
    <row r="979" spans="1:1" x14ac:dyDescent="0.25">
      <c r="A979" s="4"/>
    </row>
    <row r="980" spans="1:1" x14ac:dyDescent="0.25">
      <c r="A980" s="4"/>
    </row>
    <row r="981" spans="1:1" x14ac:dyDescent="0.25">
      <c r="A981" s="4"/>
    </row>
    <row r="982" spans="1:1" x14ac:dyDescent="0.25">
      <c r="A982" s="4"/>
    </row>
    <row r="983" spans="1:1" x14ac:dyDescent="0.25">
      <c r="A983" s="4"/>
    </row>
    <row r="984" spans="1:1" x14ac:dyDescent="0.25">
      <c r="A984" s="4"/>
    </row>
    <row r="985" spans="1:1" x14ac:dyDescent="0.25">
      <c r="A985" s="4"/>
    </row>
    <row r="986" spans="1:1" x14ac:dyDescent="0.25">
      <c r="A986" s="4"/>
    </row>
    <row r="987" spans="1:1" x14ac:dyDescent="0.25">
      <c r="A987" s="4"/>
    </row>
    <row r="988" spans="1:1" x14ac:dyDescent="0.25">
      <c r="A988" s="4"/>
    </row>
    <row r="989" spans="1:1" x14ac:dyDescent="0.25">
      <c r="A989" s="4"/>
    </row>
    <row r="990" spans="1:1" x14ac:dyDescent="0.25">
      <c r="A990" s="4"/>
    </row>
    <row r="991" spans="1:1" x14ac:dyDescent="0.25">
      <c r="A991" s="4"/>
    </row>
    <row r="992" spans="1:1" x14ac:dyDescent="0.25">
      <c r="A992" s="4"/>
    </row>
    <row r="993" spans="1:1" x14ac:dyDescent="0.25">
      <c r="A993" s="4"/>
    </row>
    <row r="994" spans="1:1" x14ac:dyDescent="0.25">
      <c r="A994" s="4"/>
    </row>
    <row r="995" spans="1:1" x14ac:dyDescent="0.25">
      <c r="A995" s="4"/>
    </row>
    <row r="996" spans="1:1" x14ac:dyDescent="0.25">
      <c r="A996" s="4"/>
    </row>
    <row r="997" spans="1:1" x14ac:dyDescent="0.25">
      <c r="A997" s="4"/>
    </row>
    <row r="998" spans="1:1" x14ac:dyDescent="0.25">
      <c r="A998" s="4"/>
    </row>
    <row r="999" spans="1:1" x14ac:dyDescent="0.25">
      <c r="A999" s="4"/>
    </row>
    <row r="1000" spans="1:1" x14ac:dyDescent="0.25">
      <c r="A1000" s="4"/>
    </row>
    <row r="1001" spans="1:1" x14ac:dyDescent="0.25">
      <c r="A1001" s="4"/>
    </row>
    <row r="1002" spans="1:1" x14ac:dyDescent="0.25">
      <c r="A1002" s="4"/>
    </row>
    <row r="1003" spans="1:1" x14ac:dyDescent="0.25">
      <c r="A1003" s="4"/>
    </row>
    <row r="1004" spans="1:1" x14ac:dyDescent="0.25">
      <c r="A1004" s="4"/>
    </row>
    <row r="1005" spans="1:1" x14ac:dyDescent="0.25">
      <c r="A1005" s="4"/>
    </row>
    <row r="1006" spans="1:1" x14ac:dyDescent="0.25">
      <c r="A1006" s="4"/>
    </row>
    <row r="1007" spans="1:1" x14ac:dyDescent="0.25">
      <c r="A1007" s="4"/>
    </row>
    <row r="1008" spans="1:1" x14ac:dyDescent="0.25">
      <c r="A1008" s="4"/>
    </row>
    <row r="1009" spans="1:1" x14ac:dyDescent="0.25">
      <c r="A1009" s="4"/>
    </row>
    <row r="1010" spans="1:1" x14ac:dyDescent="0.25">
      <c r="A1010" s="4"/>
    </row>
    <row r="1011" spans="1:1" x14ac:dyDescent="0.25">
      <c r="A1011" s="4"/>
    </row>
    <row r="1012" spans="1:1" x14ac:dyDescent="0.25">
      <c r="A1012" s="4"/>
    </row>
    <row r="1013" spans="1:1" x14ac:dyDescent="0.25">
      <c r="A1013" s="4"/>
    </row>
    <row r="1014" spans="1:1" x14ac:dyDescent="0.25">
      <c r="A1014" s="4"/>
    </row>
    <row r="1015" spans="1:1" x14ac:dyDescent="0.25">
      <c r="A1015" s="4"/>
    </row>
    <row r="1016" spans="1:1" x14ac:dyDescent="0.25">
      <c r="A1016" s="4"/>
    </row>
    <row r="1017" spans="1:1" x14ac:dyDescent="0.25">
      <c r="A1017" s="4"/>
    </row>
    <row r="1018" spans="1:1" x14ac:dyDescent="0.25">
      <c r="A1018" s="4"/>
    </row>
    <row r="1019" spans="1:1" x14ac:dyDescent="0.25">
      <c r="A1019" s="4"/>
    </row>
    <row r="1020" spans="1:1" x14ac:dyDescent="0.25">
      <c r="A1020" s="4"/>
    </row>
    <row r="1021" spans="1:1" x14ac:dyDescent="0.25">
      <c r="A1021" s="4"/>
    </row>
    <row r="1022" spans="1:1" x14ac:dyDescent="0.25">
      <c r="A1022" s="4"/>
    </row>
    <row r="1023" spans="1:1" x14ac:dyDescent="0.25">
      <c r="A1023" s="4"/>
    </row>
    <row r="1024" spans="1:1" x14ac:dyDescent="0.25">
      <c r="A1024" s="4"/>
    </row>
    <row r="1025" spans="1:1" x14ac:dyDescent="0.25">
      <c r="A1025" s="4"/>
    </row>
    <row r="1026" spans="1:1" x14ac:dyDescent="0.25">
      <c r="A1026" s="4"/>
    </row>
    <row r="1027" spans="1:1" x14ac:dyDescent="0.25">
      <c r="A1027" s="4"/>
    </row>
    <row r="1028" spans="1:1" x14ac:dyDescent="0.25">
      <c r="A1028" s="4"/>
    </row>
    <row r="1029" spans="1:1" x14ac:dyDescent="0.25">
      <c r="A1029" s="4"/>
    </row>
    <row r="1030" spans="1:1" x14ac:dyDescent="0.25">
      <c r="A1030" s="4"/>
    </row>
    <row r="1031" spans="1:1" x14ac:dyDescent="0.25">
      <c r="A1031" s="4"/>
    </row>
    <row r="1032" spans="1:1" x14ac:dyDescent="0.25">
      <c r="A1032" s="4"/>
    </row>
    <row r="1033" spans="1:1" x14ac:dyDescent="0.25">
      <c r="A1033" s="4"/>
    </row>
    <row r="1034" spans="1:1" x14ac:dyDescent="0.25">
      <c r="A1034" s="4"/>
    </row>
    <row r="1035" spans="1:1" x14ac:dyDescent="0.25">
      <c r="A1035" s="4"/>
    </row>
    <row r="1036" spans="1:1" x14ac:dyDescent="0.25">
      <c r="A1036" s="4"/>
    </row>
    <row r="1037" spans="1:1" x14ac:dyDescent="0.25">
      <c r="A1037" s="4"/>
    </row>
    <row r="1038" spans="1:1" x14ac:dyDescent="0.25">
      <c r="A1038" s="4"/>
    </row>
    <row r="1039" spans="1:1" x14ac:dyDescent="0.25">
      <c r="A1039" s="4"/>
    </row>
    <row r="1040" spans="1:1" x14ac:dyDescent="0.25">
      <c r="A1040" s="4"/>
    </row>
    <row r="1041" spans="1:1" x14ac:dyDescent="0.25">
      <c r="A1041" s="4"/>
    </row>
    <row r="1042" spans="1:1" x14ac:dyDescent="0.25">
      <c r="A1042" s="4"/>
    </row>
    <row r="1043" spans="1:1" x14ac:dyDescent="0.25">
      <c r="A1043" s="4"/>
    </row>
    <row r="1044" spans="1:1" x14ac:dyDescent="0.25">
      <c r="A1044" s="4"/>
    </row>
    <row r="1045" spans="1:1" x14ac:dyDescent="0.25">
      <c r="A1045" s="4"/>
    </row>
    <row r="1046" spans="1:1" x14ac:dyDescent="0.25">
      <c r="A1046" s="4"/>
    </row>
    <row r="1047" spans="1:1" x14ac:dyDescent="0.25">
      <c r="A1047" s="4"/>
    </row>
    <row r="1048" spans="1:1" x14ac:dyDescent="0.25">
      <c r="A1048" s="4"/>
    </row>
    <row r="1049" spans="1:1" x14ac:dyDescent="0.25">
      <c r="A1049" s="4"/>
    </row>
    <row r="1050" spans="1:1" x14ac:dyDescent="0.25">
      <c r="A1050" s="4"/>
    </row>
    <row r="1051" spans="1:1" x14ac:dyDescent="0.25">
      <c r="A1051" s="4"/>
    </row>
    <row r="1052" spans="1:1" x14ac:dyDescent="0.25">
      <c r="A1052" s="4"/>
    </row>
    <row r="1053" spans="1:1" x14ac:dyDescent="0.25">
      <c r="A1053" s="4"/>
    </row>
    <row r="1054" spans="1:1" x14ac:dyDescent="0.25">
      <c r="A1054" s="4"/>
    </row>
    <row r="1055" spans="1:1" x14ac:dyDescent="0.25">
      <c r="A1055" s="4"/>
    </row>
    <row r="1056" spans="1:1" x14ac:dyDescent="0.25">
      <c r="A1056" s="4"/>
    </row>
    <row r="1057" spans="1:1" x14ac:dyDescent="0.25">
      <c r="A1057" s="4"/>
    </row>
    <row r="1058" spans="1:1" x14ac:dyDescent="0.25">
      <c r="A1058" s="4"/>
    </row>
    <row r="1059" spans="1:1" x14ac:dyDescent="0.25">
      <c r="A1059" s="4"/>
    </row>
    <row r="1060" spans="1:1" x14ac:dyDescent="0.25">
      <c r="A1060" s="4"/>
    </row>
    <row r="1061" spans="1:1" x14ac:dyDescent="0.25">
      <c r="A1061" s="4"/>
    </row>
    <row r="1062" spans="1:1" x14ac:dyDescent="0.25">
      <c r="A1062" s="4"/>
    </row>
    <row r="1063" spans="1:1" x14ac:dyDescent="0.25">
      <c r="A1063" s="4"/>
    </row>
    <row r="1064" spans="1:1" x14ac:dyDescent="0.25">
      <c r="A1064" s="4"/>
    </row>
    <row r="1065" spans="1:1" x14ac:dyDescent="0.25">
      <c r="A1065" s="4"/>
    </row>
    <row r="1066" spans="1:1" x14ac:dyDescent="0.25">
      <c r="A1066" s="4"/>
    </row>
    <row r="1067" spans="1:1" x14ac:dyDescent="0.25">
      <c r="A1067" s="4"/>
    </row>
    <row r="1068" spans="1:1" x14ac:dyDescent="0.25">
      <c r="A1068" s="4"/>
    </row>
    <row r="1069" spans="1:1" x14ac:dyDescent="0.25">
      <c r="A1069" s="4"/>
    </row>
    <row r="1070" spans="1:1" x14ac:dyDescent="0.25">
      <c r="A1070" s="4"/>
    </row>
    <row r="1071" spans="1:1" x14ac:dyDescent="0.25">
      <c r="A1071" s="4"/>
    </row>
    <row r="1072" spans="1:1" x14ac:dyDescent="0.25">
      <c r="A1072" s="4"/>
    </row>
    <row r="1073" spans="1:1" x14ac:dyDescent="0.25">
      <c r="A1073" s="4"/>
    </row>
    <row r="1074" spans="1:1" x14ac:dyDescent="0.25">
      <c r="A1074" s="4"/>
    </row>
    <row r="1075" spans="1:1" x14ac:dyDescent="0.25">
      <c r="A1075" s="4"/>
    </row>
    <row r="1076" spans="1:1" x14ac:dyDescent="0.25">
      <c r="A1076" s="4"/>
    </row>
    <row r="1077" spans="1:1" x14ac:dyDescent="0.25">
      <c r="A1077" s="4"/>
    </row>
    <row r="1078" spans="1:1" x14ac:dyDescent="0.25">
      <c r="A1078" s="4"/>
    </row>
    <row r="1079" spans="1:1" x14ac:dyDescent="0.25">
      <c r="A1079" s="4"/>
    </row>
    <row r="1080" spans="1:1" x14ac:dyDescent="0.25">
      <c r="A1080" s="4"/>
    </row>
    <row r="1081" spans="1:1" x14ac:dyDescent="0.25">
      <c r="A1081" s="4"/>
    </row>
    <row r="1082" spans="1:1" x14ac:dyDescent="0.25">
      <c r="A1082" s="4"/>
    </row>
    <row r="1083" spans="1:1" x14ac:dyDescent="0.25">
      <c r="A1083" s="4"/>
    </row>
    <row r="1084" spans="1:1" x14ac:dyDescent="0.25">
      <c r="A1084" s="4"/>
    </row>
    <row r="1085" spans="1:1" x14ac:dyDescent="0.25">
      <c r="A1085" s="4"/>
    </row>
    <row r="1086" spans="1:1" x14ac:dyDescent="0.25">
      <c r="A1086" s="4"/>
    </row>
    <row r="1087" spans="1:1" x14ac:dyDescent="0.25">
      <c r="A1087" s="4"/>
    </row>
    <row r="1088" spans="1:1" x14ac:dyDescent="0.25">
      <c r="A1088" s="4"/>
    </row>
    <row r="1089" spans="1:1" x14ac:dyDescent="0.25">
      <c r="A1089" s="4"/>
    </row>
    <row r="1090" spans="1:1" x14ac:dyDescent="0.25">
      <c r="A1090" s="4"/>
    </row>
    <row r="1091" spans="1:1" x14ac:dyDescent="0.25">
      <c r="A1091" s="4"/>
    </row>
    <row r="1092" spans="1:1" x14ac:dyDescent="0.25">
      <c r="A1092" s="4"/>
    </row>
    <row r="1093" spans="1:1" x14ac:dyDescent="0.25">
      <c r="A1093" s="4"/>
    </row>
    <row r="1094" spans="1:1" x14ac:dyDescent="0.25">
      <c r="A1094" s="4"/>
    </row>
    <row r="1095" spans="1:1" x14ac:dyDescent="0.25">
      <c r="A1095" s="4"/>
    </row>
    <row r="1096" spans="1:1" x14ac:dyDescent="0.25">
      <c r="A1096" s="4"/>
    </row>
    <row r="1097" spans="1:1" x14ac:dyDescent="0.25">
      <c r="A1097" s="4"/>
    </row>
    <row r="1098" spans="1:1" x14ac:dyDescent="0.25">
      <c r="A1098" s="4"/>
    </row>
    <row r="1099" spans="1:1" x14ac:dyDescent="0.25">
      <c r="A1099" s="4"/>
    </row>
    <row r="1100" spans="1:1" x14ac:dyDescent="0.25">
      <c r="A1100" s="4"/>
    </row>
    <row r="1101" spans="1:1" x14ac:dyDescent="0.25">
      <c r="A1101" s="4"/>
    </row>
    <row r="1102" spans="1:1" x14ac:dyDescent="0.25">
      <c r="A1102" s="4"/>
    </row>
    <row r="1103" spans="1:1" x14ac:dyDescent="0.25">
      <c r="A1103" s="4"/>
    </row>
    <row r="1104" spans="1:1" x14ac:dyDescent="0.25">
      <c r="A1104" s="4"/>
    </row>
    <row r="1105" spans="1:1" x14ac:dyDescent="0.25">
      <c r="A1105" s="4"/>
    </row>
    <row r="1106" spans="1:1" x14ac:dyDescent="0.25">
      <c r="A1106" s="4"/>
    </row>
    <row r="1107" spans="1:1" x14ac:dyDescent="0.25">
      <c r="A1107" s="4"/>
    </row>
    <row r="1108" spans="1:1" x14ac:dyDescent="0.25">
      <c r="A1108" s="4"/>
    </row>
    <row r="1109" spans="1:1" x14ac:dyDescent="0.25">
      <c r="A1109" s="4"/>
    </row>
    <row r="1110" spans="1:1" x14ac:dyDescent="0.25">
      <c r="A1110" s="4"/>
    </row>
    <row r="1111" spans="1:1" x14ac:dyDescent="0.25">
      <c r="A1111" s="4"/>
    </row>
    <row r="1112" spans="1:1" x14ac:dyDescent="0.25">
      <c r="A1112" s="4"/>
    </row>
    <row r="1113" spans="1:1" x14ac:dyDescent="0.25">
      <c r="A1113" s="4"/>
    </row>
    <row r="1114" spans="1:1" x14ac:dyDescent="0.25">
      <c r="A1114" s="4"/>
    </row>
    <row r="1115" spans="1:1" x14ac:dyDescent="0.25">
      <c r="A1115" s="4"/>
    </row>
    <row r="1116" spans="1:1" x14ac:dyDescent="0.25">
      <c r="A1116" s="4"/>
    </row>
    <row r="1117" spans="1:1" x14ac:dyDescent="0.25">
      <c r="A1117" s="4"/>
    </row>
    <row r="1118" spans="1:1" x14ac:dyDescent="0.25">
      <c r="A1118" s="4"/>
    </row>
    <row r="1119" spans="1:1" x14ac:dyDescent="0.25">
      <c r="A1119" s="4"/>
    </row>
    <row r="1120" spans="1:1" x14ac:dyDescent="0.25">
      <c r="A1120" s="4"/>
    </row>
    <row r="1121" spans="1:1" x14ac:dyDescent="0.25">
      <c r="A1121" s="4"/>
    </row>
    <row r="1122" spans="1:1" x14ac:dyDescent="0.25">
      <c r="A1122" s="4"/>
    </row>
    <row r="1123" spans="1:1" x14ac:dyDescent="0.25">
      <c r="A1123" s="4"/>
    </row>
    <row r="1124" spans="1:1" x14ac:dyDescent="0.25">
      <c r="A1124" s="4"/>
    </row>
    <row r="1125" spans="1:1" x14ac:dyDescent="0.25">
      <c r="A1125" s="4"/>
    </row>
    <row r="1126" spans="1:1" x14ac:dyDescent="0.25">
      <c r="A1126" s="4"/>
    </row>
    <row r="1127" spans="1:1" x14ac:dyDescent="0.25">
      <c r="A1127" s="4"/>
    </row>
    <row r="1128" spans="1:1" x14ac:dyDescent="0.25">
      <c r="A1128" s="4"/>
    </row>
    <row r="1129" spans="1:1" x14ac:dyDescent="0.25">
      <c r="A1129" s="4"/>
    </row>
    <row r="1130" spans="1:1" x14ac:dyDescent="0.25">
      <c r="A1130" s="4"/>
    </row>
    <row r="1131" spans="1:1" x14ac:dyDescent="0.25">
      <c r="A1131" s="4"/>
    </row>
    <row r="1132" spans="1:1" x14ac:dyDescent="0.25">
      <c r="A1132" s="4"/>
    </row>
    <row r="1133" spans="1:1" x14ac:dyDescent="0.25">
      <c r="A1133" s="4"/>
    </row>
    <row r="1134" spans="1:1" x14ac:dyDescent="0.25">
      <c r="A1134" s="4"/>
    </row>
    <row r="1135" spans="1:1" x14ac:dyDescent="0.25">
      <c r="A1135" s="4"/>
    </row>
    <row r="1136" spans="1:1" x14ac:dyDescent="0.25">
      <c r="A1136" s="4"/>
    </row>
    <row r="1137" spans="1:1" x14ac:dyDescent="0.25">
      <c r="A1137" s="4"/>
    </row>
    <row r="1138" spans="1:1" x14ac:dyDescent="0.25">
      <c r="A1138" s="4"/>
    </row>
    <row r="1139" spans="1:1" x14ac:dyDescent="0.25">
      <c r="A1139" s="4"/>
    </row>
    <row r="1140" spans="1:1" x14ac:dyDescent="0.25">
      <c r="A1140" s="4"/>
    </row>
    <row r="1141" spans="1:1" x14ac:dyDescent="0.25">
      <c r="A1141" s="4"/>
    </row>
    <row r="1142" spans="1:1" x14ac:dyDescent="0.25">
      <c r="A1142" s="4"/>
    </row>
    <row r="1143" spans="1:1" x14ac:dyDescent="0.25">
      <c r="A1143" s="4"/>
    </row>
    <row r="1144" spans="1:1" x14ac:dyDescent="0.25">
      <c r="A1144" s="4"/>
    </row>
    <row r="1145" spans="1:1" x14ac:dyDescent="0.25">
      <c r="A1145" s="4"/>
    </row>
    <row r="1146" spans="1:1" x14ac:dyDescent="0.25">
      <c r="A1146" s="4"/>
    </row>
    <row r="1147" spans="1:1" x14ac:dyDescent="0.25">
      <c r="A1147" s="4"/>
    </row>
    <row r="1148" spans="1:1" x14ac:dyDescent="0.25">
      <c r="A1148" s="4"/>
    </row>
    <row r="1149" spans="1:1" x14ac:dyDescent="0.25">
      <c r="A1149" s="4"/>
    </row>
    <row r="1150" spans="1:1" x14ac:dyDescent="0.25">
      <c r="A1150" s="4"/>
    </row>
    <row r="1151" spans="1:1" x14ac:dyDescent="0.25">
      <c r="A1151" s="4"/>
    </row>
    <row r="1152" spans="1:1" x14ac:dyDescent="0.25">
      <c r="A1152" s="4"/>
    </row>
    <row r="1153" spans="1:1" x14ac:dyDescent="0.25">
      <c r="A1153" s="4"/>
    </row>
    <row r="1154" spans="1:1" x14ac:dyDescent="0.25">
      <c r="A1154" s="4"/>
    </row>
    <row r="1155" spans="1:1" x14ac:dyDescent="0.25">
      <c r="A1155" s="4"/>
    </row>
    <row r="1156" spans="1:1" x14ac:dyDescent="0.25">
      <c r="A1156" s="4"/>
    </row>
    <row r="1157" spans="1:1" x14ac:dyDescent="0.25">
      <c r="A1157" s="4"/>
    </row>
    <row r="1158" spans="1:1" x14ac:dyDescent="0.25">
      <c r="A1158" s="4"/>
    </row>
    <row r="1159" spans="1:1" x14ac:dyDescent="0.25">
      <c r="A1159" s="4"/>
    </row>
    <row r="1160" spans="1:1" x14ac:dyDescent="0.25">
      <c r="A1160" s="4"/>
    </row>
    <row r="1161" spans="1:1" x14ac:dyDescent="0.25">
      <c r="A1161" s="4"/>
    </row>
    <row r="1162" spans="1:1" x14ac:dyDescent="0.25">
      <c r="A1162" s="4"/>
    </row>
    <row r="1163" spans="1:1" x14ac:dyDescent="0.25">
      <c r="A1163" s="4"/>
    </row>
    <row r="1164" spans="1:1" x14ac:dyDescent="0.25">
      <c r="A1164" s="4"/>
    </row>
    <row r="1165" spans="1:1" x14ac:dyDescent="0.25">
      <c r="A1165" s="4"/>
    </row>
    <row r="1166" spans="1:1" x14ac:dyDescent="0.25">
      <c r="A1166" s="4"/>
    </row>
    <row r="1167" spans="1:1" x14ac:dyDescent="0.25">
      <c r="A1167" s="4"/>
    </row>
    <row r="1168" spans="1:1" x14ac:dyDescent="0.25">
      <c r="A1168" s="4"/>
    </row>
    <row r="1169" spans="1:1" x14ac:dyDescent="0.25">
      <c r="A1169" s="4"/>
    </row>
    <row r="1170" spans="1:1" x14ac:dyDescent="0.25">
      <c r="A1170" s="4"/>
    </row>
    <row r="1171" spans="1:1" x14ac:dyDescent="0.25">
      <c r="A1171" s="4"/>
    </row>
    <row r="1172" spans="1:1" x14ac:dyDescent="0.25">
      <c r="A1172" s="4"/>
    </row>
    <row r="1173" spans="1:1" x14ac:dyDescent="0.25">
      <c r="A1173" s="4"/>
    </row>
    <row r="1174" spans="1:1" x14ac:dyDescent="0.25">
      <c r="A1174" s="4"/>
    </row>
    <row r="1175" spans="1:1" x14ac:dyDescent="0.25">
      <c r="A1175" s="4"/>
    </row>
    <row r="1176" spans="1:1" x14ac:dyDescent="0.25">
      <c r="A1176" s="4"/>
    </row>
    <row r="1177" spans="1:1" x14ac:dyDescent="0.25">
      <c r="A1177" s="4"/>
    </row>
    <row r="1178" spans="1:1" x14ac:dyDescent="0.25">
      <c r="A1178" s="4"/>
    </row>
    <row r="1179" spans="1:1" x14ac:dyDescent="0.25">
      <c r="A1179" s="4"/>
    </row>
    <row r="1180" spans="1:1" x14ac:dyDescent="0.25">
      <c r="A1180" s="4"/>
    </row>
    <row r="1181" spans="1:1" x14ac:dyDescent="0.25">
      <c r="A1181" s="4"/>
    </row>
    <row r="1182" spans="1:1" x14ac:dyDescent="0.25">
      <c r="A1182" s="4"/>
    </row>
    <row r="1183" spans="1:1" x14ac:dyDescent="0.25">
      <c r="A1183" s="4"/>
    </row>
    <row r="1184" spans="1:1" x14ac:dyDescent="0.25">
      <c r="A1184" s="4"/>
    </row>
    <row r="1185" spans="1:1" x14ac:dyDescent="0.25">
      <c r="A1185" s="4"/>
    </row>
    <row r="1186" spans="1:1" x14ac:dyDescent="0.25">
      <c r="A1186" s="4"/>
    </row>
    <row r="1187" spans="1:1" x14ac:dyDescent="0.25">
      <c r="A1187" s="4"/>
    </row>
    <row r="1188" spans="1:1" x14ac:dyDescent="0.25">
      <c r="A1188" s="4"/>
    </row>
    <row r="1189" spans="1:1" x14ac:dyDescent="0.25">
      <c r="A1189" s="4"/>
    </row>
    <row r="1190" spans="1:1" x14ac:dyDescent="0.25">
      <c r="A1190" s="4"/>
    </row>
    <row r="1191" spans="1:1" x14ac:dyDescent="0.25">
      <c r="A1191" s="4"/>
    </row>
    <row r="1192" spans="1:1" x14ac:dyDescent="0.25">
      <c r="A1192" s="4"/>
    </row>
    <row r="1193" spans="1:1" x14ac:dyDescent="0.25">
      <c r="A1193" s="4"/>
    </row>
    <row r="1194" spans="1:1" x14ac:dyDescent="0.25">
      <c r="A1194" s="4"/>
    </row>
    <row r="1195" spans="1:1" x14ac:dyDescent="0.25">
      <c r="A1195" s="4"/>
    </row>
    <row r="1196" spans="1:1" x14ac:dyDescent="0.25">
      <c r="A1196" s="4"/>
    </row>
    <row r="1197" spans="1:1" x14ac:dyDescent="0.25">
      <c r="A1197" s="4"/>
    </row>
    <row r="1198" spans="1:1" x14ac:dyDescent="0.25">
      <c r="A1198" s="4"/>
    </row>
    <row r="1199" spans="1:1" x14ac:dyDescent="0.25">
      <c r="A1199" s="4"/>
    </row>
    <row r="1200" spans="1:1" x14ac:dyDescent="0.25">
      <c r="A1200" s="4"/>
    </row>
    <row r="1201" spans="1:1" x14ac:dyDescent="0.25">
      <c r="A1201" s="4"/>
    </row>
    <row r="1202" spans="1:1" x14ac:dyDescent="0.25">
      <c r="A1202" s="4"/>
    </row>
    <row r="1203" spans="1:1" x14ac:dyDescent="0.25">
      <c r="A1203" s="4"/>
    </row>
    <row r="1204" spans="1:1" x14ac:dyDescent="0.25">
      <c r="A1204" s="4"/>
    </row>
    <row r="1205" spans="1:1" x14ac:dyDescent="0.25">
      <c r="A1205" s="4"/>
    </row>
    <row r="1206" spans="1:1" x14ac:dyDescent="0.25">
      <c r="A1206" s="4"/>
    </row>
    <row r="1207" spans="1:1" x14ac:dyDescent="0.25">
      <c r="A1207" s="4"/>
    </row>
    <row r="1208" spans="1:1" x14ac:dyDescent="0.25">
      <c r="A1208" s="4"/>
    </row>
    <row r="1209" spans="1:1" x14ac:dyDescent="0.25">
      <c r="A1209" s="4"/>
    </row>
    <row r="1210" spans="1:1" x14ac:dyDescent="0.25">
      <c r="A1210" s="4"/>
    </row>
    <row r="1211" spans="1:1" x14ac:dyDescent="0.25">
      <c r="A1211" s="4"/>
    </row>
    <row r="1212" spans="1:1" x14ac:dyDescent="0.25">
      <c r="A1212" s="4"/>
    </row>
    <row r="1213" spans="1:1" x14ac:dyDescent="0.25">
      <c r="A1213" s="4"/>
    </row>
    <row r="1214" spans="1:1" x14ac:dyDescent="0.25">
      <c r="A1214" s="4"/>
    </row>
    <row r="1215" spans="1:1" x14ac:dyDescent="0.25">
      <c r="A1215" s="4"/>
    </row>
    <row r="1216" spans="1:1" x14ac:dyDescent="0.25">
      <c r="A1216" s="4"/>
    </row>
    <row r="1217" spans="1:1" x14ac:dyDescent="0.25">
      <c r="A1217" s="4"/>
    </row>
    <row r="1218" spans="1:1" x14ac:dyDescent="0.25">
      <c r="A1218" s="4"/>
    </row>
    <row r="1219" spans="1:1" x14ac:dyDescent="0.25">
      <c r="A1219" s="4"/>
    </row>
    <row r="1220" spans="1:1" x14ac:dyDescent="0.25">
      <c r="A1220" s="4"/>
    </row>
    <row r="1221" spans="1:1" x14ac:dyDescent="0.25">
      <c r="A1221" s="4"/>
    </row>
    <row r="1222" spans="1:1" x14ac:dyDescent="0.25">
      <c r="A1222" s="4"/>
    </row>
    <row r="1223" spans="1:1" x14ac:dyDescent="0.25">
      <c r="A1223" s="4"/>
    </row>
    <row r="1224" spans="1:1" x14ac:dyDescent="0.25">
      <c r="A1224" s="4"/>
    </row>
    <row r="1225" spans="1:1" x14ac:dyDescent="0.25">
      <c r="A1225" s="4"/>
    </row>
    <row r="1226" spans="1:1" x14ac:dyDescent="0.25">
      <c r="A1226" s="4"/>
    </row>
    <row r="1227" spans="1:1" x14ac:dyDescent="0.25">
      <c r="A1227" s="4"/>
    </row>
    <row r="1228" spans="1:1" x14ac:dyDescent="0.25">
      <c r="A1228" s="4"/>
    </row>
    <row r="1229" spans="1:1" x14ac:dyDescent="0.25">
      <c r="A1229" s="4"/>
    </row>
    <row r="1230" spans="1:1" x14ac:dyDescent="0.25">
      <c r="A1230" s="4"/>
    </row>
    <row r="1231" spans="1:1" x14ac:dyDescent="0.25">
      <c r="A1231" s="4"/>
    </row>
    <row r="1232" spans="1:1" x14ac:dyDescent="0.25">
      <c r="A1232" s="4"/>
    </row>
    <row r="1233" spans="1:1" x14ac:dyDescent="0.25">
      <c r="A1233" s="4"/>
    </row>
    <row r="1234" spans="1:1" x14ac:dyDescent="0.25">
      <c r="A1234" s="4"/>
    </row>
    <row r="1235" spans="1:1" x14ac:dyDescent="0.25">
      <c r="A1235" s="4"/>
    </row>
    <row r="1236" spans="1:1" x14ac:dyDescent="0.25">
      <c r="A1236" s="4"/>
    </row>
    <row r="1237" spans="1:1" x14ac:dyDescent="0.25">
      <c r="A1237" s="4"/>
    </row>
    <row r="1238" spans="1:1" x14ac:dyDescent="0.25">
      <c r="A1238" s="4"/>
    </row>
    <row r="1239" spans="1:1" x14ac:dyDescent="0.25">
      <c r="A1239" s="4"/>
    </row>
    <row r="1240" spans="1:1" x14ac:dyDescent="0.25">
      <c r="A1240" s="4"/>
    </row>
    <row r="1241" spans="1:1" x14ac:dyDescent="0.25">
      <c r="A1241" s="4"/>
    </row>
    <row r="1242" spans="1:1" x14ac:dyDescent="0.25">
      <c r="A1242" s="4"/>
    </row>
    <row r="1243" spans="1:1" x14ac:dyDescent="0.25">
      <c r="A1243" s="4"/>
    </row>
    <row r="1244" spans="1:1" x14ac:dyDescent="0.25">
      <c r="A1244" s="4"/>
    </row>
    <row r="1245" spans="1:1" x14ac:dyDescent="0.25">
      <c r="A1245" s="4"/>
    </row>
    <row r="1246" spans="1:1" x14ac:dyDescent="0.25">
      <c r="A1246" s="4"/>
    </row>
    <row r="1247" spans="1:1" x14ac:dyDescent="0.25">
      <c r="A1247" s="4"/>
    </row>
    <row r="1248" spans="1:1" x14ac:dyDescent="0.25">
      <c r="A1248" s="4"/>
    </row>
    <row r="1249" spans="1:1" x14ac:dyDescent="0.25">
      <c r="A1249" s="4"/>
    </row>
    <row r="1250" spans="1:1" x14ac:dyDescent="0.25">
      <c r="A1250" s="4"/>
    </row>
    <row r="1251" spans="1:1" x14ac:dyDescent="0.25">
      <c r="A1251" s="4"/>
    </row>
    <row r="1252" spans="1:1" x14ac:dyDescent="0.25">
      <c r="A1252" s="4"/>
    </row>
    <row r="1253" spans="1:1" x14ac:dyDescent="0.25">
      <c r="A1253" s="4"/>
    </row>
    <row r="1254" spans="1:1" x14ac:dyDescent="0.25">
      <c r="A1254" s="4"/>
    </row>
    <row r="1255" spans="1:1" x14ac:dyDescent="0.25">
      <c r="A1255" s="4"/>
    </row>
    <row r="1256" spans="1:1" x14ac:dyDescent="0.25">
      <c r="A1256" s="4"/>
    </row>
    <row r="1257" spans="1:1" x14ac:dyDescent="0.25">
      <c r="A1257" s="4"/>
    </row>
    <row r="1258" spans="1:1" x14ac:dyDescent="0.25">
      <c r="A1258" s="4"/>
    </row>
    <row r="1259" spans="1:1" x14ac:dyDescent="0.25">
      <c r="A1259" s="4"/>
    </row>
    <row r="1260" spans="1:1" x14ac:dyDescent="0.25">
      <c r="A1260" s="4"/>
    </row>
    <row r="1261" spans="1:1" x14ac:dyDescent="0.25">
      <c r="A1261" s="4"/>
    </row>
    <row r="1262" spans="1:1" x14ac:dyDescent="0.25">
      <c r="A1262" s="4"/>
    </row>
    <row r="1263" spans="1:1" x14ac:dyDescent="0.25">
      <c r="A1263" s="4"/>
    </row>
    <row r="1264" spans="1:1" x14ac:dyDescent="0.25">
      <c r="A1264" s="4"/>
    </row>
    <row r="1265" spans="1:1" x14ac:dyDescent="0.25">
      <c r="A1265" s="4"/>
    </row>
    <row r="1266" spans="1:1" x14ac:dyDescent="0.25">
      <c r="A1266" s="4"/>
    </row>
    <row r="1267" spans="1:1" x14ac:dyDescent="0.25">
      <c r="A1267" s="4"/>
    </row>
    <row r="1268" spans="1:1" x14ac:dyDescent="0.25">
      <c r="A1268" s="4"/>
    </row>
    <row r="1269" spans="1:1" x14ac:dyDescent="0.25">
      <c r="A1269" s="4"/>
    </row>
    <row r="1270" spans="1:1" x14ac:dyDescent="0.25">
      <c r="A1270" s="4"/>
    </row>
    <row r="1271" spans="1:1" x14ac:dyDescent="0.25">
      <c r="A1271" s="4"/>
    </row>
    <row r="1272" spans="1:1" x14ac:dyDescent="0.25">
      <c r="A1272" s="4"/>
    </row>
    <row r="1273" spans="1:1" x14ac:dyDescent="0.25">
      <c r="A1273" s="4"/>
    </row>
    <row r="1274" spans="1:1" x14ac:dyDescent="0.25">
      <c r="A1274" s="4"/>
    </row>
    <row r="1275" spans="1:1" x14ac:dyDescent="0.25">
      <c r="A1275" s="4"/>
    </row>
    <row r="1276" spans="1:1" x14ac:dyDescent="0.25">
      <c r="A1276" s="4"/>
    </row>
    <row r="1277" spans="1:1" x14ac:dyDescent="0.25">
      <c r="A1277" s="4"/>
    </row>
    <row r="1278" spans="1:1" x14ac:dyDescent="0.25">
      <c r="A1278" s="4"/>
    </row>
    <row r="1279" spans="1:1" x14ac:dyDescent="0.25">
      <c r="A1279" s="4"/>
    </row>
    <row r="1280" spans="1:1" x14ac:dyDescent="0.25">
      <c r="A1280" s="4"/>
    </row>
    <row r="1281" spans="1:1" x14ac:dyDescent="0.25">
      <c r="A1281" s="4"/>
    </row>
    <row r="1282" spans="1:1" x14ac:dyDescent="0.25">
      <c r="A1282" s="4"/>
    </row>
    <row r="1283" spans="1:1" x14ac:dyDescent="0.25">
      <c r="A1283" s="4"/>
    </row>
    <row r="1284" spans="1:1" x14ac:dyDescent="0.25">
      <c r="A1284" s="4"/>
    </row>
    <row r="1285" spans="1:1" x14ac:dyDescent="0.25">
      <c r="A1285" s="4"/>
    </row>
    <row r="1286" spans="1:1" x14ac:dyDescent="0.25">
      <c r="A1286" s="4"/>
    </row>
    <row r="1287" spans="1:1" x14ac:dyDescent="0.25">
      <c r="A1287" s="4"/>
    </row>
    <row r="1288" spans="1:1" x14ac:dyDescent="0.25">
      <c r="A1288" s="4"/>
    </row>
    <row r="1289" spans="1:1" x14ac:dyDescent="0.25">
      <c r="A1289" s="4"/>
    </row>
    <row r="1290" spans="1:1" x14ac:dyDescent="0.25">
      <c r="A1290" s="4"/>
    </row>
    <row r="1291" spans="1:1" x14ac:dyDescent="0.25">
      <c r="A1291" s="4"/>
    </row>
    <row r="1292" spans="1:1" x14ac:dyDescent="0.25">
      <c r="A1292" s="4"/>
    </row>
    <row r="1293" spans="1:1" x14ac:dyDescent="0.25">
      <c r="A1293" s="4"/>
    </row>
    <row r="1294" spans="1:1" x14ac:dyDescent="0.25">
      <c r="A1294" s="4"/>
    </row>
    <row r="1295" spans="1:1" x14ac:dyDescent="0.25">
      <c r="A1295" s="4"/>
    </row>
    <row r="1296" spans="1:1" x14ac:dyDescent="0.25">
      <c r="A1296" s="4"/>
    </row>
    <row r="1297" spans="1:1" x14ac:dyDescent="0.25">
      <c r="A1297" s="4"/>
    </row>
    <row r="1298" spans="1:1" x14ac:dyDescent="0.25">
      <c r="A1298" s="4"/>
    </row>
    <row r="1299" spans="1:1" x14ac:dyDescent="0.25">
      <c r="A1299" s="4"/>
    </row>
    <row r="1300" spans="1:1" x14ac:dyDescent="0.25">
      <c r="A1300" s="4"/>
    </row>
    <row r="1301" spans="1:1" x14ac:dyDescent="0.25">
      <c r="A1301" s="4"/>
    </row>
    <row r="1302" spans="1:1" x14ac:dyDescent="0.25">
      <c r="A1302" s="4"/>
    </row>
    <row r="1303" spans="1:1" x14ac:dyDescent="0.25">
      <c r="A1303" s="4"/>
    </row>
    <row r="1304" spans="1:1" x14ac:dyDescent="0.25">
      <c r="A1304" s="4"/>
    </row>
    <row r="1305" spans="1:1" x14ac:dyDescent="0.25">
      <c r="A1305" s="4"/>
    </row>
    <row r="1306" spans="1:1" x14ac:dyDescent="0.25">
      <c r="A1306" s="4"/>
    </row>
    <row r="1307" spans="1:1" x14ac:dyDescent="0.25">
      <c r="A1307" s="4"/>
    </row>
    <row r="1308" spans="1:1" x14ac:dyDescent="0.25">
      <c r="A1308" s="4"/>
    </row>
    <row r="1309" spans="1:1" x14ac:dyDescent="0.25">
      <c r="A1309" s="4"/>
    </row>
    <row r="1310" spans="1:1" x14ac:dyDescent="0.25">
      <c r="A1310" s="4"/>
    </row>
    <row r="1311" spans="1:1" x14ac:dyDescent="0.25">
      <c r="A1311" s="4"/>
    </row>
    <row r="1312" spans="1:1" x14ac:dyDescent="0.25">
      <c r="A1312" s="4"/>
    </row>
    <row r="1313" spans="1:1" x14ac:dyDescent="0.25">
      <c r="A1313" s="4"/>
    </row>
    <row r="1314" spans="1:1" x14ac:dyDescent="0.25">
      <c r="A1314" s="4"/>
    </row>
    <row r="1315" spans="1:1" x14ac:dyDescent="0.25">
      <c r="A1315" s="4"/>
    </row>
    <row r="1316" spans="1:1" x14ac:dyDescent="0.25">
      <c r="A1316" s="4"/>
    </row>
    <row r="1317" spans="1:1" x14ac:dyDescent="0.25">
      <c r="A1317" s="4"/>
    </row>
    <row r="1318" spans="1:1" x14ac:dyDescent="0.25">
      <c r="A1318" s="4"/>
    </row>
    <row r="1319" spans="1:1" x14ac:dyDescent="0.25">
      <c r="A1319" s="4"/>
    </row>
    <row r="1320" spans="1:1" x14ac:dyDescent="0.25">
      <c r="A1320" s="4"/>
    </row>
    <row r="1321" spans="1:1" x14ac:dyDescent="0.25">
      <c r="A1321" s="4"/>
    </row>
    <row r="1322" spans="1:1" x14ac:dyDescent="0.25">
      <c r="A1322" s="4"/>
    </row>
    <row r="1323" spans="1:1" x14ac:dyDescent="0.25">
      <c r="A1323" s="4"/>
    </row>
    <row r="1324" spans="1:1" x14ac:dyDescent="0.25">
      <c r="A1324" s="4"/>
    </row>
    <row r="1325" spans="1:1" x14ac:dyDescent="0.25">
      <c r="A1325" s="4"/>
    </row>
    <row r="1326" spans="1:1" x14ac:dyDescent="0.25">
      <c r="A1326" s="4"/>
    </row>
    <row r="1327" spans="1:1" x14ac:dyDescent="0.25">
      <c r="A1327" s="4"/>
    </row>
    <row r="1328" spans="1:1" x14ac:dyDescent="0.25">
      <c r="A1328" s="4"/>
    </row>
    <row r="1329" spans="1:1" x14ac:dyDescent="0.25">
      <c r="A1329" s="4"/>
    </row>
    <row r="1330" spans="1:1" x14ac:dyDescent="0.25">
      <c r="A1330" s="4"/>
    </row>
    <row r="1331" spans="1:1" x14ac:dyDescent="0.25">
      <c r="A1331" s="4"/>
    </row>
    <row r="1332" spans="1:1" x14ac:dyDescent="0.25">
      <c r="A1332" s="4"/>
    </row>
    <row r="1333" spans="1:1" x14ac:dyDescent="0.25">
      <c r="A1333" s="4"/>
    </row>
    <row r="1334" spans="1:1" x14ac:dyDescent="0.25">
      <c r="A1334" s="4"/>
    </row>
    <row r="1335" spans="1:1" x14ac:dyDescent="0.25">
      <c r="A1335" s="4"/>
    </row>
    <row r="1336" spans="1:1" x14ac:dyDescent="0.25">
      <c r="A1336" s="4"/>
    </row>
    <row r="1337" spans="1:1" x14ac:dyDescent="0.25">
      <c r="A1337" s="4"/>
    </row>
    <row r="1338" spans="1:1" x14ac:dyDescent="0.25">
      <c r="A1338" s="4"/>
    </row>
    <row r="1339" spans="1:1" x14ac:dyDescent="0.25">
      <c r="A1339" s="4"/>
    </row>
    <row r="1340" spans="1:1" x14ac:dyDescent="0.25">
      <c r="A1340" s="4"/>
    </row>
    <row r="1341" spans="1:1" x14ac:dyDescent="0.25">
      <c r="A1341" s="4"/>
    </row>
    <row r="1342" spans="1:1" x14ac:dyDescent="0.25">
      <c r="A1342" s="4"/>
    </row>
    <row r="1343" spans="1:1" x14ac:dyDescent="0.25">
      <c r="A1343" s="4"/>
    </row>
    <row r="1344" spans="1:1" x14ac:dyDescent="0.25">
      <c r="A1344" s="4"/>
    </row>
    <row r="1345" spans="1:1" x14ac:dyDescent="0.25">
      <c r="A1345" s="4"/>
    </row>
    <row r="1346" spans="1:1" x14ac:dyDescent="0.25">
      <c r="A1346" s="4"/>
    </row>
    <row r="1347" spans="1:1" x14ac:dyDescent="0.25">
      <c r="A1347" s="4"/>
    </row>
    <row r="1348" spans="1:1" x14ac:dyDescent="0.25">
      <c r="A1348" s="4"/>
    </row>
    <row r="1349" spans="1:1" x14ac:dyDescent="0.25">
      <c r="A1349" s="4"/>
    </row>
    <row r="1350" spans="1:1" x14ac:dyDescent="0.25">
      <c r="A1350" s="4"/>
    </row>
    <row r="1351" spans="1:1" x14ac:dyDescent="0.25">
      <c r="A1351" s="4"/>
    </row>
    <row r="1352" spans="1:1" x14ac:dyDescent="0.25">
      <c r="A1352" s="4"/>
    </row>
    <row r="1353" spans="1:1" x14ac:dyDescent="0.25">
      <c r="A1353" s="4"/>
    </row>
    <row r="1354" spans="1:1" x14ac:dyDescent="0.25">
      <c r="A1354" s="4"/>
    </row>
    <row r="1355" spans="1:1" x14ac:dyDescent="0.25">
      <c r="A1355" s="4"/>
    </row>
    <row r="1356" spans="1:1" x14ac:dyDescent="0.25">
      <c r="A1356" s="4"/>
    </row>
    <row r="1357" spans="1:1" x14ac:dyDescent="0.25">
      <c r="A1357" s="4"/>
    </row>
    <row r="1358" spans="1:1" x14ac:dyDescent="0.25">
      <c r="A1358" s="4"/>
    </row>
    <row r="1359" spans="1:1" x14ac:dyDescent="0.25">
      <c r="A1359" s="4"/>
    </row>
    <row r="1360" spans="1:1" x14ac:dyDescent="0.25">
      <c r="A1360" s="4"/>
    </row>
    <row r="1361" spans="1:1" x14ac:dyDescent="0.25">
      <c r="A1361" s="4"/>
    </row>
    <row r="1362" spans="1:1" x14ac:dyDescent="0.25">
      <c r="A1362" s="4"/>
    </row>
    <row r="1363" spans="1:1" x14ac:dyDescent="0.25">
      <c r="A1363" s="4"/>
    </row>
    <row r="1364" spans="1:1" x14ac:dyDescent="0.25">
      <c r="A1364" s="4"/>
    </row>
    <row r="1365" spans="1:1" x14ac:dyDescent="0.25">
      <c r="A1365" s="4"/>
    </row>
    <row r="1366" spans="1:1" x14ac:dyDescent="0.25">
      <c r="A1366" s="4"/>
    </row>
    <row r="1367" spans="1:1" x14ac:dyDescent="0.25">
      <c r="A1367" s="4"/>
    </row>
    <row r="1368" spans="1:1" x14ac:dyDescent="0.25">
      <c r="A1368" s="4"/>
    </row>
    <row r="1369" spans="1:1" x14ac:dyDescent="0.25">
      <c r="A1369" s="4"/>
    </row>
    <row r="1370" spans="1:1" x14ac:dyDescent="0.25">
      <c r="A1370" s="4"/>
    </row>
    <row r="1371" spans="1:1" x14ac:dyDescent="0.25">
      <c r="A1371" s="4"/>
    </row>
    <row r="1372" spans="1:1" x14ac:dyDescent="0.25">
      <c r="A1372" s="4"/>
    </row>
    <row r="1373" spans="1:1" x14ac:dyDescent="0.25">
      <c r="A1373" s="4"/>
    </row>
    <row r="1374" spans="1:1" x14ac:dyDescent="0.25">
      <c r="A1374" s="4"/>
    </row>
    <row r="1375" spans="1:1" x14ac:dyDescent="0.25">
      <c r="A1375" s="4"/>
    </row>
    <row r="1376" spans="1:1" x14ac:dyDescent="0.25">
      <c r="A1376" s="4"/>
    </row>
    <row r="1377" spans="1:1" x14ac:dyDescent="0.25">
      <c r="A1377" s="4"/>
    </row>
    <row r="1378" spans="1:1" x14ac:dyDescent="0.25">
      <c r="A1378" s="4"/>
    </row>
    <row r="1379" spans="1:1" x14ac:dyDescent="0.25">
      <c r="A1379" s="4"/>
    </row>
    <row r="1380" spans="1:1" x14ac:dyDescent="0.25">
      <c r="A1380" s="4"/>
    </row>
    <row r="1381" spans="1:1" x14ac:dyDescent="0.25">
      <c r="A1381" s="4"/>
    </row>
    <row r="1382" spans="1:1" x14ac:dyDescent="0.25">
      <c r="A1382" s="4"/>
    </row>
    <row r="1383" spans="1:1" x14ac:dyDescent="0.25">
      <c r="A1383" s="4"/>
    </row>
    <row r="1384" spans="1:1" x14ac:dyDescent="0.25">
      <c r="A1384" s="4"/>
    </row>
    <row r="1385" spans="1:1" x14ac:dyDescent="0.25">
      <c r="A1385" s="4"/>
    </row>
    <row r="1386" spans="1:1" x14ac:dyDescent="0.25">
      <c r="A1386" s="4"/>
    </row>
    <row r="1387" spans="1:1" x14ac:dyDescent="0.25">
      <c r="A1387" s="4"/>
    </row>
    <row r="1388" spans="1:1" x14ac:dyDescent="0.25">
      <c r="A1388" s="4"/>
    </row>
    <row r="1389" spans="1:1" x14ac:dyDescent="0.25">
      <c r="A1389" s="4"/>
    </row>
    <row r="1390" spans="1:1" x14ac:dyDescent="0.25">
      <c r="A1390" s="4"/>
    </row>
    <row r="1391" spans="1:1" x14ac:dyDescent="0.25">
      <c r="A1391" s="4"/>
    </row>
    <row r="1392" spans="1:1" x14ac:dyDescent="0.25">
      <c r="A1392" s="4"/>
    </row>
    <row r="1393" spans="1:1" x14ac:dyDescent="0.25">
      <c r="A1393" s="4"/>
    </row>
    <row r="1394" spans="1:1" x14ac:dyDescent="0.25">
      <c r="A1394" s="4"/>
    </row>
    <row r="1395" spans="1:1" x14ac:dyDescent="0.25">
      <c r="A1395" s="4"/>
    </row>
    <row r="1396" spans="1:1" x14ac:dyDescent="0.25">
      <c r="A1396" s="4"/>
    </row>
    <row r="1397" spans="1:1" x14ac:dyDescent="0.25">
      <c r="A1397" s="4"/>
    </row>
    <row r="1398" spans="1:1" x14ac:dyDescent="0.25">
      <c r="A1398" s="4"/>
    </row>
    <row r="1399" spans="1:1" x14ac:dyDescent="0.25">
      <c r="A1399" s="4"/>
    </row>
    <row r="1400" spans="1:1" x14ac:dyDescent="0.25">
      <c r="A1400" s="4"/>
    </row>
    <row r="1401" spans="1:1" x14ac:dyDescent="0.25">
      <c r="A1401" s="4"/>
    </row>
    <row r="1402" spans="1:1" x14ac:dyDescent="0.25">
      <c r="A1402" s="4"/>
    </row>
    <row r="1403" spans="1:1" x14ac:dyDescent="0.25">
      <c r="A1403" s="4"/>
    </row>
    <row r="1404" spans="1:1" x14ac:dyDescent="0.25">
      <c r="A1404" s="4"/>
    </row>
    <row r="1405" spans="1:1" x14ac:dyDescent="0.25">
      <c r="A1405" s="4"/>
    </row>
    <row r="1406" spans="1:1" x14ac:dyDescent="0.25">
      <c r="A1406" s="4"/>
    </row>
    <row r="1407" spans="1:1" x14ac:dyDescent="0.25">
      <c r="A1407" s="4"/>
    </row>
    <row r="1408" spans="1:1" x14ac:dyDescent="0.25">
      <c r="A1408" s="4"/>
    </row>
    <row r="1409" spans="1:1" x14ac:dyDescent="0.25">
      <c r="A1409" s="4"/>
    </row>
    <row r="1410" spans="1:1" x14ac:dyDescent="0.25">
      <c r="A1410" s="4"/>
    </row>
    <row r="1411" spans="1:1" x14ac:dyDescent="0.25">
      <c r="A1411" s="4"/>
    </row>
    <row r="1412" spans="1:1" x14ac:dyDescent="0.25">
      <c r="A1412" s="4"/>
    </row>
    <row r="1413" spans="1:1" x14ac:dyDescent="0.25">
      <c r="A1413" s="4"/>
    </row>
    <row r="1414" spans="1:1" x14ac:dyDescent="0.25">
      <c r="A1414" s="4"/>
    </row>
    <row r="1415" spans="1:1" x14ac:dyDescent="0.25">
      <c r="A1415" s="4"/>
    </row>
    <row r="1416" spans="1:1" x14ac:dyDescent="0.25">
      <c r="A1416" s="4"/>
    </row>
    <row r="1417" spans="1:1" x14ac:dyDescent="0.25">
      <c r="A1417" s="4"/>
    </row>
    <row r="1418" spans="1:1" x14ac:dyDescent="0.25">
      <c r="A1418" s="4"/>
    </row>
    <row r="1419" spans="1:1" x14ac:dyDescent="0.25">
      <c r="A1419" s="4"/>
    </row>
    <row r="1420" spans="1:1" x14ac:dyDescent="0.25">
      <c r="A1420" s="4"/>
    </row>
    <row r="1421" spans="1:1" x14ac:dyDescent="0.25">
      <c r="A1421" s="4"/>
    </row>
    <row r="1422" spans="1:1" x14ac:dyDescent="0.25">
      <c r="A1422" s="4"/>
    </row>
    <row r="1423" spans="1:1" x14ac:dyDescent="0.25">
      <c r="A1423" s="4"/>
    </row>
    <row r="1424" spans="1:1" x14ac:dyDescent="0.25">
      <c r="A1424" s="4"/>
    </row>
    <row r="1425" spans="1:1" x14ac:dyDescent="0.25">
      <c r="A1425" s="4"/>
    </row>
    <row r="1426" spans="1:1" x14ac:dyDescent="0.25">
      <c r="A1426" s="4"/>
    </row>
    <row r="1427" spans="1:1" x14ac:dyDescent="0.25">
      <c r="A1427" s="4"/>
    </row>
    <row r="1428" spans="1:1" x14ac:dyDescent="0.25">
      <c r="A1428" s="4"/>
    </row>
    <row r="1429" spans="1:1" x14ac:dyDescent="0.25">
      <c r="A1429" s="4"/>
    </row>
    <row r="1430" spans="1:1" x14ac:dyDescent="0.25">
      <c r="A1430" s="4"/>
    </row>
    <row r="1431" spans="1:1" x14ac:dyDescent="0.25">
      <c r="A1431" s="4"/>
    </row>
    <row r="1432" spans="1:1" x14ac:dyDescent="0.25">
      <c r="A1432" s="4"/>
    </row>
    <row r="1433" spans="1:1" x14ac:dyDescent="0.25">
      <c r="A1433" s="4"/>
    </row>
    <row r="1434" spans="1:1" x14ac:dyDescent="0.25">
      <c r="A1434" s="4"/>
    </row>
    <row r="1435" spans="1:1" x14ac:dyDescent="0.25">
      <c r="A1435" s="4"/>
    </row>
    <row r="1436" spans="1:1" x14ac:dyDescent="0.25">
      <c r="A1436" s="4"/>
    </row>
    <row r="1437" spans="1:1" x14ac:dyDescent="0.25">
      <c r="A1437" s="4"/>
    </row>
    <row r="1438" spans="1:1" x14ac:dyDescent="0.25">
      <c r="A1438" s="4"/>
    </row>
    <row r="1439" spans="1:1" x14ac:dyDescent="0.25">
      <c r="A1439" s="4"/>
    </row>
    <row r="1440" spans="1:1" x14ac:dyDescent="0.25">
      <c r="A1440" s="4"/>
    </row>
    <row r="1441" spans="1:1" x14ac:dyDescent="0.25">
      <c r="A1441" s="4"/>
    </row>
    <row r="1442" spans="1:1" x14ac:dyDescent="0.25">
      <c r="A1442" s="4"/>
    </row>
    <row r="1443" spans="1:1" x14ac:dyDescent="0.25">
      <c r="A1443" s="4"/>
    </row>
    <row r="1444" spans="1:1" x14ac:dyDescent="0.25">
      <c r="A1444" s="4"/>
    </row>
    <row r="1445" spans="1:1" x14ac:dyDescent="0.25">
      <c r="A1445" s="4"/>
    </row>
    <row r="1446" spans="1:1" x14ac:dyDescent="0.25">
      <c r="A1446" s="4"/>
    </row>
    <row r="1447" spans="1:1" x14ac:dyDescent="0.25">
      <c r="A1447" s="4"/>
    </row>
    <row r="1448" spans="1:1" x14ac:dyDescent="0.25">
      <c r="A1448" s="4"/>
    </row>
    <row r="1449" spans="1:1" x14ac:dyDescent="0.25">
      <c r="A1449" s="4"/>
    </row>
    <row r="1450" spans="1:1" x14ac:dyDescent="0.25">
      <c r="A1450" s="4"/>
    </row>
    <row r="1451" spans="1:1" x14ac:dyDescent="0.25">
      <c r="A1451" s="4"/>
    </row>
    <row r="1452" spans="1:1" x14ac:dyDescent="0.25">
      <c r="A1452" s="4"/>
    </row>
    <row r="1453" spans="1:1" x14ac:dyDescent="0.25">
      <c r="A1453" s="4"/>
    </row>
    <row r="1454" spans="1:1" x14ac:dyDescent="0.25">
      <c r="A1454" s="4"/>
    </row>
    <row r="1455" spans="1:1" x14ac:dyDescent="0.25">
      <c r="A1455" s="4"/>
    </row>
    <row r="1456" spans="1:1" x14ac:dyDescent="0.25">
      <c r="A1456" s="4"/>
    </row>
    <row r="1457" spans="1:1" x14ac:dyDescent="0.25">
      <c r="A1457" s="4"/>
    </row>
    <row r="1458" spans="1:1" x14ac:dyDescent="0.25">
      <c r="A1458" s="4"/>
    </row>
    <row r="1459" spans="1:1" x14ac:dyDescent="0.25">
      <c r="A1459" s="4"/>
    </row>
    <row r="1460" spans="1:1" x14ac:dyDescent="0.25">
      <c r="A1460" s="4"/>
    </row>
    <row r="1461" spans="1:1" x14ac:dyDescent="0.25">
      <c r="A1461" s="4"/>
    </row>
    <row r="1462" spans="1:1" x14ac:dyDescent="0.25">
      <c r="A1462" s="4"/>
    </row>
    <row r="1463" spans="1:1" x14ac:dyDescent="0.25">
      <c r="A1463" s="4"/>
    </row>
    <row r="1464" spans="1:1" x14ac:dyDescent="0.25">
      <c r="A1464" s="4"/>
    </row>
    <row r="1465" spans="1:1" x14ac:dyDescent="0.25">
      <c r="A1465" s="4"/>
    </row>
    <row r="1466" spans="1:1" x14ac:dyDescent="0.25">
      <c r="A1466" s="4"/>
    </row>
    <row r="1467" spans="1:1" x14ac:dyDescent="0.25">
      <c r="A1467" s="4"/>
    </row>
    <row r="1468" spans="1:1" x14ac:dyDescent="0.25">
      <c r="A1468" s="4"/>
    </row>
    <row r="1469" spans="1:1" x14ac:dyDescent="0.25">
      <c r="A1469" s="4"/>
    </row>
    <row r="1470" spans="1:1" x14ac:dyDescent="0.25">
      <c r="A1470" s="4"/>
    </row>
    <row r="1471" spans="1:1" x14ac:dyDescent="0.25">
      <c r="A1471" s="4"/>
    </row>
    <row r="1472" spans="1:1" x14ac:dyDescent="0.25">
      <c r="A1472" s="4"/>
    </row>
    <row r="1473" spans="1:1" x14ac:dyDescent="0.25">
      <c r="A1473" s="4"/>
    </row>
    <row r="1474" spans="1:1" x14ac:dyDescent="0.25">
      <c r="A1474" s="4"/>
    </row>
    <row r="1475" spans="1:1" x14ac:dyDescent="0.25">
      <c r="A1475" s="4"/>
    </row>
    <row r="1476" spans="1:1" x14ac:dyDescent="0.25">
      <c r="A1476" s="4"/>
    </row>
    <row r="1477" spans="1:1" x14ac:dyDescent="0.25">
      <c r="A1477" s="4"/>
    </row>
    <row r="1478" spans="1:1" x14ac:dyDescent="0.25">
      <c r="A1478" s="4"/>
    </row>
    <row r="1479" spans="1:1" x14ac:dyDescent="0.25">
      <c r="A1479" s="4"/>
    </row>
    <row r="1480" spans="1:1" x14ac:dyDescent="0.25">
      <c r="A1480" s="4"/>
    </row>
    <row r="1481" spans="1:1" x14ac:dyDescent="0.25">
      <c r="A1481" s="4"/>
    </row>
    <row r="1482" spans="1:1" x14ac:dyDescent="0.25">
      <c r="A1482" s="4"/>
    </row>
    <row r="1483" spans="1:1" x14ac:dyDescent="0.25">
      <c r="A1483" s="4"/>
    </row>
    <row r="1484" spans="1:1" x14ac:dyDescent="0.25">
      <c r="A1484" s="4"/>
    </row>
    <row r="1485" spans="1:1" x14ac:dyDescent="0.25">
      <c r="A1485" s="4"/>
    </row>
    <row r="1486" spans="1:1" x14ac:dyDescent="0.25">
      <c r="A1486" s="4"/>
    </row>
    <row r="1487" spans="1:1" x14ac:dyDescent="0.25">
      <c r="A1487" s="4"/>
    </row>
    <row r="1488" spans="1:1" x14ac:dyDescent="0.25">
      <c r="A1488" s="4"/>
    </row>
    <row r="1489" spans="1:1" x14ac:dyDescent="0.25">
      <c r="A1489" s="4"/>
    </row>
    <row r="1490" spans="1:1" x14ac:dyDescent="0.25">
      <c r="A1490" s="4"/>
    </row>
    <row r="1491" spans="1:1" x14ac:dyDescent="0.25">
      <c r="A1491" s="4"/>
    </row>
    <row r="1492" spans="1:1" x14ac:dyDescent="0.25">
      <c r="A1492" s="4"/>
    </row>
    <row r="1493" spans="1:1" x14ac:dyDescent="0.25">
      <c r="A1493" s="4"/>
    </row>
    <row r="1494" spans="1:1" x14ac:dyDescent="0.25">
      <c r="A1494" s="4"/>
    </row>
    <row r="1495" spans="1:1" x14ac:dyDescent="0.25">
      <c r="A1495" s="4"/>
    </row>
    <row r="1496" spans="1:1" x14ac:dyDescent="0.25">
      <c r="A1496" s="4"/>
    </row>
    <row r="1497" spans="1:1" x14ac:dyDescent="0.25">
      <c r="A1497" s="4"/>
    </row>
    <row r="1498" spans="1:1" x14ac:dyDescent="0.25">
      <c r="A1498" s="4"/>
    </row>
    <row r="1499" spans="1:1" x14ac:dyDescent="0.25">
      <c r="A1499" s="4"/>
    </row>
    <row r="1500" spans="1:1" x14ac:dyDescent="0.25">
      <c r="A1500" s="4"/>
    </row>
    <row r="1501" spans="1:1" x14ac:dyDescent="0.25">
      <c r="A1501" s="4"/>
    </row>
    <row r="1502" spans="1:1" x14ac:dyDescent="0.25">
      <c r="A1502" s="4"/>
    </row>
    <row r="1503" spans="1:1" x14ac:dyDescent="0.25">
      <c r="A1503" s="4"/>
    </row>
    <row r="1504" spans="1:1" x14ac:dyDescent="0.25">
      <c r="A1504" s="4"/>
    </row>
    <row r="1505" spans="1:1" x14ac:dyDescent="0.25">
      <c r="A1505" s="4"/>
    </row>
    <row r="1506" spans="1:1" x14ac:dyDescent="0.25">
      <c r="A1506" s="4"/>
    </row>
    <row r="1507" spans="1:1" x14ac:dyDescent="0.25">
      <c r="A1507" s="4"/>
    </row>
    <row r="1508" spans="1:1" x14ac:dyDescent="0.25">
      <c r="A1508" s="4"/>
    </row>
    <row r="1509" spans="1:1" x14ac:dyDescent="0.25">
      <c r="A1509" s="4"/>
    </row>
    <row r="1510" spans="1:1" x14ac:dyDescent="0.25">
      <c r="A1510" s="4"/>
    </row>
    <row r="1511" spans="1:1" x14ac:dyDescent="0.25">
      <c r="A1511" s="4"/>
    </row>
    <row r="1512" spans="1:1" x14ac:dyDescent="0.25">
      <c r="A1512" s="4"/>
    </row>
    <row r="1513" spans="1:1" x14ac:dyDescent="0.25">
      <c r="A1513" s="4"/>
    </row>
    <row r="1514" spans="1:1" x14ac:dyDescent="0.25">
      <c r="A1514" s="4"/>
    </row>
    <row r="1515" spans="1:1" x14ac:dyDescent="0.25">
      <c r="A1515" s="4"/>
    </row>
    <row r="1516" spans="1:1" x14ac:dyDescent="0.25">
      <c r="A1516" s="4"/>
    </row>
    <row r="1517" spans="1:1" x14ac:dyDescent="0.25">
      <c r="A1517" s="4"/>
    </row>
    <row r="1518" spans="1:1" x14ac:dyDescent="0.25">
      <c r="A1518" s="4"/>
    </row>
    <row r="1519" spans="1:1" x14ac:dyDescent="0.25">
      <c r="A1519" s="4"/>
    </row>
    <row r="1520" spans="1:1" x14ac:dyDescent="0.25">
      <c r="A1520" s="4"/>
    </row>
    <row r="1521" spans="1:1" x14ac:dyDescent="0.25">
      <c r="A1521" s="4"/>
    </row>
    <row r="1522" spans="1:1" x14ac:dyDescent="0.25">
      <c r="A1522" s="4"/>
    </row>
    <row r="1523" spans="1:1" x14ac:dyDescent="0.25">
      <c r="A1523" s="4"/>
    </row>
    <row r="1524" spans="1:1" x14ac:dyDescent="0.25">
      <c r="A1524" s="4"/>
    </row>
    <row r="1525" spans="1:1" x14ac:dyDescent="0.25">
      <c r="A1525" s="4"/>
    </row>
    <row r="1526" spans="1:1" x14ac:dyDescent="0.25">
      <c r="A1526" s="4"/>
    </row>
    <row r="1527" spans="1:1" x14ac:dyDescent="0.25">
      <c r="A1527" s="4"/>
    </row>
    <row r="1528" spans="1:1" x14ac:dyDescent="0.25">
      <c r="A1528" s="4"/>
    </row>
    <row r="1529" spans="1:1" x14ac:dyDescent="0.25">
      <c r="A1529" s="4"/>
    </row>
    <row r="1530" spans="1:1" x14ac:dyDescent="0.25">
      <c r="A1530" s="4"/>
    </row>
    <row r="1531" spans="1:1" x14ac:dyDescent="0.25">
      <c r="A1531" s="4"/>
    </row>
    <row r="1532" spans="1:1" x14ac:dyDescent="0.25">
      <c r="A1532" s="4"/>
    </row>
    <row r="1533" spans="1:1" x14ac:dyDescent="0.25">
      <c r="A1533" s="4"/>
    </row>
    <row r="1534" spans="1:1" x14ac:dyDescent="0.25">
      <c r="A1534" s="4"/>
    </row>
    <row r="1535" spans="1:1" x14ac:dyDescent="0.25">
      <c r="A1535" s="4"/>
    </row>
    <row r="1536" spans="1:1" x14ac:dyDescent="0.25">
      <c r="A1536" s="4"/>
    </row>
    <row r="1537" spans="1:1" x14ac:dyDescent="0.25">
      <c r="A1537" s="4"/>
    </row>
    <row r="1538" spans="1:1" x14ac:dyDescent="0.25">
      <c r="A1538" s="4"/>
    </row>
    <row r="1539" spans="1:1" x14ac:dyDescent="0.25">
      <c r="A1539" s="4"/>
    </row>
    <row r="1540" spans="1:1" x14ac:dyDescent="0.25">
      <c r="A1540" s="4"/>
    </row>
    <row r="1541" spans="1:1" x14ac:dyDescent="0.25">
      <c r="A1541" s="4"/>
    </row>
    <row r="1542" spans="1:1" x14ac:dyDescent="0.25">
      <c r="A1542" s="4"/>
    </row>
    <row r="1543" spans="1:1" x14ac:dyDescent="0.25">
      <c r="A1543" s="4"/>
    </row>
    <row r="1544" spans="1:1" x14ac:dyDescent="0.25">
      <c r="A1544" s="4"/>
    </row>
    <row r="1545" spans="1:1" x14ac:dyDescent="0.25">
      <c r="A1545" s="4"/>
    </row>
    <row r="1546" spans="1:1" x14ac:dyDescent="0.25">
      <c r="A1546" s="4"/>
    </row>
    <row r="1547" spans="1:1" x14ac:dyDescent="0.25">
      <c r="A1547" s="4"/>
    </row>
    <row r="1548" spans="1:1" x14ac:dyDescent="0.25">
      <c r="A1548" s="4"/>
    </row>
    <row r="1549" spans="1:1" x14ac:dyDescent="0.25">
      <c r="A1549" s="4"/>
    </row>
    <row r="1550" spans="1:1" x14ac:dyDescent="0.25">
      <c r="A1550" s="4"/>
    </row>
    <row r="1551" spans="1:1" x14ac:dyDescent="0.25">
      <c r="A1551" s="4"/>
    </row>
    <row r="1552" spans="1:1" x14ac:dyDescent="0.25">
      <c r="A1552" s="4"/>
    </row>
    <row r="1553" spans="1:1" x14ac:dyDescent="0.25">
      <c r="A1553" s="4"/>
    </row>
    <row r="1554" spans="1:1" x14ac:dyDescent="0.25">
      <c r="A1554" s="4"/>
    </row>
    <row r="1555" spans="1:1" x14ac:dyDescent="0.25">
      <c r="A1555" s="4"/>
    </row>
    <row r="1556" spans="1:1" x14ac:dyDescent="0.25">
      <c r="A1556" s="4"/>
    </row>
    <row r="1557" spans="1:1" x14ac:dyDescent="0.25">
      <c r="A1557" s="4"/>
    </row>
    <row r="1558" spans="1:1" x14ac:dyDescent="0.25">
      <c r="A1558" s="4"/>
    </row>
    <row r="1559" spans="1:1" x14ac:dyDescent="0.25">
      <c r="A1559" s="4"/>
    </row>
    <row r="1560" spans="1:1" x14ac:dyDescent="0.25">
      <c r="A1560" s="4"/>
    </row>
    <row r="1561" spans="1:1" x14ac:dyDescent="0.25">
      <c r="A1561" s="4"/>
    </row>
    <row r="1562" spans="1:1" x14ac:dyDescent="0.25">
      <c r="A1562" s="4"/>
    </row>
    <row r="1563" spans="1:1" x14ac:dyDescent="0.25">
      <c r="A1563" s="4"/>
    </row>
    <row r="1564" spans="1:1" x14ac:dyDescent="0.25">
      <c r="A1564" s="4"/>
    </row>
    <row r="1565" spans="1:1" x14ac:dyDescent="0.25">
      <c r="A1565" s="4"/>
    </row>
    <row r="1566" spans="1:1" x14ac:dyDescent="0.25">
      <c r="A1566" s="4"/>
    </row>
    <row r="1567" spans="1:1" x14ac:dyDescent="0.25">
      <c r="A1567" s="4"/>
    </row>
    <row r="1568" spans="1:1" x14ac:dyDescent="0.25">
      <c r="A1568" s="4"/>
    </row>
    <row r="1569" spans="1:1" x14ac:dyDescent="0.25">
      <c r="A1569" s="4"/>
    </row>
    <row r="1570" spans="1:1" x14ac:dyDescent="0.25">
      <c r="A1570" s="4"/>
    </row>
    <row r="1571" spans="1:1" x14ac:dyDescent="0.25">
      <c r="A1571" s="4"/>
    </row>
    <row r="1572" spans="1:1" x14ac:dyDescent="0.25">
      <c r="A1572" s="4"/>
    </row>
    <row r="1573" spans="1:1" x14ac:dyDescent="0.25">
      <c r="A1573" s="4"/>
    </row>
    <row r="1574" spans="1:1" x14ac:dyDescent="0.25">
      <c r="A1574" s="4"/>
    </row>
    <row r="1575" spans="1:1" x14ac:dyDescent="0.25">
      <c r="A1575" s="4"/>
    </row>
    <row r="1576" spans="1:1" x14ac:dyDescent="0.25">
      <c r="A1576" s="4"/>
    </row>
    <row r="1577" spans="1:1" x14ac:dyDescent="0.25">
      <c r="A1577" s="4"/>
    </row>
    <row r="1578" spans="1:1" x14ac:dyDescent="0.25">
      <c r="A1578" s="4"/>
    </row>
    <row r="1579" spans="1:1" x14ac:dyDescent="0.25">
      <c r="A1579" s="4"/>
    </row>
    <row r="1580" spans="1:1" x14ac:dyDescent="0.25">
      <c r="A1580" s="4"/>
    </row>
    <row r="1581" spans="1:1" x14ac:dyDescent="0.25">
      <c r="A1581" s="4"/>
    </row>
    <row r="1582" spans="1:1" x14ac:dyDescent="0.25">
      <c r="A1582" s="4"/>
    </row>
    <row r="1583" spans="1:1" x14ac:dyDescent="0.25">
      <c r="A1583" s="4"/>
    </row>
    <row r="1584" spans="1:1" x14ac:dyDescent="0.25">
      <c r="A1584" s="4"/>
    </row>
    <row r="1585" spans="1:1" x14ac:dyDescent="0.25">
      <c r="A1585" s="4"/>
    </row>
    <row r="1586" spans="1:1" x14ac:dyDescent="0.25">
      <c r="A1586" s="4"/>
    </row>
    <row r="1587" spans="1:1" x14ac:dyDescent="0.25">
      <c r="A1587" s="4"/>
    </row>
    <row r="1588" spans="1:1" x14ac:dyDescent="0.25">
      <c r="A1588" s="4"/>
    </row>
    <row r="1589" spans="1:1" x14ac:dyDescent="0.25">
      <c r="A1589" s="4"/>
    </row>
    <row r="1590" spans="1:1" x14ac:dyDescent="0.25">
      <c r="A1590" s="4"/>
    </row>
    <row r="1591" spans="1:1" x14ac:dyDescent="0.25">
      <c r="A1591" s="4"/>
    </row>
    <row r="1592" spans="1:1" x14ac:dyDescent="0.25">
      <c r="A1592" s="4"/>
    </row>
    <row r="1593" spans="1:1" x14ac:dyDescent="0.25">
      <c r="A1593" s="4"/>
    </row>
    <row r="1594" spans="1:1" x14ac:dyDescent="0.25">
      <c r="A1594" s="4"/>
    </row>
    <row r="1595" spans="1:1" x14ac:dyDescent="0.25">
      <c r="A1595" s="4"/>
    </row>
    <row r="1596" spans="1:1" x14ac:dyDescent="0.25">
      <c r="A1596" s="4"/>
    </row>
    <row r="1597" spans="1:1" x14ac:dyDescent="0.25">
      <c r="A1597" s="4"/>
    </row>
    <row r="1598" spans="1:1" x14ac:dyDescent="0.25">
      <c r="A1598" s="4"/>
    </row>
    <row r="1599" spans="1:1" x14ac:dyDescent="0.25">
      <c r="A1599" s="4"/>
    </row>
    <row r="1600" spans="1:1" x14ac:dyDescent="0.25">
      <c r="A1600" s="4"/>
    </row>
    <row r="1601" spans="1:1" x14ac:dyDescent="0.25">
      <c r="A1601" s="4"/>
    </row>
    <row r="1602" spans="1:1" x14ac:dyDescent="0.25">
      <c r="A1602" s="4"/>
    </row>
    <row r="1603" spans="1:1" x14ac:dyDescent="0.25">
      <c r="A1603" s="4"/>
    </row>
    <row r="1604" spans="1:1" x14ac:dyDescent="0.25">
      <c r="A1604" s="4"/>
    </row>
    <row r="1605" spans="1:1" x14ac:dyDescent="0.25">
      <c r="A1605" s="4"/>
    </row>
    <row r="1606" spans="1:1" x14ac:dyDescent="0.25">
      <c r="A1606" s="4"/>
    </row>
    <row r="1607" spans="1:1" x14ac:dyDescent="0.25">
      <c r="A1607" s="4"/>
    </row>
    <row r="1608" spans="1:1" x14ac:dyDescent="0.25">
      <c r="A1608" s="4"/>
    </row>
    <row r="1609" spans="1:1" x14ac:dyDescent="0.25">
      <c r="A1609" s="4"/>
    </row>
    <row r="1610" spans="1:1" x14ac:dyDescent="0.25">
      <c r="A1610" s="4"/>
    </row>
    <row r="1611" spans="1:1" x14ac:dyDescent="0.25">
      <c r="A1611" s="4"/>
    </row>
    <row r="1612" spans="1:1" x14ac:dyDescent="0.25">
      <c r="A1612" s="4"/>
    </row>
    <row r="1613" spans="1:1" x14ac:dyDescent="0.25">
      <c r="A1613" s="4"/>
    </row>
    <row r="1614" spans="1:1" x14ac:dyDescent="0.25">
      <c r="A1614" s="4"/>
    </row>
    <row r="1615" spans="1:1" x14ac:dyDescent="0.25">
      <c r="A1615" s="4"/>
    </row>
    <row r="1616" spans="1:1" x14ac:dyDescent="0.25">
      <c r="A1616" s="4"/>
    </row>
    <row r="1617" spans="1:1" x14ac:dyDescent="0.25">
      <c r="A1617" s="4"/>
    </row>
    <row r="1618" spans="1:1" x14ac:dyDescent="0.25">
      <c r="A1618" s="4"/>
    </row>
    <row r="1619" spans="1:1" x14ac:dyDescent="0.25">
      <c r="A1619" s="4"/>
    </row>
    <row r="1620" spans="1:1" x14ac:dyDescent="0.25">
      <c r="A1620" s="4"/>
    </row>
    <row r="1621" spans="1:1" x14ac:dyDescent="0.25">
      <c r="A1621" s="4"/>
    </row>
    <row r="1622" spans="1:1" x14ac:dyDescent="0.25">
      <c r="A1622" s="4"/>
    </row>
    <row r="1623" spans="1:1" x14ac:dyDescent="0.25">
      <c r="A1623" s="4"/>
    </row>
    <row r="1624" spans="1:1" x14ac:dyDescent="0.25">
      <c r="A1624" s="4"/>
    </row>
    <row r="1625" spans="1:1" x14ac:dyDescent="0.25">
      <c r="A1625" s="4"/>
    </row>
    <row r="1626" spans="1:1" x14ac:dyDescent="0.25">
      <c r="A1626" s="4"/>
    </row>
    <row r="1627" spans="1:1" x14ac:dyDescent="0.25">
      <c r="A1627" s="4"/>
    </row>
    <row r="1628" spans="1:1" x14ac:dyDescent="0.25">
      <c r="A1628" s="4"/>
    </row>
    <row r="1629" spans="1:1" x14ac:dyDescent="0.25">
      <c r="A1629" s="4"/>
    </row>
    <row r="1630" spans="1:1" x14ac:dyDescent="0.25">
      <c r="A1630" s="4"/>
    </row>
    <row r="1631" spans="1:1" x14ac:dyDescent="0.25">
      <c r="A1631" s="4"/>
    </row>
    <row r="1632" spans="1:1" x14ac:dyDescent="0.25">
      <c r="A1632" s="4"/>
    </row>
    <row r="1633" spans="1:1" x14ac:dyDescent="0.25">
      <c r="A1633" s="4"/>
    </row>
    <row r="1634" spans="1:1" x14ac:dyDescent="0.25">
      <c r="A1634" s="4"/>
    </row>
    <row r="1635" spans="1:1" x14ac:dyDescent="0.25">
      <c r="A1635" s="4"/>
    </row>
    <row r="1636" spans="1:1" x14ac:dyDescent="0.25">
      <c r="A1636" s="4"/>
    </row>
    <row r="1637" spans="1:1" x14ac:dyDescent="0.25">
      <c r="A1637" s="4"/>
    </row>
    <row r="1638" spans="1:1" x14ac:dyDescent="0.25">
      <c r="A1638" s="4"/>
    </row>
    <row r="1639" spans="1:1" x14ac:dyDescent="0.25">
      <c r="A1639" s="4"/>
    </row>
    <row r="1640" spans="1:1" x14ac:dyDescent="0.25">
      <c r="A1640" s="4"/>
    </row>
    <row r="1641" spans="1:1" x14ac:dyDescent="0.25">
      <c r="A1641" s="4"/>
    </row>
    <row r="1642" spans="1:1" x14ac:dyDescent="0.25">
      <c r="A1642" s="4"/>
    </row>
    <row r="1643" spans="1:1" x14ac:dyDescent="0.25">
      <c r="A1643" s="4"/>
    </row>
    <row r="1644" spans="1:1" x14ac:dyDescent="0.25">
      <c r="A1644" s="4"/>
    </row>
    <row r="1645" spans="1:1" x14ac:dyDescent="0.25">
      <c r="A1645" s="4"/>
    </row>
    <row r="1646" spans="1:1" x14ac:dyDescent="0.25">
      <c r="A1646" s="4"/>
    </row>
    <row r="1647" spans="1:1" x14ac:dyDescent="0.25">
      <c r="A1647" s="4"/>
    </row>
    <row r="1648" spans="1:1" x14ac:dyDescent="0.25">
      <c r="A1648" s="4"/>
    </row>
    <row r="1649" spans="1:1" x14ac:dyDescent="0.25">
      <c r="A1649" s="4"/>
    </row>
    <row r="1650" spans="1:1" x14ac:dyDescent="0.25">
      <c r="A1650" s="4"/>
    </row>
    <row r="1651" spans="1:1" x14ac:dyDescent="0.25">
      <c r="A1651" s="4"/>
    </row>
    <row r="1652" spans="1:1" x14ac:dyDescent="0.25">
      <c r="A1652" s="4"/>
    </row>
    <row r="1653" spans="1:1" x14ac:dyDescent="0.25">
      <c r="A1653" s="4"/>
    </row>
    <row r="1654" spans="1:1" x14ac:dyDescent="0.25">
      <c r="A1654" s="4"/>
    </row>
    <row r="1655" spans="1:1" x14ac:dyDescent="0.25">
      <c r="A1655" s="4"/>
    </row>
    <row r="1656" spans="1:1" x14ac:dyDescent="0.25">
      <c r="A1656" s="4"/>
    </row>
    <row r="1657" spans="1:1" x14ac:dyDescent="0.25">
      <c r="A1657" s="4"/>
    </row>
    <row r="1658" spans="1:1" x14ac:dyDescent="0.25">
      <c r="A1658" s="4"/>
    </row>
    <row r="1659" spans="1:1" x14ac:dyDescent="0.25">
      <c r="A1659" s="4"/>
    </row>
    <row r="1660" spans="1:1" x14ac:dyDescent="0.25">
      <c r="A1660" s="4"/>
    </row>
    <row r="1661" spans="1:1" x14ac:dyDescent="0.25">
      <c r="A1661" s="4"/>
    </row>
    <row r="1662" spans="1:1" x14ac:dyDescent="0.25">
      <c r="A1662" s="4"/>
    </row>
    <row r="1663" spans="1:1" x14ac:dyDescent="0.25">
      <c r="A1663" s="4"/>
    </row>
    <row r="1664" spans="1:1" x14ac:dyDescent="0.25">
      <c r="A1664" s="4"/>
    </row>
    <row r="1665" spans="1:1" x14ac:dyDescent="0.25">
      <c r="A1665" s="4"/>
    </row>
    <row r="1666" spans="1:1" x14ac:dyDescent="0.25">
      <c r="A1666" s="4"/>
    </row>
    <row r="1667" spans="1:1" x14ac:dyDescent="0.25">
      <c r="A1667" s="4"/>
    </row>
    <row r="1668" spans="1:1" x14ac:dyDescent="0.25">
      <c r="A1668" s="4"/>
    </row>
    <row r="1669" spans="1:1" x14ac:dyDescent="0.25">
      <c r="A1669" s="4"/>
    </row>
    <row r="1670" spans="1:1" x14ac:dyDescent="0.25">
      <c r="A1670" s="4"/>
    </row>
    <row r="1671" spans="1:1" x14ac:dyDescent="0.25">
      <c r="A1671" s="4"/>
    </row>
    <row r="1672" spans="1:1" x14ac:dyDescent="0.25">
      <c r="A1672" s="4"/>
    </row>
    <row r="1673" spans="1:1" x14ac:dyDescent="0.25">
      <c r="A1673" s="4"/>
    </row>
    <row r="1674" spans="1:1" x14ac:dyDescent="0.25">
      <c r="A1674" s="4"/>
    </row>
    <row r="1675" spans="1:1" x14ac:dyDescent="0.25">
      <c r="A1675" s="4"/>
    </row>
    <row r="1676" spans="1:1" x14ac:dyDescent="0.25">
      <c r="A1676" s="4"/>
    </row>
    <row r="1677" spans="1:1" x14ac:dyDescent="0.25">
      <c r="A1677" s="4"/>
    </row>
    <row r="1678" spans="1:1" x14ac:dyDescent="0.25">
      <c r="A1678" s="4"/>
    </row>
    <row r="1679" spans="1:1" x14ac:dyDescent="0.25">
      <c r="A1679" s="4"/>
    </row>
    <row r="1680" spans="1:1" x14ac:dyDescent="0.25">
      <c r="A1680" s="4"/>
    </row>
    <row r="1681" spans="1:1" x14ac:dyDescent="0.25">
      <c r="A1681" s="4"/>
    </row>
    <row r="1682" spans="1:1" x14ac:dyDescent="0.25">
      <c r="A1682" s="4"/>
    </row>
    <row r="1683" spans="1:1" x14ac:dyDescent="0.25">
      <c r="A1683" s="4"/>
    </row>
    <row r="1684" spans="1:1" x14ac:dyDescent="0.25">
      <c r="A1684" s="4"/>
    </row>
    <row r="1685" spans="1:1" x14ac:dyDescent="0.25">
      <c r="A1685" s="4"/>
    </row>
    <row r="1686" spans="1:1" x14ac:dyDescent="0.25">
      <c r="A1686" s="4"/>
    </row>
    <row r="1687" spans="1:1" x14ac:dyDescent="0.25">
      <c r="A1687" s="4"/>
    </row>
    <row r="1688" spans="1:1" x14ac:dyDescent="0.25">
      <c r="A1688" s="4"/>
    </row>
    <row r="1689" spans="1:1" x14ac:dyDescent="0.25">
      <c r="A1689" s="4"/>
    </row>
    <row r="1690" spans="1:1" x14ac:dyDescent="0.25">
      <c r="A1690" s="4"/>
    </row>
    <row r="1691" spans="1:1" x14ac:dyDescent="0.25">
      <c r="A1691" s="4"/>
    </row>
    <row r="1692" spans="1:1" x14ac:dyDescent="0.25">
      <c r="A1692" s="4"/>
    </row>
    <row r="1693" spans="1:1" x14ac:dyDescent="0.25">
      <c r="A1693" s="4"/>
    </row>
    <row r="1694" spans="1:1" x14ac:dyDescent="0.25">
      <c r="A1694" s="4"/>
    </row>
    <row r="1695" spans="1:1" x14ac:dyDescent="0.25">
      <c r="A1695" s="4"/>
    </row>
    <row r="1696" spans="1:1" x14ac:dyDescent="0.25">
      <c r="A1696" s="4"/>
    </row>
    <row r="1697" spans="1:1" x14ac:dyDescent="0.25">
      <c r="A1697" s="4"/>
    </row>
    <row r="1698" spans="1:1" x14ac:dyDescent="0.25">
      <c r="A1698" s="4"/>
    </row>
    <row r="1699" spans="1:1" x14ac:dyDescent="0.25">
      <c r="A1699" s="4"/>
    </row>
    <row r="1700" spans="1:1" x14ac:dyDescent="0.25">
      <c r="A1700" s="4"/>
    </row>
    <row r="1701" spans="1:1" x14ac:dyDescent="0.25">
      <c r="A1701" s="4"/>
    </row>
    <row r="1702" spans="1:1" x14ac:dyDescent="0.25">
      <c r="A1702" s="4"/>
    </row>
    <row r="1703" spans="1:1" x14ac:dyDescent="0.25">
      <c r="A1703" s="4"/>
    </row>
    <row r="1704" spans="1:1" x14ac:dyDescent="0.25">
      <c r="A1704" s="4"/>
    </row>
    <row r="1705" spans="1:1" x14ac:dyDescent="0.25">
      <c r="A1705" s="4"/>
    </row>
    <row r="1706" spans="1:1" x14ac:dyDescent="0.25">
      <c r="A1706" s="4"/>
    </row>
    <row r="1707" spans="1:1" x14ac:dyDescent="0.25">
      <c r="A1707" s="4"/>
    </row>
    <row r="1708" spans="1:1" x14ac:dyDescent="0.25">
      <c r="A1708" s="4"/>
    </row>
    <row r="1709" spans="1:1" x14ac:dyDescent="0.25">
      <c r="A1709" s="4"/>
    </row>
    <row r="1710" spans="1:1" x14ac:dyDescent="0.25">
      <c r="A1710" s="4"/>
    </row>
    <row r="1711" spans="1:1" x14ac:dyDescent="0.25">
      <c r="A1711" s="4"/>
    </row>
    <row r="1712" spans="1:1" x14ac:dyDescent="0.25">
      <c r="A1712" s="4"/>
    </row>
    <row r="1713" spans="1:1" x14ac:dyDescent="0.25">
      <c r="A1713" s="4"/>
    </row>
    <row r="1714" spans="1:1" x14ac:dyDescent="0.25">
      <c r="A1714" s="4"/>
    </row>
    <row r="1715" spans="1:1" x14ac:dyDescent="0.25">
      <c r="A1715" s="4"/>
    </row>
    <row r="1716" spans="1:1" x14ac:dyDescent="0.25">
      <c r="A1716" s="4"/>
    </row>
    <row r="1717" spans="1:1" x14ac:dyDescent="0.25">
      <c r="A1717" s="4"/>
    </row>
    <row r="1718" spans="1:1" x14ac:dyDescent="0.25">
      <c r="A1718" s="4"/>
    </row>
    <row r="1719" spans="1:1" x14ac:dyDescent="0.25">
      <c r="A1719" s="4"/>
    </row>
    <row r="1720" spans="1:1" x14ac:dyDescent="0.25">
      <c r="A1720" s="4"/>
    </row>
    <row r="1721" spans="1:1" x14ac:dyDescent="0.25">
      <c r="A1721" s="4"/>
    </row>
    <row r="1722" spans="1:1" x14ac:dyDescent="0.25">
      <c r="A1722" s="4"/>
    </row>
    <row r="1723" spans="1:1" x14ac:dyDescent="0.25">
      <c r="A1723" s="4"/>
    </row>
    <row r="1724" spans="1:1" x14ac:dyDescent="0.25">
      <c r="A1724" s="4"/>
    </row>
    <row r="1725" spans="1:1" x14ac:dyDescent="0.25">
      <c r="A1725" s="4"/>
    </row>
    <row r="1726" spans="1:1" x14ac:dyDescent="0.25">
      <c r="A1726" s="4"/>
    </row>
    <row r="1727" spans="1:1" x14ac:dyDescent="0.25">
      <c r="A1727" s="4"/>
    </row>
    <row r="1728" spans="1:1" x14ac:dyDescent="0.25">
      <c r="A1728" s="4"/>
    </row>
    <row r="1729" spans="1:1" x14ac:dyDescent="0.25">
      <c r="A1729" s="4"/>
    </row>
    <row r="1730" spans="1:1" x14ac:dyDescent="0.25">
      <c r="A1730" s="4"/>
    </row>
    <row r="1731" spans="1:1" x14ac:dyDescent="0.25">
      <c r="A1731" s="4"/>
    </row>
    <row r="1732" spans="1:1" x14ac:dyDescent="0.25">
      <c r="A1732" s="4"/>
    </row>
    <row r="1733" spans="1:1" x14ac:dyDescent="0.25">
      <c r="A1733" s="4"/>
    </row>
    <row r="1734" spans="1:1" x14ac:dyDescent="0.25">
      <c r="A1734" s="4"/>
    </row>
    <row r="1735" spans="1:1" x14ac:dyDescent="0.25">
      <c r="A1735" s="4"/>
    </row>
    <row r="1736" spans="1:1" x14ac:dyDescent="0.25">
      <c r="A1736" s="4"/>
    </row>
    <row r="1737" spans="1:1" x14ac:dyDescent="0.25">
      <c r="A1737" s="4"/>
    </row>
    <row r="1738" spans="1:1" x14ac:dyDescent="0.25">
      <c r="A1738" s="4"/>
    </row>
    <row r="1739" spans="1:1" x14ac:dyDescent="0.25">
      <c r="A1739" s="4"/>
    </row>
    <row r="1740" spans="1:1" x14ac:dyDescent="0.25">
      <c r="A1740" s="4"/>
    </row>
    <row r="1741" spans="1:1" x14ac:dyDescent="0.25">
      <c r="A1741" s="4"/>
    </row>
    <row r="1742" spans="1:1" x14ac:dyDescent="0.25">
      <c r="A1742" s="4"/>
    </row>
    <row r="1743" spans="1:1" x14ac:dyDescent="0.25">
      <c r="A1743" s="4"/>
    </row>
    <row r="1744" spans="1:1" x14ac:dyDescent="0.25">
      <c r="A1744" s="4"/>
    </row>
    <row r="1745" spans="1:1" x14ac:dyDescent="0.25">
      <c r="A1745" s="4"/>
    </row>
    <row r="1746" spans="1:1" x14ac:dyDescent="0.25">
      <c r="A1746" s="4"/>
    </row>
    <row r="1747" spans="1:1" x14ac:dyDescent="0.25">
      <c r="A1747" s="4"/>
    </row>
    <row r="1748" spans="1:1" x14ac:dyDescent="0.25">
      <c r="A1748" s="4"/>
    </row>
    <row r="1749" spans="1:1" x14ac:dyDescent="0.25">
      <c r="A1749" s="4"/>
    </row>
    <row r="1750" spans="1:1" x14ac:dyDescent="0.25">
      <c r="A1750" s="4"/>
    </row>
    <row r="1751" spans="1:1" x14ac:dyDescent="0.25">
      <c r="A1751" s="4"/>
    </row>
    <row r="1752" spans="1:1" x14ac:dyDescent="0.25">
      <c r="A1752" s="4"/>
    </row>
    <row r="1753" spans="1:1" x14ac:dyDescent="0.25">
      <c r="A1753" s="4"/>
    </row>
    <row r="1754" spans="1:1" x14ac:dyDescent="0.25">
      <c r="A1754" s="4"/>
    </row>
    <row r="1755" spans="1:1" x14ac:dyDescent="0.25">
      <c r="A1755" s="4"/>
    </row>
    <row r="1756" spans="1:1" x14ac:dyDescent="0.25">
      <c r="A1756" s="4"/>
    </row>
    <row r="1757" spans="1:1" x14ac:dyDescent="0.25">
      <c r="A1757" s="4"/>
    </row>
    <row r="1758" spans="1:1" x14ac:dyDescent="0.25">
      <c r="A1758" s="4"/>
    </row>
    <row r="1759" spans="1:1" x14ac:dyDescent="0.25">
      <c r="A1759" s="4"/>
    </row>
    <row r="1760" spans="1:1" x14ac:dyDescent="0.25">
      <c r="A1760" s="4"/>
    </row>
    <row r="1761" spans="1:1" x14ac:dyDescent="0.25">
      <c r="A1761" s="4"/>
    </row>
    <row r="1762" spans="1:1" x14ac:dyDescent="0.25">
      <c r="A1762" s="4"/>
    </row>
    <row r="1763" spans="1:1" x14ac:dyDescent="0.25">
      <c r="A1763" s="4"/>
    </row>
    <row r="1764" spans="1:1" x14ac:dyDescent="0.25">
      <c r="A1764" s="4"/>
    </row>
    <row r="1765" spans="1:1" x14ac:dyDescent="0.25">
      <c r="A1765" s="4"/>
    </row>
    <row r="1766" spans="1:1" x14ac:dyDescent="0.25">
      <c r="A1766" s="4"/>
    </row>
    <row r="1767" spans="1:1" x14ac:dyDescent="0.25">
      <c r="A1767" s="4"/>
    </row>
    <row r="1768" spans="1:1" x14ac:dyDescent="0.25">
      <c r="A1768" s="4"/>
    </row>
    <row r="1769" spans="1:1" x14ac:dyDescent="0.25">
      <c r="A1769" s="4"/>
    </row>
    <row r="1770" spans="1:1" x14ac:dyDescent="0.25">
      <c r="A1770" s="4"/>
    </row>
    <row r="1771" spans="1:1" x14ac:dyDescent="0.25">
      <c r="A1771" s="4"/>
    </row>
    <row r="1772" spans="1:1" x14ac:dyDescent="0.25">
      <c r="A1772" s="4"/>
    </row>
    <row r="1773" spans="1:1" x14ac:dyDescent="0.25">
      <c r="A1773" s="4"/>
    </row>
    <row r="1774" spans="1:1" x14ac:dyDescent="0.25">
      <c r="A1774" s="4"/>
    </row>
    <row r="1775" spans="1:1" x14ac:dyDescent="0.25">
      <c r="A1775" s="4"/>
    </row>
    <row r="1776" spans="1:1" x14ac:dyDescent="0.25">
      <c r="A1776" s="4"/>
    </row>
    <row r="1777" spans="1:1" x14ac:dyDescent="0.25">
      <c r="A1777" s="4"/>
    </row>
    <row r="1778" spans="1:1" x14ac:dyDescent="0.25">
      <c r="A1778" s="4"/>
    </row>
    <row r="1779" spans="1:1" x14ac:dyDescent="0.25">
      <c r="A1779" s="4"/>
    </row>
    <row r="1780" spans="1:1" x14ac:dyDescent="0.25">
      <c r="A1780" s="4"/>
    </row>
    <row r="1781" spans="1:1" x14ac:dyDescent="0.25">
      <c r="A1781" s="4"/>
    </row>
    <row r="1782" spans="1:1" x14ac:dyDescent="0.25">
      <c r="A1782" s="4"/>
    </row>
    <row r="1783" spans="1:1" x14ac:dyDescent="0.25">
      <c r="A1783" s="4"/>
    </row>
    <row r="1784" spans="1:1" x14ac:dyDescent="0.25">
      <c r="A1784" s="4"/>
    </row>
    <row r="1785" spans="1:1" x14ac:dyDescent="0.25">
      <c r="A1785" s="4"/>
    </row>
    <row r="1786" spans="1:1" x14ac:dyDescent="0.25">
      <c r="A1786" s="4"/>
    </row>
    <row r="1787" spans="1:1" x14ac:dyDescent="0.25">
      <c r="A1787" s="4"/>
    </row>
    <row r="1788" spans="1:1" x14ac:dyDescent="0.25">
      <c r="A1788" s="4"/>
    </row>
    <row r="1789" spans="1:1" x14ac:dyDescent="0.25">
      <c r="A1789" s="4"/>
    </row>
    <row r="1790" spans="1:1" x14ac:dyDescent="0.25">
      <c r="A1790" s="4"/>
    </row>
    <row r="1791" spans="1:1" x14ac:dyDescent="0.25">
      <c r="A1791" s="4"/>
    </row>
    <row r="1792" spans="1:1" x14ac:dyDescent="0.25">
      <c r="A1792" s="4"/>
    </row>
    <row r="1793" spans="1:1" x14ac:dyDescent="0.25">
      <c r="A1793" s="4"/>
    </row>
    <row r="1794" spans="1:1" x14ac:dyDescent="0.25">
      <c r="A1794" s="4"/>
    </row>
    <row r="1795" spans="1:1" x14ac:dyDescent="0.25">
      <c r="A1795" s="4"/>
    </row>
    <row r="1796" spans="1:1" x14ac:dyDescent="0.25">
      <c r="A1796" s="4"/>
    </row>
    <row r="1797" spans="1:1" x14ac:dyDescent="0.25">
      <c r="A1797" s="4"/>
    </row>
    <row r="1798" spans="1:1" x14ac:dyDescent="0.25">
      <c r="A1798" s="4"/>
    </row>
    <row r="1799" spans="1:1" x14ac:dyDescent="0.25">
      <c r="A1799" s="4"/>
    </row>
    <row r="1800" spans="1:1" x14ac:dyDescent="0.25">
      <c r="A1800" s="4"/>
    </row>
    <row r="1801" spans="1:1" x14ac:dyDescent="0.25">
      <c r="A1801" s="4"/>
    </row>
    <row r="1802" spans="1:1" x14ac:dyDescent="0.25">
      <c r="A1802" s="4"/>
    </row>
    <row r="1803" spans="1:1" x14ac:dyDescent="0.25">
      <c r="A1803" s="4"/>
    </row>
    <row r="1804" spans="1:1" x14ac:dyDescent="0.25">
      <c r="A1804" s="4"/>
    </row>
    <row r="1805" spans="1:1" x14ac:dyDescent="0.25">
      <c r="A1805" s="4"/>
    </row>
    <row r="1806" spans="1:1" x14ac:dyDescent="0.25">
      <c r="A1806" s="4"/>
    </row>
    <row r="1807" spans="1:1" x14ac:dyDescent="0.25">
      <c r="A1807" s="4"/>
    </row>
    <row r="1808" spans="1:1" x14ac:dyDescent="0.25">
      <c r="A1808" s="4"/>
    </row>
    <row r="1809" spans="1:1" x14ac:dyDescent="0.25">
      <c r="A1809" s="4"/>
    </row>
    <row r="1810" spans="1:1" x14ac:dyDescent="0.25">
      <c r="A1810" s="4"/>
    </row>
    <row r="1811" spans="1:1" x14ac:dyDescent="0.25">
      <c r="A1811" s="4"/>
    </row>
    <row r="1812" spans="1:1" x14ac:dyDescent="0.25">
      <c r="A1812" s="4"/>
    </row>
    <row r="1813" spans="1:1" x14ac:dyDescent="0.25">
      <c r="A1813" s="4"/>
    </row>
    <row r="1814" spans="1:1" x14ac:dyDescent="0.25">
      <c r="A1814" s="4"/>
    </row>
    <row r="1815" spans="1:1" x14ac:dyDescent="0.25">
      <c r="A1815" s="4"/>
    </row>
    <row r="1816" spans="1:1" x14ac:dyDescent="0.25">
      <c r="A1816" s="4"/>
    </row>
    <row r="1817" spans="1:1" x14ac:dyDescent="0.25">
      <c r="A1817" s="4"/>
    </row>
    <row r="1818" spans="1:1" x14ac:dyDescent="0.25">
      <c r="A1818" s="4"/>
    </row>
    <row r="1819" spans="1:1" x14ac:dyDescent="0.25">
      <c r="A1819" s="4"/>
    </row>
    <row r="1820" spans="1:1" x14ac:dyDescent="0.25">
      <c r="A1820" s="4"/>
    </row>
    <row r="1821" spans="1:1" x14ac:dyDescent="0.25">
      <c r="A1821" s="4"/>
    </row>
    <row r="1822" spans="1:1" x14ac:dyDescent="0.25">
      <c r="A1822" s="4"/>
    </row>
    <row r="1823" spans="1:1" x14ac:dyDescent="0.25">
      <c r="A1823" s="4"/>
    </row>
    <row r="1824" spans="1:1" x14ac:dyDescent="0.25">
      <c r="A1824" s="4"/>
    </row>
    <row r="1825" spans="1:1" x14ac:dyDescent="0.25">
      <c r="A1825" s="4"/>
    </row>
    <row r="1826" spans="1:1" x14ac:dyDescent="0.25">
      <c r="A1826" s="4"/>
    </row>
    <row r="1827" spans="1:1" x14ac:dyDescent="0.25">
      <c r="A1827" s="4"/>
    </row>
    <row r="1828" spans="1:1" x14ac:dyDescent="0.25">
      <c r="A1828" s="4"/>
    </row>
    <row r="1829" spans="1:1" x14ac:dyDescent="0.25">
      <c r="A1829" s="4"/>
    </row>
    <row r="1830" spans="1:1" x14ac:dyDescent="0.25">
      <c r="A1830" s="4"/>
    </row>
    <row r="1831" spans="1:1" x14ac:dyDescent="0.25">
      <c r="A1831" s="4"/>
    </row>
    <row r="1832" spans="1:1" x14ac:dyDescent="0.25">
      <c r="A1832" s="4"/>
    </row>
    <row r="1833" spans="1:1" x14ac:dyDescent="0.25">
      <c r="A1833" s="4"/>
    </row>
    <row r="1834" spans="1:1" x14ac:dyDescent="0.25">
      <c r="A1834" s="4"/>
    </row>
    <row r="1835" spans="1:1" x14ac:dyDescent="0.25">
      <c r="A1835" s="4"/>
    </row>
    <row r="1836" spans="1:1" x14ac:dyDescent="0.25">
      <c r="A1836" s="4"/>
    </row>
    <row r="1837" spans="1:1" x14ac:dyDescent="0.25">
      <c r="A1837" s="4"/>
    </row>
    <row r="1838" spans="1:1" x14ac:dyDescent="0.25">
      <c r="A1838" s="4"/>
    </row>
    <row r="1839" spans="1:1" x14ac:dyDescent="0.25">
      <c r="A1839" s="4"/>
    </row>
    <row r="1840" spans="1:1" x14ac:dyDescent="0.25">
      <c r="A1840" s="4"/>
    </row>
    <row r="1841" spans="1:1" x14ac:dyDescent="0.25">
      <c r="A1841" s="4"/>
    </row>
    <row r="1842" spans="1:1" x14ac:dyDescent="0.25">
      <c r="A1842" s="4"/>
    </row>
    <row r="1843" spans="1:1" x14ac:dyDescent="0.25">
      <c r="A1843" s="4"/>
    </row>
    <row r="1844" spans="1:1" x14ac:dyDescent="0.25">
      <c r="A1844" s="4"/>
    </row>
    <row r="1845" spans="1:1" x14ac:dyDescent="0.25">
      <c r="A1845" s="4"/>
    </row>
    <row r="1846" spans="1:1" x14ac:dyDescent="0.25">
      <c r="A1846" s="4"/>
    </row>
    <row r="1847" spans="1:1" x14ac:dyDescent="0.25">
      <c r="A1847" s="4"/>
    </row>
    <row r="1848" spans="1:1" x14ac:dyDescent="0.25">
      <c r="A1848" s="4"/>
    </row>
    <row r="1849" spans="1:1" x14ac:dyDescent="0.25">
      <c r="A1849" s="4"/>
    </row>
    <row r="1850" spans="1:1" x14ac:dyDescent="0.25">
      <c r="A1850" s="4"/>
    </row>
    <row r="1851" spans="1:1" x14ac:dyDescent="0.25">
      <c r="A1851" s="4"/>
    </row>
    <row r="1852" spans="1:1" x14ac:dyDescent="0.25">
      <c r="A1852" s="4"/>
    </row>
    <row r="1853" spans="1:1" x14ac:dyDescent="0.25">
      <c r="A1853" s="4"/>
    </row>
    <row r="1854" spans="1:1" x14ac:dyDescent="0.25">
      <c r="A1854" s="4"/>
    </row>
    <row r="1855" spans="1:1" x14ac:dyDescent="0.25">
      <c r="A1855" s="4"/>
    </row>
    <row r="1856" spans="1:1" x14ac:dyDescent="0.25">
      <c r="A1856" s="4"/>
    </row>
    <row r="1857" spans="1:1" x14ac:dyDescent="0.25">
      <c r="A1857" s="4"/>
    </row>
    <row r="1858" spans="1:1" x14ac:dyDescent="0.25">
      <c r="A1858" s="4"/>
    </row>
    <row r="1859" spans="1:1" x14ac:dyDescent="0.25">
      <c r="A1859" s="4"/>
    </row>
    <row r="1860" spans="1:1" x14ac:dyDescent="0.25">
      <c r="A1860" s="4"/>
    </row>
    <row r="1861" spans="1:1" x14ac:dyDescent="0.25">
      <c r="A1861" s="4"/>
    </row>
    <row r="1862" spans="1:1" x14ac:dyDescent="0.25">
      <c r="A1862" s="4"/>
    </row>
    <row r="1863" spans="1:1" x14ac:dyDescent="0.25">
      <c r="A1863" s="4"/>
    </row>
    <row r="1864" spans="1:1" x14ac:dyDescent="0.25">
      <c r="A1864" s="4"/>
    </row>
    <row r="1865" spans="1:1" x14ac:dyDescent="0.25">
      <c r="A1865" s="4"/>
    </row>
    <row r="1866" spans="1:1" x14ac:dyDescent="0.25">
      <c r="A1866" s="4"/>
    </row>
    <row r="1867" spans="1:1" x14ac:dyDescent="0.25">
      <c r="A1867" s="4"/>
    </row>
    <row r="1868" spans="1:1" x14ac:dyDescent="0.25">
      <c r="A1868" s="4"/>
    </row>
    <row r="1869" spans="1:1" x14ac:dyDescent="0.25">
      <c r="A1869" s="4"/>
    </row>
    <row r="1870" spans="1:1" x14ac:dyDescent="0.25">
      <c r="A1870" s="4"/>
    </row>
    <row r="1871" spans="1:1" x14ac:dyDescent="0.25">
      <c r="A1871" s="4"/>
    </row>
    <row r="1872" spans="1:1" x14ac:dyDescent="0.25">
      <c r="A1872" s="4"/>
    </row>
    <row r="1873" spans="1:1" x14ac:dyDescent="0.25">
      <c r="A1873" s="4"/>
    </row>
    <row r="1874" spans="1:1" x14ac:dyDescent="0.25">
      <c r="A1874" s="4"/>
    </row>
    <row r="1875" spans="1:1" x14ac:dyDescent="0.25">
      <c r="A1875" s="4"/>
    </row>
    <row r="1876" spans="1:1" x14ac:dyDescent="0.25">
      <c r="A1876" s="4"/>
    </row>
    <row r="1877" spans="1:1" x14ac:dyDescent="0.25">
      <c r="A1877" s="4"/>
    </row>
    <row r="1878" spans="1:1" x14ac:dyDescent="0.25">
      <c r="A1878" s="4"/>
    </row>
    <row r="1879" spans="1:1" x14ac:dyDescent="0.25">
      <c r="A1879" s="4"/>
    </row>
    <row r="1880" spans="1:1" x14ac:dyDescent="0.25">
      <c r="A1880" s="4"/>
    </row>
    <row r="1881" spans="1:1" x14ac:dyDescent="0.25">
      <c r="A1881" s="4"/>
    </row>
    <row r="1882" spans="1:1" x14ac:dyDescent="0.25">
      <c r="A1882" s="4"/>
    </row>
    <row r="1883" spans="1:1" x14ac:dyDescent="0.25">
      <c r="A1883" s="4"/>
    </row>
    <row r="1884" spans="1:1" x14ac:dyDescent="0.25">
      <c r="A1884" s="4"/>
    </row>
    <row r="1885" spans="1:1" x14ac:dyDescent="0.25">
      <c r="A1885" s="4"/>
    </row>
    <row r="1886" spans="1:1" x14ac:dyDescent="0.25">
      <c r="A1886" s="4"/>
    </row>
    <row r="1887" spans="1:1" x14ac:dyDescent="0.25">
      <c r="A1887" s="4"/>
    </row>
    <row r="1888" spans="1:1" x14ac:dyDescent="0.25">
      <c r="A1888" s="4"/>
    </row>
    <row r="1889" spans="1:1" x14ac:dyDescent="0.25">
      <c r="A1889" s="4"/>
    </row>
    <row r="1890" spans="1:1" x14ac:dyDescent="0.25">
      <c r="A1890" s="4"/>
    </row>
    <row r="1891" spans="1:1" x14ac:dyDescent="0.25">
      <c r="A1891" s="4"/>
    </row>
    <row r="1892" spans="1:1" x14ac:dyDescent="0.25">
      <c r="A1892" s="4"/>
    </row>
    <row r="1893" spans="1:1" x14ac:dyDescent="0.25">
      <c r="A1893" s="4"/>
    </row>
    <row r="1894" spans="1:1" x14ac:dyDescent="0.25">
      <c r="A1894" s="4"/>
    </row>
    <row r="1895" spans="1:1" x14ac:dyDescent="0.25">
      <c r="A1895" s="4"/>
    </row>
    <row r="1896" spans="1:1" x14ac:dyDescent="0.25">
      <c r="A1896" s="4"/>
    </row>
    <row r="1897" spans="1:1" x14ac:dyDescent="0.25">
      <c r="A1897" s="4"/>
    </row>
    <row r="1898" spans="1:1" x14ac:dyDescent="0.25">
      <c r="A1898" s="4"/>
    </row>
    <row r="1899" spans="1:1" x14ac:dyDescent="0.25">
      <c r="A1899" s="4"/>
    </row>
    <row r="1900" spans="1:1" x14ac:dyDescent="0.25">
      <c r="A1900" s="4"/>
    </row>
    <row r="1901" spans="1:1" x14ac:dyDescent="0.25">
      <c r="A1901" s="4"/>
    </row>
    <row r="1902" spans="1:1" x14ac:dyDescent="0.25">
      <c r="A1902" s="4"/>
    </row>
    <row r="1903" spans="1:1" x14ac:dyDescent="0.25">
      <c r="A1903" s="4"/>
    </row>
    <row r="1904" spans="1:1" x14ac:dyDescent="0.25">
      <c r="A1904" s="4"/>
    </row>
    <row r="1905" spans="1:1" x14ac:dyDescent="0.25">
      <c r="A1905" s="4"/>
    </row>
    <row r="1906" spans="1:1" x14ac:dyDescent="0.25">
      <c r="A1906" s="4"/>
    </row>
    <row r="1907" spans="1:1" x14ac:dyDescent="0.25">
      <c r="A1907" s="4"/>
    </row>
    <row r="1908" spans="1:1" x14ac:dyDescent="0.25">
      <c r="A1908" s="4"/>
    </row>
    <row r="1909" spans="1:1" x14ac:dyDescent="0.25">
      <c r="A1909" s="4"/>
    </row>
    <row r="1910" spans="1:1" x14ac:dyDescent="0.25">
      <c r="A1910" s="4"/>
    </row>
    <row r="1911" spans="1:1" x14ac:dyDescent="0.25">
      <c r="A1911" s="4"/>
    </row>
    <row r="1912" spans="1:1" x14ac:dyDescent="0.25">
      <c r="A1912" s="4"/>
    </row>
    <row r="1913" spans="1:1" x14ac:dyDescent="0.25">
      <c r="A1913" s="4"/>
    </row>
    <row r="1914" spans="1:1" x14ac:dyDescent="0.25">
      <c r="A1914" s="4"/>
    </row>
    <row r="1915" spans="1:1" x14ac:dyDescent="0.25">
      <c r="A1915" s="4"/>
    </row>
    <row r="1916" spans="1:1" x14ac:dyDescent="0.25">
      <c r="A1916" s="4"/>
    </row>
    <row r="1917" spans="1:1" x14ac:dyDescent="0.25">
      <c r="A1917" s="4"/>
    </row>
    <row r="1918" spans="1:1" x14ac:dyDescent="0.25">
      <c r="A1918" s="4"/>
    </row>
    <row r="1919" spans="1:1" x14ac:dyDescent="0.25">
      <c r="A1919" s="4"/>
    </row>
    <row r="1920" spans="1:1" x14ac:dyDescent="0.25">
      <c r="A1920" s="4"/>
    </row>
    <row r="1921" spans="1:1" x14ac:dyDescent="0.25">
      <c r="A1921" s="4"/>
    </row>
    <row r="1922" spans="1:1" x14ac:dyDescent="0.25">
      <c r="A1922" s="4"/>
    </row>
    <row r="1923" spans="1:1" x14ac:dyDescent="0.25">
      <c r="A1923" s="4"/>
    </row>
    <row r="1924" spans="1:1" x14ac:dyDescent="0.25">
      <c r="A1924" s="4"/>
    </row>
    <row r="1925" spans="1:1" x14ac:dyDescent="0.25">
      <c r="A1925" s="4"/>
    </row>
    <row r="1926" spans="1:1" x14ac:dyDescent="0.25">
      <c r="A1926" s="4"/>
    </row>
    <row r="1927" spans="1:1" x14ac:dyDescent="0.25">
      <c r="A1927" s="4"/>
    </row>
    <row r="1928" spans="1:1" x14ac:dyDescent="0.25">
      <c r="A1928" s="4"/>
    </row>
    <row r="1929" spans="1:1" x14ac:dyDescent="0.25">
      <c r="A1929" s="4"/>
    </row>
    <row r="1930" spans="1:1" x14ac:dyDescent="0.25">
      <c r="A1930" s="4"/>
    </row>
    <row r="1931" spans="1:1" x14ac:dyDescent="0.25">
      <c r="A1931" s="4"/>
    </row>
    <row r="1932" spans="1:1" x14ac:dyDescent="0.25">
      <c r="A1932" s="4"/>
    </row>
    <row r="1933" spans="1:1" x14ac:dyDescent="0.25">
      <c r="A1933" s="4"/>
    </row>
    <row r="1934" spans="1:1" x14ac:dyDescent="0.25">
      <c r="A1934" s="4"/>
    </row>
    <row r="1935" spans="1:1" x14ac:dyDescent="0.25">
      <c r="A1935" s="4"/>
    </row>
    <row r="1936" spans="1:1" x14ac:dyDescent="0.25">
      <c r="A1936" s="4"/>
    </row>
    <row r="1937" spans="1:1" x14ac:dyDescent="0.25">
      <c r="A1937" s="4"/>
    </row>
    <row r="1938" spans="1:1" x14ac:dyDescent="0.25">
      <c r="A1938" s="4"/>
    </row>
    <row r="1939" spans="1:1" x14ac:dyDescent="0.25">
      <c r="A1939" s="4"/>
    </row>
    <row r="1940" spans="1:1" x14ac:dyDescent="0.25">
      <c r="A1940" s="4"/>
    </row>
    <row r="1941" spans="1:1" x14ac:dyDescent="0.25">
      <c r="A1941" s="4"/>
    </row>
    <row r="1942" spans="1:1" x14ac:dyDescent="0.25">
      <c r="A1942" s="4"/>
    </row>
    <row r="1943" spans="1:1" x14ac:dyDescent="0.25">
      <c r="A1943" s="4"/>
    </row>
    <row r="1944" spans="1:1" x14ac:dyDescent="0.25">
      <c r="A1944" s="4"/>
    </row>
    <row r="1945" spans="1:1" x14ac:dyDescent="0.25">
      <c r="A1945" s="4"/>
    </row>
    <row r="1946" spans="1:1" x14ac:dyDescent="0.25">
      <c r="A1946" s="4"/>
    </row>
    <row r="1947" spans="1:1" x14ac:dyDescent="0.25">
      <c r="A1947" s="4"/>
    </row>
    <row r="1948" spans="1:1" x14ac:dyDescent="0.25">
      <c r="A1948" s="4"/>
    </row>
    <row r="1949" spans="1:1" x14ac:dyDescent="0.25">
      <c r="A1949" s="4"/>
    </row>
    <row r="1950" spans="1:1" x14ac:dyDescent="0.25">
      <c r="A1950" s="4"/>
    </row>
    <row r="1951" spans="1:1" x14ac:dyDescent="0.25">
      <c r="A1951" s="4"/>
    </row>
    <row r="1952" spans="1:1" x14ac:dyDescent="0.25">
      <c r="A1952" s="4"/>
    </row>
    <row r="1953" spans="1:1" x14ac:dyDescent="0.25">
      <c r="A1953" s="4"/>
    </row>
    <row r="1954" spans="1:1" x14ac:dyDescent="0.25">
      <c r="A1954" s="4"/>
    </row>
    <row r="1955" spans="1:1" x14ac:dyDescent="0.25">
      <c r="A1955" s="4"/>
    </row>
    <row r="1956" spans="1:1" x14ac:dyDescent="0.25">
      <c r="A1956" s="4"/>
    </row>
    <row r="1957" spans="1:1" x14ac:dyDescent="0.25">
      <c r="A1957" s="4"/>
    </row>
    <row r="1958" spans="1:1" x14ac:dyDescent="0.25">
      <c r="A1958" s="4"/>
    </row>
    <row r="1959" spans="1:1" x14ac:dyDescent="0.25">
      <c r="A1959" s="4"/>
    </row>
    <row r="1960" spans="1:1" x14ac:dyDescent="0.25">
      <c r="A1960" s="4"/>
    </row>
    <row r="1961" spans="1:1" x14ac:dyDescent="0.25">
      <c r="A1961" s="4"/>
    </row>
    <row r="1962" spans="1:1" x14ac:dyDescent="0.25">
      <c r="A1962" s="4"/>
    </row>
    <row r="1963" spans="1:1" x14ac:dyDescent="0.25">
      <c r="A1963" s="4"/>
    </row>
    <row r="1964" spans="1:1" x14ac:dyDescent="0.25">
      <c r="A1964" s="4"/>
    </row>
    <row r="1965" spans="1:1" x14ac:dyDescent="0.25">
      <c r="A1965" s="4"/>
    </row>
    <row r="1966" spans="1:1" x14ac:dyDescent="0.25">
      <c r="A1966" s="4"/>
    </row>
    <row r="1967" spans="1:1" x14ac:dyDescent="0.25">
      <c r="A1967" s="4"/>
    </row>
    <row r="1968" spans="1:1" x14ac:dyDescent="0.25">
      <c r="A1968" s="4"/>
    </row>
    <row r="1969" spans="1:1" x14ac:dyDescent="0.25">
      <c r="A1969" s="4"/>
    </row>
    <row r="1970" spans="1:1" x14ac:dyDescent="0.25">
      <c r="A1970" s="4"/>
    </row>
    <row r="1971" spans="1:1" x14ac:dyDescent="0.25">
      <c r="A1971" s="4"/>
    </row>
    <row r="1972" spans="1:1" x14ac:dyDescent="0.25">
      <c r="A1972" s="4"/>
    </row>
    <row r="1973" spans="1:1" x14ac:dyDescent="0.25">
      <c r="A1973" s="4"/>
    </row>
    <row r="1974" spans="1:1" x14ac:dyDescent="0.25">
      <c r="A1974" s="4"/>
    </row>
    <row r="1975" spans="1:1" x14ac:dyDescent="0.25">
      <c r="A1975" s="4"/>
    </row>
    <row r="1976" spans="1:1" x14ac:dyDescent="0.25">
      <c r="A1976" s="4"/>
    </row>
    <row r="1977" spans="1:1" x14ac:dyDescent="0.25">
      <c r="A1977" s="4"/>
    </row>
    <row r="1978" spans="1:1" x14ac:dyDescent="0.25">
      <c r="A1978" s="4"/>
    </row>
    <row r="1979" spans="1:1" x14ac:dyDescent="0.25">
      <c r="A1979" s="4"/>
    </row>
    <row r="1980" spans="1:1" x14ac:dyDescent="0.25">
      <c r="A1980" s="4"/>
    </row>
    <row r="1981" spans="1:1" x14ac:dyDescent="0.25">
      <c r="A1981" s="4"/>
    </row>
    <row r="1982" spans="1:1" x14ac:dyDescent="0.25">
      <c r="A1982" s="4"/>
    </row>
    <row r="1983" spans="1:1" x14ac:dyDescent="0.25">
      <c r="A1983" s="4"/>
    </row>
    <row r="1984" spans="1:1" x14ac:dyDescent="0.25">
      <c r="A1984" s="4"/>
    </row>
    <row r="1985" spans="1:1" x14ac:dyDescent="0.25">
      <c r="A1985" s="4"/>
    </row>
    <row r="1986" spans="1:1" x14ac:dyDescent="0.25">
      <c r="A1986" s="4"/>
    </row>
    <row r="1987" spans="1:1" x14ac:dyDescent="0.25">
      <c r="A1987" s="4"/>
    </row>
    <row r="1988" spans="1:1" x14ac:dyDescent="0.25">
      <c r="A1988" s="4"/>
    </row>
    <row r="1989" spans="1:1" x14ac:dyDescent="0.25">
      <c r="A1989" s="4"/>
    </row>
    <row r="1990" spans="1:1" x14ac:dyDescent="0.25">
      <c r="A1990" s="4"/>
    </row>
    <row r="1991" spans="1:1" x14ac:dyDescent="0.25">
      <c r="A1991" s="4"/>
    </row>
    <row r="1992" spans="1:1" x14ac:dyDescent="0.25">
      <c r="A1992" s="4"/>
    </row>
    <row r="1993" spans="1:1" x14ac:dyDescent="0.25">
      <c r="A1993" s="4"/>
    </row>
    <row r="1994" spans="1:1" x14ac:dyDescent="0.25">
      <c r="A1994" s="4"/>
    </row>
    <row r="1995" spans="1:1" x14ac:dyDescent="0.25">
      <c r="A1995" s="4"/>
    </row>
    <row r="1996" spans="1:1" x14ac:dyDescent="0.25">
      <c r="A1996" s="4"/>
    </row>
    <row r="1997" spans="1:1" x14ac:dyDescent="0.25">
      <c r="A1997" s="4"/>
    </row>
    <row r="1998" spans="1:1" x14ac:dyDescent="0.25">
      <c r="A1998" s="4"/>
    </row>
    <row r="1999" spans="1:1" x14ac:dyDescent="0.25">
      <c r="A1999" s="4"/>
    </row>
    <row r="2000" spans="1:1" x14ac:dyDescent="0.25">
      <c r="A2000" s="4"/>
    </row>
    <row r="2001" spans="1:1" x14ac:dyDescent="0.25">
      <c r="A2001" s="4"/>
    </row>
    <row r="2002" spans="1:1" x14ac:dyDescent="0.25">
      <c r="A2002" s="4"/>
    </row>
    <row r="2003" spans="1:1" x14ac:dyDescent="0.25">
      <c r="A2003" s="4"/>
    </row>
    <row r="2004" spans="1:1" x14ac:dyDescent="0.25">
      <c r="A2004" s="4"/>
    </row>
    <row r="2005" spans="1:1" x14ac:dyDescent="0.25">
      <c r="A2005" s="4"/>
    </row>
    <row r="2006" spans="1:1" x14ac:dyDescent="0.25">
      <c r="A2006" s="4"/>
    </row>
    <row r="2007" spans="1:1" x14ac:dyDescent="0.25">
      <c r="A2007" s="4"/>
    </row>
    <row r="2008" spans="1:1" x14ac:dyDescent="0.25">
      <c r="A2008" s="4"/>
    </row>
    <row r="2009" spans="1:1" x14ac:dyDescent="0.25">
      <c r="A2009" s="4"/>
    </row>
    <row r="2010" spans="1:1" x14ac:dyDescent="0.25">
      <c r="A2010" s="4"/>
    </row>
    <row r="2011" spans="1:1" x14ac:dyDescent="0.25">
      <c r="A2011" s="4"/>
    </row>
    <row r="2012" spans="1:1" x14ac:dyDescent="0.25">
      <c r="A2012" s="4"/>
    </row>
    <row r="2013" spans="1:1" x14ac:dyDescent="0.25">
      <c r="A2013" s="4"/>
    </row>
    <row r="2014" spans="1:1" x14ac:dyDescent="0.25">
      <c r="A2014" s="4"/>
    </row>
    <row r="2015" spans="1:1" x14ac:dyDescent="0.25">
      <c r="A2015" s="4"/>
    </row>
    <row r="2016" spans="1:1" x14ac:dyDescent="0.25">
      <c r="A2016" s="4"/>
    </row>
    <row r="2017" spans="1:1" x14ac:dyDescent="0.25">
      <c r="A2017" s="4"/>
    </row>
    <row r="2018" spans="1:1" x14ac:dyDescent="0.25">
      <c r="A2018" s="4"/>
    </row>
    <row r="2019" spans="1:1" x14ac:dyDescent="0.25">
      <c r="A2019" s="4"/>
    </row>
    <row r="2020" spans="1:1" x14ac:dyDescent="0.25">
      <c r="A2020" s="4"/>
    </row>
    <row r="2021" spans="1:1" x14ac:dyDescent="0.25">
      <c r="A2021" s="4"/>
    </row>
    <row r="2022" spans="1:1" x14ac:dyDescent="0.25">
      <c r="A2022" s="4"/>
    </row>
    <row r="2023" spans="1:1" x14ac:dyDescent="0.25">
      <c r="A2023" s="4"/>
    </row>
    <row r="2024" spans="1:1" x14ac:dyDescent="0.25">
      <c r="A2024" s="4"/>
    </row>
    <row r="2025" spans="1:1" x14ac:dyDescent="0.25">
      <c r="A2025" s="4"/>
    </row>
    <row r="2026" spans="1:1" x14ac:dyDescent="0.25">
      <c r="A2026" s="4"/>
    </row>
    <row r="2027" spans="1:1" x14ac:dyDescent="0.25">
      <c r="A2027" s="4"/>
    </row>
    <row r="2028" spans="1:1" x14ac:dyDescent="0.25">
      <c r="A2028" s="4"/>
    </row>
    <row r="2029" spans="1:1" x14ac:dyDescent="0.25">
      <c r="A2029" s="4"/>
    </row>
    <row r="2030" spans="1:1" x14ac:dyDescent="0.25">
      <c r="A2030" s="4"/>
    </row>
    <row r="2031" spans="1:1" x14ac:dyDescent="0.25">
      <c r="A2031" s="4"/>
    </row>
    <row r="2032" spans="1:1" x14ac:dyDescent="0.25">
      <c r="A2032" s="4"/>
    </row>
    <row r="2033" spans="1:1" x14ac:dyDescent="0.25">
      <c r="A2033" s="4"/>
    </row>
    <row r="2034" spans="1:1" x14ac:dyDescent="0.25">
      <c r="A2034" s="4"/>
    </row>
    <row r="2035" spans="1:1" x14ac:dyDescent="0.25">
      <c r="A2035" s="4"/>
    </row>
    <row r="2036" spans="1:1" x14ac:dyDescent="0.25">
      <c r="A2036" s="4"/>
    </row>
    <row r="2037" spans="1:1" x14ac:dyDescent="0.25">
      <c r="A2037" s="4"/>
    </row>
    <row r="2038" spans="1:1" x14ac:dyDescent="0.25">
      <c r="A2038" s="4"/>
    </row>
    <row r="2039" spans="1:1" x14ac:dyDescent="0.25">
      <c r="A2039" s="4"/>
    </row>
    <row r="2040" spans="1:1" x14ac:dyDescent="0.25">
      <c r="A2040" s="4"/>
    </row>
    <row r="2041" spans="1:1" x14ac:dyDescent="0.25">
      <c r="A2041" s="4"/>
    </row>
    <row r="2042" spans="1:1" x14ac:dyDescent="0.25">
      <c r="A2042" s="4"/>
    </row>
    <row r="2043" spans="1:1" x14ac:dyDescent="0.25">
      <c r="A2043" s="4"/>
    </row>
    <row r="2044" spans="1:1" x14ac:dyDescent="0.25">
      <c r="A2044" s="4"/>
    </row>
    <row r="2045" spans="1:1" x14ac:dyDescent="0.25">
      <c r="A2045" s="4"/>
    </row>
    <row r="2046" spans="1:1" x14ac:dyDescent="0.25">
      <c r="A2046" s="4"/>
    </row>
    <row r="2047" spans="1:1" x14ac:dyDescent="0.25">
      <c r="A2047" s="4"/>
    </row>
    <row r="2048" spans="1:1" x14ac:dyDescent="0.25">
      <c r="A2048" s="4"/>
    </row>
    <row r="2049" spans="1:1" x14ac:dyDescent="0.25">
      <c r="A2049" s="4"/>
    </row>
    <row r="2050" spans="1:1" x14ac:dyDescent="0.25">
      <c r="A2050" s="4"/>
    </row>
    <row r="2051" spans="1:1" x14ac:dyDescent="0.25">
      <c r="A2051" s="4"/>
    </row>
    <row r="2052" spans="1:1" x14ac:dyDescent="0.25">
      <c r="A2052" s="4"/>
    </row>
    <row r="2053" spans="1:1" x14ac:dyDescent="0.25">
      <c r="A2053" s="4"/>
    </row>
    <row r="2054" spans="1:1" x14ac:dyDescent="0.25">
      <c r="A2054" s="4"/>
    </row>
    <row r="2055" spans="1:1" x14ac:dyDescent="0.25">
      <c r="A2055" s="4"/>
    </row>
    <row r="2056" spans="1:1" x14ac:dyDescent="0.25">
      <c r="A2056" s="4"/>
    </row>
    <row r="2057" spans="1:1" x14ac:dyDescent="0.25">
      <c r="A2057" s="4"/>
    </row>
    <row r="2058" spans="1:1" x14ac:dyDescent="0.25">
      <c r="A2058" s="4"/>
    </row>
    <row r="2059" spans="1:1" x14ac:dyDescent="0.25">
      <c r="A2059" s="4"/>
    </row>
    <row r="2060" spans="1:1" x14ac:dyDescent="0.25">
      <c r="A2060" s="4"/>
    </row>
    <row r="2061" spans="1:1" x14ac:dyDescent="0.25">
      <c r="A2061" s="4"/>
    </row>
    <row r="2062" spans="1:1" x14ac:dyDescent="0.25">
      <c r="A2062" s="4"/>
    </row>
    <row r="2063" spans="1:1" x14ac:dyDescent="0.25">
      <c r="A2063" s="4"/>
    </row>
    <row r="2064" spans="1:1" x14ac:dyDescent="0.25">
      <c r="A2064" s="4"/>
    </row>
    <row r="2065" spans="1:1" x14ac:dyDescent="0.25">
      <c r="A2065" s="4"/>
    </row>
    <row r="2066" spans="1:1" x14ac:dyDescent="0.25">
      <c r="A2066" s="4"/>
    </row>
    <row r="2067" spans="1:1" x14ac:dyDescent="0.25">
      <c r="A2067" s="4"/>
    </row>
    <row r="2068" spans="1:1" x14ac:dyDescent="0.25">
      <c r="A2068" s="4"/>
    </row>
    <row r="2069" spans="1:1" x14ac:dyDescent="0.25">
      <c r="A2069" s="4"/>
    </row>
    <row r="2070" spans="1:1" x14ac:dyDescent="0.25">
      <c r="A2070" s="4"/>
    </row>
    <row r="2071" spans="1:1" x14ac:dyDescent="0.25">
      <c r="A2071" s="4"/>
    </row>
    <row r="2072" spans="1:1" x14ac:dyDescent="0.25">
      <c r="A2072" s="4"/>
    </row>
    <row r="2073" spans="1:1" x14ac:dyDescent="0.25">
      <c r="A2073" s="4"/>
    </row>
    <row r="2074" spans="1:1" x14ac:dyDescent="0.25">
      <c r="A2074" s="4"/>
    </row>
    <row r="2075" spans="1:1" x14ac:dyDescent="0.25">
      <c r="A2075" s="4"/>
    </row>
    <row r="2076" spans="1:1" x14ac:dyDescent="0.25">
      <c r="A2076" s="4"/>
    </row>
    <row r="2077" spans="1:1" x14ac:dyDescent="0.25">
      <c r="A2077" s="4"/>
    </row>
    <row r="2078" spans="1:1" x14ac:dyDescent="0.25">
      <c r="A2078" s="4"/>
    </row>
    <row r="2079" spans="1:1" x14ac:dyDescent="0.25">
      <c r="A2079" s="4"/>
    </row>
    <row r="2080" spans="1:1" x14ac:dyDescent="0.25">
      <c r="A2080" s="4"/>
    </row>
    <row r="2081" spans="1:1" x14ac:dyDescent="0.25">
      <c r="A2081" s="4"/>
    </row>
    <row r="2082" spans="1:1" x14ac:dyDescent="0.25">
      <c r="A2082" s="4"/>
    </row>
    <row r="2083" spans="1:1" x14ac:dyDescent="0.25">
      <c r="A2083" s="4"/>
    </row>
    <row r="2084" spans="1:1" x14ac:dyDescent="0.25">
      <c r="A2084" s="4"/>
    </row>
    <row r="2085" spans="1:1" x14ac:dyDescent="0.25">
      <c r="A2085" s="4"/>
    </row>
    <row r="2086" spans="1:1" x14ac:dyDescent="0.25">
      <c r="A2086" s="4"/>
    </row>
    <row r="2087" spans="1:1" x14ac:dyDescent="0.25">
      <c r="A2087" s="4"/>
    </row>
    <row r="2088" spans="1:1" x14ac:dyDescent="0.25">
      <c r="A2088" s="4"/>
    </row>
    <row r="2089" spans="1:1" x14ac:dyDescent="0.25">
      <c r="A2089" s="4"/>
    </row>
    <row r="2090" spans="1:1" x14ac:dyDescent="0.25">
      <c r="A2090" s="4"/>
    </row>
    <row r="2091" spans="1:1" x14ac:dyDescent="0.25">
      <c r="A2091" s="4"/>
    </row>
    <row r="2092" spans="1:1" x14ac:dyDescent="0.25">
      <c r="A2092" s="4"/>
    </row>
    <row r="2093" spans="1:1" x14ac:dyDescent="0.25">
      <c r="A2093" s="4"/>
    </row>
    <row r="2094" spans="1:1" x14ac:dyDescent="0.25">
      <c r="A2094" s="4"/>
    </row>
    <row r="2095" spans="1:1" x14ac:dyDescent="0.25">
      <c r="A2095" s="4"/>
    </row>
    <row r="2096" spans="1:1" x14ac:dyDescent="0.25">
      <c r="A2096" s="4"/>
    </row>
    <row r="2097" spans="1:1" x14ac:dyDescent="0.25">
      <c r="A2097" s="4"/>
    </row>
    <row r="2098" spans="1:1" x14ac:dyDescent="0.25">
      <c r="A2098" s="4"/>
    </row>
    <row r="2099" spans="1:1" x14ac:dyDescent="0.25">
      <c r="A2099" s="4"/>
    </row>
    <row r="2100" spans="1:1" x14ac:dyDescent="0.25">
      <c r="A2100" s="4"/>
    </row>
    <row r="2101" spans="1:1" x14ac:dyDescent="0.25">
      <c r="A2101" s="4"/>
    </row>
    <row r="2102" spans="1:1" x14ac:dyDescent="0.25">
      <c r="A2102" s="4"/>
    </row>
    <row r="2103" spans="1:1" x14ac:dyDescent="0.25">
      <c r="A2103" s="4"/>
    </row>
    <row r="2104" spans="1:1" x14ac:dyDescent="0.25">
      <c r="A2104" s="4"/>
    </row>
    <row r="2105" spans="1:1" x14ac:dyDescent="0.25">
      <c r="A2105" s="4"/>
    </row>
    <row r="2106" spans="1:1" x14ac:dyDescent="0.25">
      <c r="A2106" s="4"/>
    </row>
    <row r="2107" spans="1:1" x14ac:dyDescent="0.25">
      <c r="A2107" s="4"/>
    </row>
    <row r="2108" spans="1:1" x14ac:dyDescent="0.25">
      <c r="A2108" s="4"/>
    </row>
    <row r="2109" spans="1:1" x14ac:dyDescent="0.25">
      <c r="A2109" s="4"/>
    </row>
    <row r="2110" spans="1:1" x14ac:dyDescent="0.25">
      <c r="A2110" s="4"/>
    </row>
    <row r="2111" spans="1:1" x14ac:dyDescent="0.25">
      <c r="A2111" s="4"/>
    </row>
    <row r="2112" spans="1:1" x14ac:dyDescent="0.25">
      <c r="A2112" s="4"/>
    </row>
    <row r="2113" spans="1:1" x14ac:dyDescent="0.25">
      <c r="A2113" s="4"/>
    </row>
    <row r="2114" spans="1:1" x14ac:dyDescent="0.25">
      <c r="A2114" s="4"/>
    </row>
    <row r="2115" spans="1:1" x14ac:dyDescent="0.25">
      <c r="A2115" s="4"/>
    </row>
    <row r="2116" spans="1:1" x14ac:dyDescent="0.25">
      <c r="A2116" s="4"/>
    </row>
    <row r="2117" spans="1:1" x14ac:dyDescent="0.25">
      <c r="A2117" s="4"/>
    </row>
    <row r="2118" spans="1:1" x14ac:dyDescent="0.25">
      <c r="A2118" s="4"/>
    </row>
    <row r="2119" spans="1:1" x14ac:dyDescent="0.25">
      <c r="A2119" s="4"/>
    </row>
    <row r="2120" spans="1:1" x14ac:dyDescent="0.25">
      <c r="A2120" s="4"/>
    </row>
    <row r="2121" spans="1:1" x14ac:dyDescent="0.25">
      <c r="A2121" s="4"/>
    </row>
    <row r="2122" spans="1:1" x14ac:dyDescent="0.25">
      <c r="A2122" s="4"/>
    </row>
    <row r="2123" spans="1:1" x14ac:dyDescent="0.25">
      <c r="A2123" s="4"/>
    </row>
    <row r="2124" spans="1:1" x14ac:dyDescent="0.25">
      <c r="A2124" s="4"/>
    </row>
    <row r="2125" spans="1:1" x14ac:dyDescent="0.25">
      <c r="A2125" s="4"/>
    </row>
    <row r="2126" spans="1:1" x14ac:dyDescent="0.25">
      <c r="A2126" s="4"/>
    </row>
    <row r="2127" spans="1:1" x14ac:dyDescent="0.25">
      <c r="A2127" s="4"/>
    </row>
    <row r="2128" spans="1:1" x14ac:dyDescent="0.25">
      <c r="A2128" s="4"/>
    </row>
    <row r="2129" spans="1:1" x14ac:dyDescent="0.25">
      <c r="A2129" s="4"/>
    </row>
    <row r="2130" spans="1:1" x14ac:dyDescent="0.25">
      <c r="A2130" s="4"/>
    </row>
    <row r="2131" spans="1:1" x14ac:dyDescent="0.25">
      <c r="A2131" s="4"/>
    </row>
    <row r="2132" spans="1:1" x14ac:dyDescent="0.25">
      <c r="A2132" s="4"/>
    </row>
    <row r="2133" spans="1:1" x14ac:dyDescent="0.25">
      <c r="A2133" s="4"/>
    </row>
    <row r="2134" spans="1:1" x14ac:dyDescent="0.25">
      <c r="A2134" s="4"/>
    </row>
    <row r="2135" spans="1:1" x14ac:dyDescent="0.25">
      <c r="A2135" s="4"/>
    </row>
    <row r="2136" spans="1:1" x14ac:dyDescent="0.25">
      <c r="A2136" s="4"/>
    </row>
    <row r="2137" spans="1:1" x14ac:dyDescent="0.25">
      <c r="A2137" s="4"/>
    </row>
    <row r="2138" spans="1:1" x14ac:dyDescent="0.25">
      <c r="A2138" s="4"/>
    </row>
    <row r="2139" spans="1:1" x14ac:dyDescent="0.25">
      <c r="A2139" s="4"/>
    </row>
    <row r="2140" spans="1:1" x14ac:dyDescent="0.25">
      <c r="A2140" s="4"/>
    </row>
    <row r="2141" spans="1:1" x14ac:dyDescent="0.25">
      <c r="A2141" s="4"/>
    </row>
    <row r="2142" spans="1:1" x14ac:dyDescent="0.25">
      <c r="A2142" s="4"/>
    </row>
    <row r="2143" spans="1:1" x14ac:dyDescent="0.25">
      <c r="A2143" s="4"/>
    </row>
    <row r="2144" spans="1:1" x14ac:dyDescent="0.25">
      <c r="A2144" s="4"/>
    </row>
    <row r="2145" spans="1:1" x14ac:dyDescent="0.25">
      <c r="A2145" s="4"/>
    </row>
    <row r="2146" spans="1:1" x14ac:dyDescent="0.25">
      <c r="A2146" s="4"/>
    </row>
    <row r="2147" spans="1:1" x14ac:dyDescent="0.25">
      <c r="A2147" s="4"/>
    </row>
    <row r="2148" spans="1:1" x14ac:dyDescent="0.25">
      <c r="A2148" s="4"/>
    </row>
    <row r="2149" spans="1:1" x14ac:dyDescent="0.25">
      <c r="A2149" s="4"/>
    </row>
    <row r="2150" spans="1:1" x14ac:dyDescent="0.25">
      <c r="A2150" s="4"/>
    </row>
    <row r="2151" spans="1:1" x14ac:dyDescent="0.25">
      <c r="A2151" s="4"/>
    </row>
    <row r="2152" spans="1:1" x14ac:dyDescent="0.25">
      <c r="A2152" s="4"/>
    </row>
    <row r="2153" spans="1:1" x14ac:dyDescent="0.25">
      <c r="A2153" s="4"/>
    </row>
    <row r="2154" spans="1:1" x14ac:dyDescent="0.25">
      <c r="A2154" s="4"/>
    </row>
    <row r="2155" spans="1:1" x14ac:dyDescent="0.25">
      <c r="A2155" s="4"/>
    </row>
    <row r="2156" spans="1:1" x14ac:dyDescent="0.25">
      <c r="A2156" s="4"/>
    </row>
    <row r="2157" spans="1:1" x14ac:dyDescent="0.25">
      <c r="A2157" s="4"/>
    </row>
    <row r="2158" spans="1:1" x14ac:dyDescent="0.25">
      <c r="A2158" s="4"/>
    </row>
    <row r="2159" spans="1:1" x14ac:dyDescent="0.25">
      <c r="A2159" s="4"/>
    </row>
    <row r="2160" spans="1:1" x14ac:dyDescent="0.25">
      <c r="A2160" s="4"/>
    </row>
    <row r="2161" spans="1:1" x14ac:dyDescent="0.25">
      <c r="A2161" s="4"/>
    </row>
    <row r="2162" spans="1:1" x14ac:dyDescent="0.25">
      <c r="A2162" s="4"/>
    </row>
    <row r="2163" spans="1:1" x14ac:dyDescent="0.25">
      <c r="A2163" s="4"/>
    </row>
    <row r="2164" spans="1:1" x14ac:dyDescent="0.25">
      <c r="A2164" s="4"/>
    </row>
    <row r="2165" spans="1:1" x14ac:dyDescent="0.25">
      <c r="A2165" s="4"/>
    </row>
    <row r="2166" spans="1:1" x14ac:dyDescent="0.25">
      <c r="A2166" s="4"/>
    </row>
    <row r="2167" spans="1:1" x14ac:dyDescent="0.25">
      <c r="A2167" s="4"/>
    </row>
    <row r="2168" spans="1:1" x14ac:dyDescent="0.25">
      <c r="A2168" s="4"/>
    </row>
    <row r="2169" spans="1:1" x14ac:dyDescent="0.25">
      <c r="A2169" s="4"/>
    </row>
    <row r="2170" spans="1:1" x14ac:dyDescent="0.25">
      <c r="A2170" s="4"/>
    </row>
    <row r="2171" spans="1:1" x14ac:dyDescent="0.25">
      <c r="A2171" s="4"/>
    </row>
    <row r="2172" spans="1:1" x14ac:dyDescent="0.25">
      <c r="A2172" s="4"/>
    </row>
    <row r="2173" spans="1:1" x14ac:dyDescent="0.25">
      <c r="A2173" s="4"/>
    </row>
    <row r="2174" spans="1:1" x14ac:dyDescent="0.25">
      <c r="A2174" s="4"/>
    </row>
    <row r="2175" spans="1:1" x14ac:dyDescent="0.25">
      <c r="A2175" s="4"/>
    </row>
    <row r="2176" spans="1:1" x14ac:dyDescent="0.25">
      <c r="A2176" s="4"/>
    </row>
    <row r="2177" spans="1:1" x14ac:dyDescent="0.25">
      <c r="A2177" s="4"/>
    </row>
    <row r="2178" spans="1:1" x14ac:dyDescent="0.25">
      <c r="A2178" s="4"/>
    </row>
    <row r="2179" spans="1:1" x14ac:dyDescent="0.25">
      <c r="A2179" s="4"/>
    </row>
    <row r="2180" spans="1:1" x14ac:dyDescent="0.25">
      <c r="A2180" s="4"/>
    </row>
    <row r="2181" spans="1:1" x14ac:dyDescent="0.25">
      <c r="A2181" s="4"/>
    </row>
    <row r="2182" spans="1:1" x14ac:dyDescent="0.25">
      <c r="A2182" s="4"/>
    </row>
    <row r="2183" spans="1:1" x14ac:dyDescent="0.25">
      <c r="A2183" s="4"/>
    </row>
    <row r="2184" spans="1:1" x14ac:dyDescent="0.25">
      <c r="A2184" s="4"/>
    </row>
    <row r="2185" spans="1:1" x14ac:dyDescent="0.25">
      <c r="A2185" s="4"/>
    </row>
    <row r="2186" spans="1:1" x14ac:dyDescent="0.25">
      <c r="A2186" s="4"/>
    </row>
    <row r="2187" spans="1:1" x14ac:dyDescent="0.25">
      <c r="A2187" s="4"/>
    </row>
    <row r="2188" spans="1:1" x14ac:dyDescent="0.25">
      <c r="A2188" s="4"/>
    </row>
    <row r="2189" spans="1:1" x14ac:dyDescent="0.25">
      <c r="A2189" s="4"/>
    </row>
    <row r="2190" spans="1:1" x14ac:dyDescent="0.25">
      <c r="A2190" s="4"/>
    </row>
    <row r="2191" spans="1:1" x14ac:dyDescent="0.25">
      <c r="A2191" s="4"/>
    </row>
    <row r="2192" spans="1:1" x14ac:dyDescent="0.25">
      <c r="A2192" s="4"/>
    </row>
    <row r="2193" spans="1:1" x14ac:dyDescent="0.25">
      <c r="A2193" s="4"/>
    </row>
    <row r="2194" spans="1:1" x14ac:dyDescent="0.25">
      <c r="A2194" s="4"/>
    </row>
    <row r="2195" spans="1:1" x14ac:dyDescent="0.25">
      <c r="A2195" s="4"/>
    </row>
    <row r="2196" spans="1:1" x14ac:dyDescent="0.25">
      <c r="A2196" s="4"/>
    </row>
    <row r="2197" spans="1:1" x14ac:dyDescent="0.25">
      <c r="A2197" s="4"/>
    </row>
    <row r="2198" spans="1:1" x14ac:dyDescent="0.25">
      <c r="A2198" s="4"/>
    </row>
    <row r="2199" spans="1:1" x14ac:dyDescent="0.25">
      <c r="A2199" s="4"/>
    </row>
    <row r="2200" spans="1:1" x14ac:dyDescent="0.25">
      <c r="A2200" s="4"/>
    </row>
    <row r="2201" spans="1:1" x14ac:dyDescent="0.25">
      <c r="A2201" s="4"/>
    </row>
    <row r="2202" spans="1:1" x14ac:dyDescent="0.25">
      <c r="A2202" s="4"/>
    </row>
    <row r="2203" spans="1:1" x14ac:dyDescent="0.25">
      <c r="A2203" s="4"/>
    </row>
    <row r="2204" spans="1:1" x14ac:dyDescent="0.25">
      <c r="A2204" s="4"/>
    </row>
    <row r="2205" spans="1:1" x14ac:dyDescent="0.25">
      <c r="A2205" s="4"/>
    </row>
    <row r="2206" spans="1:1" x14ac:dyDescent="0.25">
      <c r="A2206" s="4"/>
    </row>
    <row r="2207" spans="1:1" x14ac:dyDescent="0.25">
      <c r="A2207" s="4"/>
    </row>
    <row r="2208" spans="1:1" x14ac:dyDescent="0.25">
      <c r="A2208" s="4"/>
    </row>
    <row r="2209" spans="1:1" x14ac:dyDescent="0.25">
      <c r="A2209" s="4"/>
    </row>
    <row r="2210" spans="1:1" x14ac:dyDescent="0.25">
      <c r="A2210" s="4"/>
    </row>
    <row r="2211" spans="1:1" x14ac:dyDescent="0.25">
      <c r="A2211" s="4"/>
    </row>
    <row r="2212" spans="1:1" x14ac:dyDescent="0.25">
      <c r="A2212" s="4"/>
    </row>
    <row r="2213" spans="1:1" x14ac:dyDescent="0.25">
      <c r="A2213" s="4"/>
    </row>
    <row r="2214" spans="1:1" x14ac:dyDescent="0.25">
      <c r="A2214" s="4"/>
    </row>
    <row r="2215" spans="1:1" x14ac:dyDescent="0.25">
      <c r="A2215" s="4"/>
    </row>
    <row r="2216" spans="1:1" x14ac:dyDescent="0.25">
      <c r="A2216" s="4"/>
    </row>
    <row r="2217" spans="1:1" x14ac:dyDescent="0.25">
      <c r="A2217" s="4"/>
    </row>
    <row r="2218" spans="1:1" x14ac:dyDescent="0.25">
      <c r="A2218" s="4"/>
    </row>
    <row r="2219" spans="1:1" x14ac:dyDescent="0.25">
      <c r="A2219" s="4"/>
    </row>
    <row r="2220" spans="1:1" x14ac:dyDescent="0.25">
      <c r="A2220" s="4"/>
    </row>
    <row r="2221" spans="1:1" x14ac:dyDescent="0.25">
      <c r="A2221" s="4"/>
    </row>
    <row r="2222" spans="1:1" x14ac:dyDescent="0.25">
      <c r="A2222" s="4"/>
    </row>
    <row r="2223" spans="1:1" x14ac:dyDescent="0.25">
      <c r="A2223" s="4"/>
    </row>
    <row r="2224" spans="1:1" x14ac:dyDescent="0.25">
      <c r="A2224" s="4"/>
    </row>
    <row r="2225" spans="1:1" x14ac:dyDescent="0.25">
      <c r="A2225" s="4"/>
    </row>
    <row r="2226" spans="1:1" x14ac:dyDescent="0.25">
      <c r="A2226" s="4"/>
    </row>
    <row r="2227" spans="1:1" x14ac:dyDescent="0.25">
      <c r="A2227" s="4"/>
    </row>
    <row r="2228" spans="1:1" x14ac:dyDescent="0.25">
      <c r="A2228" s="4"/>
    </row>
    <row r="2229" spans="1:1" x14ac:dyDescent="0.25">
      <c r="A2229" s="4"/>
    </row>
    <row r="2230" spans="1:1" x14ac:dyDescent="0.25">
      <c r="A2230" s="4"/>
    </row>
    <row r="2231" spans="1:1" x14ac:dyDescent="0.25">
      <c r="A2231" s="4"/>
    </row>
    <row r="2232" spans="1:1" x14ac:dyDescent="0.25">
      <c r="A2232" s="4"/>
    </row>
    <row r="2233" spans="1:1" x14ac:dyDescent="0.25">
      <c r="A2233" s="4"/>
    </row>
    <row r="2234" spans="1:1" x14ac:dyDescent="0.25">
      <c r="A2234" s="4"/>
    </row>
    <row r="2235" spans="1:1" x14ac:dyDescent="0.25">
      <c r="A2235" s="4"/>
    </row>
    <row r="2236" spans="1:1" x14ac:dyDescent="0.25">
      <c r="A2236" s="4"/>
    </row>
    <row r="2237" spans="1:1" x14ac:dyDescent="0.25">
      <c r="A2237" s="4"/>
    </row>
    <row r="2238" spans="1:1" x14ac:dyDescent="0.25">
      <c r="A2238" s="4"/>
    </row>
    <row r="2239" spans="1:1" x14ac:dyDescent="0.25">
      <c r="A2239" s="4"/>
    </row>
    <row r="2240" spans="1:1" x14ac:dyDescent="0.25">
      <c r="A2240" s="4"/>
    </row>
    <row r="2241" spans="1:1" x14ac:dyDescent="0.25">
      <c r="A2241" s="4"/>
    </row>
    <row r="2242" spans="1:1" x14ac:dyDescent="0.25">
      <c r="A2242" s="4"/>
    </row>
    <row r="2243" spans="1:1" x14ac:dyDescent="0.25">
      <c r="A2243" s="4"/>
    </row>
    <row r="2244" spans="1:1" x14ac:dyDescent="0.25">
      <c r="A2244" s="4"/>
    </row>
    <row r="2245" spans="1:1" x14ac:dyDescent="0.25">
      <c r="A2245" s="4"/>
    </row>
    <row r="2246" spans="1:1" x14ac:dyDescent="0.25">
      <c r="A2246" s="4"/>
    </row>
    <row r="2247" spans="1:1" x14ac:dyDescent="0.25">
      <c r="A2247" s="4"/>
    </row>
    <row r="2248" spans="1:1" x14ac:dyDescent="0.25">
      <c r="A2248" s="4"/>
    </row>
    <row r="2249" spans="1:1" x14ac:dyDescent="0.25">
      <c r="A2249" s="4"/>
    </row>
    <row r="2250" spans="1:1" x14ac:dyDescent="0.25">
      <c r="A2250" s="4"/>
    </row>
    <row r="2251" spans="1:1" x14ac:dyDescent="0.25">
      <c r="A2251" s="4"/>
    </row>
    <row r="2252" spans="1:1" x14ac:dyDescent="0.25">
      <c r="A2252" s="4"/>
    </row>
    <row r="2253" spans="1:1" x14ac:dyDescent="0.25">
      <c r="A2253" s="4"/>
    </row>
    <row r="2254" spans="1:1" x14ac:dyDescent="0.25">
      <c r="A2254" s="4"/>
    </row>
    <row r="2255" spans="1:1" x14ac:dyDescent="0.25">
      <c r="A2255" s="4"/>
    </row>
    <row r="2256" spans="1:1" x14ac:dyDescent="0.25">
      <c r="A2256" s="4"/>
    </row>
    <row r="2257" spans="1:1" x14ac:dyDescent="0.25">
      <c r="A2257" s="4"/>
    </row>
    <row r="2258" spans="1:1" x14ac:dyDescent="0.25">
      <c r="A2258" s="4"/>
    </row>
    <row r="2259" spans="1:1" x14ac:dyDescent="0.25">
      <c r="A2259" s="4"/>
    </row>
    <row r="2260" spans="1:1" x14ac:dyDescent="0.25">
      <c r="A2260" s="4"/>
    </row>
    <row r="2261" spans="1:1" x14ac:dyDescent="0.25">
      <c r="A2261" s="4"/>
    </row>
    <row r="2262" spans="1:1" x14ac:dyDescent="0.25">
      <c r="A2262" s="4"/>
    </row>
    <row r="2263" spans="1:1" x14ac:dyDescent="0.25">
      <c r="A2263" s="4"/>
    </row>
    <row r="2264" spans="1:1" x14ac:dyDescent="0.25">
      <c r="A2264" s="4"/>
    </row>
    <row r="2265" spans="1:1" x14ac:dyDescent="0.25">
      <c r="A2265" s="4"/>
    </row>
    <row r="2266" spans="1:1" x14ac:dyDescent="0.25">
      <c r="A2266" s="4"/>
    </row>
    <row r="2267" spans="1:1" x14ac:dyDescent="0.25">
      <c r="A2267" s="4"/>
    </row>
    <row r="2268" spans="1:1" x14ac:dyDescent="0.25">
      <c r="A2268" s="4"/>
    </row>
    <row r="2269" spans="1:1" x14ac:dyDescent="0.25">
      <c r="A2269" s="4"/>
    </row>
    <row r="2270" spans="1:1" x14ac:dyDescent="0.25">
      <c r="A2270" s="4"/>
    </row>
    <row r="2271" spans="1:1" x14ac:dyDescent="0.25">
      <c r="A2271" s="4"/>
    </row>
    <row r="2272" spans="1:1" x14ac:dyDescent="0.25">
      <c r="A2272" s="4"/>
    </row>
    <row r="2273" spans="1:1" x14ac:dyDescent="0.25">
      <c r="A2273" s="4"/>
    </row>
    <row r="2274" spans="1:1" x14ac:dyDescent="0.25">
      <c r="A2274" s="4"/>
    </row>
    <row r="2275" spans="1:1" x14ac:dyDescent="0.25">
      <c r="A2275" s="4"/>
    </row>
    <row r="2276" spans="1:1" x14ac:dyDescent="0.25">
      <c r="A2276" s="4"/>
    </row>
    <row r="2277" spans="1:1" x14ac:dyDescent="0.25">
      <c r="A2277" s="4"/>
    </row>
    <row r="2278" spans="1:1" x14ac:dyDescent="0.25">
      <c r="A2278" s="4"/>
    </row>
    <row r="2279" spans="1:1" x14ac:dyDescent="0.25">
      <c r="A2279" s="4"/>
    </row>
    <row r="2280" spans="1:1" x14ac:dyDescent="0.25">
      <c r="A2280" s="4"/>
    </row>
    <row r="2281" spans="1:1" x14ac:dyDescent="0.25">
      <c r="A2281" s="4"/>
    </row>
    <row r="2282" spans="1:1" x14ac:dyDescent="0.25">
      <c r="A2282" s="4"/>
    </row>
    <row r="2283" spans="1:1" x14ac:dyDescent="0.25">
      <c r="A2283" s="4"/>
    </row>
    <row r="2284" spans="1:1" x14ac:dyDescent="0.25">
      <c r="A2284" s="4"/>
    </row>
    <row r="2285" spans="1:1" x14ac:dyDescent="0.25">
      <c r="A2285" s="4"/>
    </row>
    <row r="2286" spans="1:1" x14ac:dyDescent="0.25">
      <c r="A2286" s="4"/>
    </row>
    <row r="2287" spans="1:1" x14ac:dyDescent="0.25">
      <c r="A2287" s="4"/>
    </row>
    <row r="2288" spans="1:1" x14ac:dyDescent="0.25">
      <c r="A2288" s="4"/>
    </row>
    <row r="2289" spans="1:1" x14ac:dyDescent="0.25">
      <c r="A2289" s="4"/>
    </row>
    <row r="2290" spans="1:1" x14ac:dyDescent="0.25">
      <c r="A2290" s="4"/>
    </row>
    <row r="2291" spans="1:1" x14ac:dyDescent="0.25">
      <c r="A2291" s="4"/>
    </row>
    <row r="2292" spans="1:1" x14ac:dyDescent="0.25">
      <c r="A2292" s="4"/>
    </row>
    <row r="2293" spans="1:1" x14ac:dyDescent="0.25">
      <c r="A2293" s="4"/>
    </row>
    <row r="2294" spans="1:1" x14ac:dyDescent="0.25">
      <c r="A2294" s="4"/>
    </row>
    <row r="2295" spans="1:1" x14ac:dyDescent="0.25">
      <c r="A2295" s="4"/>
    </row>
    <row r="2296" spans="1:1" x14ac:dyDescent="0.25">
      <c r="A2296" s="4"/>
    </row>
    <row r="2297" spans="1:1" x14ac:dyDescent="0.25">
      <c r="A2297" s="4"/>
    </row>
    <row r="2298" spans="1:1" x14ac:dyDescent="0.25">
      <c r="A2298" s="4"/>
    </row>
    <row r="2299" spans="1:1" x14ac:dyDescent="0.25">
      <c r="A2299" s="4"/>
    </row>
    <row r="2300" spans="1:1" x14ac:dyDescent="0.25">
      <c r="A2300" s="4"/>
    </row>
    <row r="2301" spans="1:1" x14ac:dyDescent="0.25">
      <c r="A2301" s="4"/>
    </row>
    <row r="2302" spans="1:1" x14ac:dyDescent="0.25">
      <c r="A2302" s="4"/>
    </row>
    <row r="2303" spans="1:1" x14ac:dyDescent="0.25">
      <c r="A2303" s="4"/>
    </row>
    <row r="2304" spans="1:1" x14ac:dyDescent="0.25">
      <c r="A2304" s="4"/>
    </row>
    <row r="2305" spans="1:1" x14ac:dyDescent="0.25">
      <c r="A2305" s="4"/>
    </row>
    <row r="2306" spans="1:1" x14ac:dyDescent="0.25">
      <c r="A2306" s="4"/>
    </row>
    <row r="2307" spans="1:1" x14ac:dyDescent="0.25">
      <c r="A2307" s="4"/>
    </row>
    <row r="2308" spans="1:1" x14ac:dyDescent="0.25">
      <c r="A2308" s="4"/>
    </row>
    <row r="2309" spans="1:1" x14ac:dyDescent="0.25">
      <c r="A2309" s="4"/>
    </row>
    <row r="2310" spans="1:1" x14ac:dyDescent="0.25">
      <c r="A2310" s="4"/>
    </row>
    <row r="2311" spans="1:1" x14ac:dyDescent="0.25">
      <c r="A2311" s="4"/>
    </row>
    <row r="2312" spans="1:1" x14ac:dyDescent="0.25">
      <c r="A2312" s="4"/>
    </row>
    <row r="2313" spans="1:1" x14ac:dyDescent="0.25">
      <c r="A2313" s="4"/>
    </row>
    <row r="2314" spans="1:1" x14ac:dyDescent="0.25">
      <c r="A2314" s="4"/>
    </row>
    <row r="2315" spans="1:1" x14ac:dyDescent="0.25">
      <c r="A2315" s="4"/>
    </row>
    <row r="2316" spans="1:1" x14ac:dyDescent="0.25">
      <c r="A2316" s="4"/>
    </row>
    <row r="2317" spans="1:1" x14ac:dyDescent="0.25">
      <c r="A2317" s="4"/>
    </row>
    <row r="2318" spans="1:1" x14ac:dyDescent="0.25">
      <c r="A2318" s="4"/>
    </row>
    <row r="2319" spans="1:1" x14ac:dyDescent="0.25">
      <c r="A2319" s="4"/>
    </row>
    <row r="2320" spans="1:1" x14ac:dyDescent="0.25">
      <c r="A2320" s="4"/>
    </row>
    <row r="2321" spans="1:1" x14ac:dyDescent="0.25">
      <c r="A2321" s="4"/>
    </row>
    <row r="2322" spans="1:1" x14ac:dyDescent="0.25">
      <c r="A2322" s="4"/>
    </row>
    <row r="2323" spans="1:1" x14ac:dyDescent="0.25">
      <c r="A2323" s="4"/>
    </row>
    <row r="2324" spans="1:1" x14ac:dyDescent="0.25">
      <c r="A2324" s="4"/>
    </row>
    <row r="2325" spans="1:1" x14ac:dyDescent="0.25">
      <c r="A2325" s="4"/>
    </row>
    <row r="2326" spans="1:1" x14ac:dyDescent="0.25">
      <c r="A2326" s="4"/>
    </row>
    <row r="2327" spans="1:1" x14ac:dyDescent="0.25">
      <c r="A2327" s="4"/>
    </row>
    <row r="2328" spans="1:1" x14ac:dyDescent="0.25">
      <c r="A2328" s="4"/>
    </row>
    <row r="2329" spans="1:1" x14ac:dyDescent="0.25">
      <c r="A2329" s="4"/>
    </row>
    <row r="2330" spans="1:1" x14ac:dyDescent="0.25">
      <c r="A2330" s="4"/>
    </row>
    <row r="2331" spans="1:1" x14ac:dyDescent="0.25">
      <c r="A2331" s="4"/>
    </row>
    <row r="2332" spans="1:1" x14ac:dyDescent="0.25">
      <c r="A2332" s="4"/>
    </row>
    <row r="2333" spans="1:1" x14ac:dyDescent="0.25">
      <c r="A2333" s="4"/>
    </row>
    <row r="2334" spans="1:1" x14ac:dyDescent="0.25">
      <c r="A2334" s="4"/>
    </row>
    <row r="2335" spans="1:1" x14ac:dyDescent="0.25">
      <c r="A2335" s="4"/>
    </row>
    <row r="2336" spans="1:1" x14ac:dyDescent="0.25">
      <c r="A2336" s="4"/>
    </row>
    <row r="2337" spans="1:1" x14ac:dyDescent="0.25">
      <c r="A2337" s="4"/>
    </row>
    <row r="2338" spans="1:1" x14ac:dyDescent="0.25">
      <c r="A2338" s="4"/>
    </row>
    <row r="2339" spans="1:1" x14ac:dyDescent="0.25">
      <c r="A2339" s="4"/>
    </row>
    <row r="2340" spans="1:1" x14ac:dyDescent="0.25">
      <c r="A2340" s="4"/>
    </row>
    <row r="2341" spans="1:1" x14ac:dyDescent="0.25">
      <c r="A2341" s="4"/>
    </row>
    <row r="2342" spans="1:1" x14ac:dyDescent="0.25">
      <c r="A2342" s="4"/>
    </row>
    <row r="2343" spans="1:1" x14ac:dyDescent="0.25">
      <c r="A2343" s="4"/>
    </row>
    <row r="2344" spans="1:1" x14ac:dyDescent="0.25">
      <c r="A2344" s="4"/>
    </row>
    <row r="2345" spans="1:1" x14ac:dyDescent="0.25">
      <c r="A2345" s="4"/>
    </row>
    <row r="2346" spans="1:1" x14ac:dyDescent="0.25">
      <c r="A2346" s="4"/>
    </row>
    <row r="2347" spans="1:1" x14ac:dyDescent="0.25">
      <c r="A2347" s="4"/>
    </row>
    <row r="2348" spans="1:1" x14ac:dyDescent="0.25">
      <c r="A2348" s="4"/>
    </row>
    <row r="2349" spans="1:1" x14ac:dyDescent="0.25">
      <c r="A2349" s="4"/>
    </row>
    <row r="2350" spans="1:1" x14ac:dyDescent="0.25">
      <c r="A2350" s="4"/>
    </row>
    <row r="2351" spans="1:1" x14ac:dyDescent="0.25">
      <c r="A2351" s="4"/>
    </row>
    <row r="2352" spans="1:1" x14ac:dyDescent="0.25">
      <c r="A2352" s="4"/>
    </row>
    <row r="2353" spans="1:1" x14ac:dyDescent="0.25">
      <c r="A2353" s="4"/>
    </row>
    <row r="2354" spans="1:1" x14ac:dyDescent="0.25">
      <c r="A2354" s="4"/>
    </row>
    <row r="2355" spans="1:1" x14ac:dyDescent="0.25">
      <c r="A2355" s="4"/>
    </row>
    <row r="2356" spans="1:1" x14ac:dyDescent="0.25">
      <c r="A2356" s="4"/>
    </row>
    <row r="2357" spans="1:1" x14ac:dyDescent="0.25">
      <c r="A2357" s="4"/>
    </row>
    <row r="2358" spans="1:1" x14ac:dyDescent="0.25">
      <c r="A2358" s="4"/>
    </row>
    <row r="2359" spans="1:1" x14ac:dyDescent="0.25">
      <c r="A2359" s="4"/>
    </row>
    <row r="2360" spans="1:1" x14ac:dyDescent="0.25">
      <c r="A2360" s="4"/>
    </row>
    <row r="2361" spans="1:1" x14ac:dyDescent="0.25">
      <c r="A2361" s="4"/>
    </row>
    <row r="2362" spans="1:1" x14ac:dyDescent="0.25">
      <c r="A2362" s="4"/>
    </row>
    <row r="2363" spans="1:1" x14ac:dyDescent="0.25">
      <c r="A2363" s="4"/>
    </row>
    <row r="2364" spans="1:1" x14ac:dyDescent="0.25">
      <c r="A2364" s="4"/>
    </row>
    <row r="2365" spans="1:1" x14ac:dyDescent="0.25">
      <c r="A2365" s="4"/>
    </row>
    <row r="2366" spans="1:1" x14ac:dyDescent="0.25">
      <c r="A2366" s="4"/>
    </row>
    <row r="2367" spans="1:1" x14ac:dyDescent="0.25">
      <c r="A2367" s="4"/>
    </row>
    <row r="2368" spans="1:1" x14ac:dyDescent="0.25">
      <c r="A2368" s="4"/>
    </row>
    <row r="2369" spans="1:1" x14ac:dyDescent="0.25">
      <c r="A2369" s="4"/>
    </row>
    <row r="2370" spans="1:1" x14ac:dyDescent="0.25">
      <c r="A2370" s="4"/>
    </row>
    <row r="2371" spans="1:1" x14ac:dyDescent="0.25">
      <c r="A2371" s="4"/>
    </row>
    <row r="2372" spans="1:1" x14ac:dyDescent="0.25">
      <c r="A2372" s="4"/>
    </row>
    <row r="2373" spans="1:1" x14ac:dyDescent="0.25">
      <c r="A2373" s="4"/>
    </row>
    <row r="2374" spans="1:1" x14ac:dyDescent="0.25">
      <c r="A2374" s="4"/>
    </row>
    <row r="2375" spans="1:1" x14ac:dyDescent="0.25">
      <c r="A2375" s="4"/>
    </row>
    <row r="2376" spans="1:1" x14ac:dyDescent="0.25">
      <c r="A2376" s="4"/>
    </row>
    <row r="2377" spans="1:1" x14ac:dyDescent="0.25">
      <c r="A2377" s="4"/>
    </row>
    <row r="2378" spans="1:1" x14ac:dyDescent="0.25">
      <c r="A2378" s="4"/>
    </row>
    <row r="2379" spans="1:1" x14ac:dyDescent="0.25">
      <c r="A2379" s="4"/>
    </row>
    <row r="2380" spans="1:1" x14ac:dyDescent="0.25">
      <c r="A2380" s="4"/>
    </row>
    <row r="2381" spans="1:1" x14ac:dyDescent="0.25">
      <c r="A2381" s="4"/>
    </row>
    <row r="2382" spans="1:1" x14ac:dyDescent="0.25">
      <c r="A2382" s="4"/>
    </row>
    <row r="2383" spans="1:1" x14ac:dyDescent="0.25">
      <c r="A2383" s="4"/>
    </row>
    <row r="2384" spans="1:1" x14ac:dyDescent="0.25">
      <c r="A2384" s="4"/>
    </row>
    <row r="2385" spans="1:1" x14ac:dyDescent="0.25">
      <c r="A2385" s="4"/>
    </row>
    <row r="2386" spans="1:1" x14ac:dyDescent="0.25">
      <c r="A2386" s="4"/>
    </row>
    <row r="2387" spans="1:1" x14ac:dyDescent="0.25">
      <c r="A2387" s="4"/>
    </row>
    <row r="2388" spans="1:1" x14ac:dyDescent="0.25">
      <c r="A2388" s="4"/>
    </row>
    <row r="2389" spans="1:1" x14ac:dyDescent="0.25">
      <c r="A2389" s="4"/>
    </row>
    <row r="2390" spans="1:1" x14ac:dyDescent="0.25">
      <c r="A2390" s="4"/>
    </row>
    <row r="2391" spans="1:1" x14ac:dyDescent="0.25">
      <c r="A2391" s="4"/>
    </row>
    <row r="2392" spans="1:1" x14ac:dyDescent="0.25">
      <c r="A2392" s="4"/>
    </row>
    <row r="2393" spans="1:1" x14ac:dyDescent="0.25">
      <c r="A2393" s="4"/>
    </row>
    <row r="2394" spans="1:1" x14ac:dyDescent="0.25">
      <c r="A2394" s="4"/>
    </row>
    <row r="2395" spans="1:1" x14ac:dyDescent="0.25">
      <c r="A2395" s="4"/>
    </row>
    <row r="2396" spans="1:1" x14ac:dyDescent="0.25">
      <c r="A2396" s="4"/>
    </row>
    <row r="2397" spans="1:1" x14ac:dyDescent="0.25">
      <c r="A2397" s="4"/>
    </row>
    <row r="2398" spans="1:1" x14ac:dyDescent="0.25">
      <c r="A2398" s="4"/>
    </row>
    <row r="2399" spans="1:1" x14ac:dyDescent="0.25">
      <c r="A2399" s="4"/>
    </row>
    <row r="2400" spans="1:1" x14ac:dyDescent="0.25">
      <c r="A2400" s="4"/>
    </row>
    <row r="2401" spans="1:1" x14ac:dyDescent="0.25">
      <c r="A2401" s="4"/>
    </row>
    <row r="2402" spans="1:1" x14ac:dyDescent="0.25">
      <c r="A2402" s="4"/>
    </row>
    <row r="2403" spans="1:1" x14ac:dyDescent="0.25">
      <c r="A2403" s="4"/>
    </row>
    <row r="2404" spans="1:1" x14ac:dyDescent="0.25">
      <c r="A2404" s="4"/>
    </row>
    <row r="2405" spans="1:1" x14ac:dyDescent="0.25">
      <c r="A2405" s="4"/>
    </row>
    <row r="2406" spans="1:1" x14ac:dyDescent="0.25">
      <c r="A2406" s="4"/>
    </row>
    <row r="2407" spans="1:1" x14ac:dyDescent="0.25">
      <c r="A2407" s="4"/>
    </row>
    <row r="2408" spans="1:1" x14ac:dyDescent="0.25">
      <c r="A2408" s="4"/>
    </row>
    <row r="2409" spans="1:1" x14ac:dyDescent="0.25">
      <c r="A2409" s="4"/>
    </row>
    <row r="2410" spans="1:1" x14ac:dyDescent="0.25">
      <c r="A2410" s="4"/>
    </row>
    <row r="2411" spans="1:1" x14ac:dyDescent="0.25">
      <c r="A2411" s="4"/>
    </row>
    <row r="2412" spans="1:1" x14ac:dyDescent="0.25">
      <c r="A2412" s="4"/>
    </row>
    <row r="2413" spans="1:1" x14ac:dyDescent="0.25">
      <c r="A2413" s="4"/>
    </row>
    <row r="2414" spans="1:1" x14ac:dyDescent="0.25">
      <c r="A2414" s="4"/>
    </row>
    <row r="2415" spans="1:1" x14ac:dyDescent="0.25">
      <c r="A2415" s="4"/>
    </row>
    <row r="2416" spans="1:1" x14ac:dyDescent="0.25">
      <c r="A2416" s="4"/>
    </row>
    <row r="2417" spans="1:1" x14ac:dyDescent="0.25">
      <c r="A2417" s="4"/>
    </row>
    <row r="2418" spans="1:1" x14ac:dyDescent="0.25">
      <c r="A2418" s="4"/>
    </row>
    <row r="2419" spans="1:1" x14ac:dyDescent="0.25">
      <c r="A2419" s="4"/>
    </row>
    <row r="2420" spans="1:1" x14ac:dyDescent="0.25">
      <c r="A2420" s="4"/>
    </row>
    <row r="2421" spans="1:1" x14ac:dyDescent="0.25">
      <c r="A2421" s="4"/>
    </row>
    <row r="2422" spans="1:1" x14ac:dyDescent="0.25">
      <c r="A2422" s="4"/>
    </row>
    <row r="2423" spans="1:1" x14ac:dyDescent="0.25">
      <c r="A2423" s="4"/>
    </row>
    <row r="2424" spans="1:1" x14ac:dyDescent="0.25">
      <c r="A2424" s="4"/>
    </row>
    <row r="2425" spans="1:1" x14ac:dyDescent="0.25">
      <c r="A2425" s="4"/>
    </row>
    <row r="2426" spans="1:1" x14ac:dyDescent="0.25">
      <c r="A2426" s="4"/>
    </row>
    <row r="2427" spans="1:1" x14ac:dyDescent="0.25">
      <c r="A2427" s="4"/>
    </row>
    <row r="2428" spans="1:1" x14ac:dyDescent="0.25">
      <c r="A2428" s="4"/>
    </row>
    <row r="2429" spans="1:1" x14ac:dyDescent="0.25">
      <c r="A2429" s="4"/>
    </row>
    <row r="2430" spans="1:1" x14ac:dyDescent="0.25">
      <c r="A2430" s="4"/>
    </row>
    <row r="2431" spans="1:1" x14ac:dyDescent="0.25">
      <c r="A2431" s="4"/>
    </row>
    <row r="2432" spans="1:1" x14ac:dyDescent="0.25">
      <c r="A2432" s="4"/>
    </row>
    <row r="2433" spans="1:1" x14ac:dyDescent="0.25">
      <c r="A2433" s="4"/>
    </row>
    <row r="2434" spans="1:1" x14ac:dyDescent="0.25">
      <c r="A2434" s="4"/>
    </row>
    <row r="2435" spans="1:1" x14ac:dyDescent="0.25">
      <c r="A2435" s="4"/>
    </row>
    <row r="2436" spans="1:1" x14ac:dyDescent="0.25">
      <c r="A2436" s="4"/>
    </row>
    <row r="2437" spans="1:1" x14ac:dyDescent="0.25">
      <c r="A2437" s="4"/>
    </row>
    <row r="2438" spans="1:1" x14ac:dyDescent="0.25">
      <c r="A2438" s="4"/>
    </row>
    <row r="2439" spans="1:1" x14ac:dyDescent="0.25">
      <c r="A2439" s="4"/>
    </row>
    <row r="2440" spans="1:1" x14ac:dyDescent="0.25">
      <c r="A2440" s="4"/>
    </row>
    <row r="2441" spans="1:1" x14ac:dyDescent="0.25">
      <c r="A2441" s="4"/>
    </row>
    <row r="2442" spans="1:1" x14ac:dyDescent="0.25">
      <c r="A2442" s="4"/>
    </row>
    <row r="2443" spans="1:1" x14ac:dyDescent="0.25">
      <c r="A2443" s="4"/>
    </row>
    <row r="2444" spans="1:1" x14ac:dyDescent="0.25">
      <c r="A2444" s="4"/>
    </row>
    <row r="2445" spans="1:1" x14ac:dyDescent="0.25">
      <c r="A2445" s="4"/>
    </row>
    <row r="2446" spans="1:1" x14ac:dyDescent="0.25">
      <c r="A2446" s="4"/>
    </row>
    <row r="2447" spans="1:1" x14ac:dyDescent="0.25">
      <c r="A2447" s="4"/>
    </row>
    <row r="2448" spans="1:1" x14ac:dyDescent="0.25">
      <c r="A2448" s="4"/>
    </row>
    <row r="2449" spans="1:1" x14ac:dyDescent="0.25">
      <c r="A2449" s="4"/>
    </row>
    <row r="2450" spans="1:1" x14ac:dyDescent="0.25">
      <c r="A2450" s="4"/>
    </row>
    <row r="2451" spans="1:1" x14ac:dyDescent="0.25">
      <c r="A2451" s="4"/>
    </row>
    <row r="2452" spans="1:1" x14ac:dyDescent="0.25">
      <c r="A2452" s="4"/>
    </row>
    <row r="2453" spans="1:1" x14ac:dyDescent="0.25">
      <c r="A2453" s="4"/>
    </row>
    <row r="2454" spans="1:1" x14ac:dyDescent="0.25">
      <c r="A2454" s="4"/>
    </row>
    <row r="2455" spans="1:1" x14ac:dyDescent="0.25">
      <c r="A2455" s="4"/>
    </row>
    <row r="2456" spans="1:1" x14ac:dyDescent="0.25">
      <c r="A2456" s="4"/>
    </row>
    <row r="2457" spans="1:1" x14ac:dyDescent="0.25">
      <c r="A2457" s="4"/>
    </row>
    <row r="2458" spans="1:1" x14ac:dyDescent="0.25">
      <c r="A2458" s="4"/>
    </row>
    <row r="2459" spans="1:1" x14ac:dyDescent="0.25">
      <c r="A2459" s="4"/>
    </row>
    <row r="2460" spans="1:1" x14ac:dyDescent="0.25">
      <c r="A2460" s="4"/>
    </row>
    <row r="2461" spans="1:1" x14ac:dyDescent="0.25">
      <c r="A2461" s="4"/>
    </row>
    <row r="2462" spans="1:1" x14ac:dyDescent="0.25">
      <c r="A2462" s="4"/>
    </row>
    <row r="2463" spans="1:1" x14ac:dyDescent="0.25">
      <c r="A2463" s="4"/>
    </row>
    <row r="2464" spans="1:1" x14ac:dyDescent="0.25">
      <c r="A2464" s="4"/>
    </row>
    <row r="2465" spans="1:1" x14ac:dyDescent="0.25">
      <c r="A2465" s="4"/>
    </row>
    <row r="2466" spans="1:1" x14ac:dyDescent="0.25">
      <c r="A2466" s="4"/>
    </row>
    <row r="2467" spans="1:1" x14ac:dyDescent="0.25">
      <c r="A2467" s="4"/>
    </row>
    <row r="2468" spans="1:1" x14ac:dyDescent="0.25">
      <c r="A2468" s="4"/>
    </row>
    <row r="2469" spans="1:1" x14ac:dyDescent="0.25">
      <c r="A2469" s="4"/>
    </row>
    <row r="2470" spans="1:1" x14ac:dyDescent="0.25">
      <c r="A2470" s="4"/>
    </row>
    <row r="2471" spans="1:1" x14ac:dyDescent="0.25">
      <c r="A2471" s="4"/>
    </row>
    <row r="2472" spans="1:1" x14ac:dyDescent="0.25">
      <c r="A2472" s="4"/>
    </row>
    <row r="2473" spans="1:1" x14ac:dyDescent="0.25">
      <c r="A2473" s="4"/>
    </row>
    <row r="2474" spans="1:1" x14ac:dyDescent="0.25">
      <c r="A2474" s="4"/>
    </row>
    <row r="2475" spans="1:1" x14ac:dyDescent="0.25">
      <c r="A2475" s="4"/>
    </row>
    <row r="2476" spans="1:1" x14ac:dyDescent="0.25">
      <c r="A2476" s="4"/>
    </row>
    <row r="2477" spans="1:1" x14ac:dyDescent="0.25">
      <c r="A2477" s="4"/>
    </row>
    <row r="2478" spans="1:1" x14ac:dyDescent="0.25">
      <c r="A2478" s="4"/>
    </row>
    <row r="2479" spans="1:1" x14ac:dyDescent="0.25">
      <c r="A2479" s="4"/>
    </row>
    <row r="2480" spans="1:1" x14ac:dyDescent="0.25">
      <c r="A2480" s="4"/>
    </row>
    <row r="2481" spans="1:1" x14ac:dyDescent="0.25">
      <c r="A2481" s="4"/>
    </row>
    <row r="2482" spans="1:1" x14ac:dyDescent="0.25">
      <c r="A2482" s="4"/>
    </row>
    <row r="2483" spans="1:1" x14ac:dyDescent="0.25">
      <c r="A2483" s="4"/>
    </row>
    <row r="2484" spans="1:1" x14ac:dyDescent="0.25">
      <c r="A2484" s="4"/>
    </row>
    <row r="2485" spans="1:1" x14ac:dyDescent="0.25">
      <c r="A2485" s="4"/>
    </row>
    <row r="2486" spans="1:1" x14ac:dyDescent="0.25">
      <c r="A2486" s="4"/>
    </row>
    <row r="2487" spans="1:1" x14ac:dyDescent="0.25">
      <c r="A2487" s="4"/>
    </row>
    <row r="2488" spans="1:1" x14ac:dyDescent="0.25">
      <c r="A2488" s="4"/>
    </row>
    <row r="2489" spans="1:1" x14ac:dyDescent="0.25">
      <c r="A2489" s="4"/>
    </row>
    <row r="2490" spans="1:1" x14ac:dyDescent="0.25">
      <c r="A2490" s="4"/>
    </row>
    <row r="2491" spans="1:1" x14ac:dyDescent="0.25">
      <c r="A2491" s="4"/>
    </row>
    <row r="2492" spans="1:1" x14ac:dyDescent="0.25">
      <c r="A2492" s="4"/>
    </row>
    <row r="2493" spans="1:1" x14ac:dyDescent="0.25">
      <c r="A2493" s="4"/>
    </row>
    <row r="2494" spans="1:1" x14ac:dyDescent="0.25">
      <c r="A2494" s="4"/>
    </row>
    <row r="2495" spans="1:1" x14ac:dyDescent="0.25">
      <c r="A2495" s="4"/>
    </row>
    <row r="2496" spans="1:1" x14ac:dyDescent="0.25">
      <c r="A2496" s="4"/>
    </row>
    <row r="2497" spans="1:1" x14ac:dyDescent="0.25">
      <c r="A2497" s="4"/>
    </row>
    <row r="2498" spans="1:1" x14ac:dyDescent="0.25">
      <c r="A2498" s="4"/>
    </row>
    <row r="2499" spans="1:1" x14ac:dyDescent="0.25">
      <c r="A2499" s="4"/>
    </row>
    <row r="2500" spans="1:1" x14ac:dyDescent="0.25">
      <c r="A2500" s="4"/>
    </row>
    <row r="2501" spans="1:1" x14ac:dyDescent="0.25">
      <c r="A2501" s="4"/>
    </row>
    <row r="2502" spans="1:1" x14ac:dyDescent="0.25">
      <c r="A2502" s="4"/>
    </row>
    <row r="2503" spans="1:1" x14ac:dyDescent="0.25">
      <c r="A2503" s="4"/>
    </row>
    <row r="2504" spans="1:1" x14ac:dyDescent="0.25">
      <c r="A2504" s="4"/>
    </row>
    <row r="2505" spans="1:1" x14ac:dyDescent="0.25">
      <c r="A2505" s="4"/>
    </row>
    <row r="2506" spans="1:1" x14ac:dyDescent="0.25">
      <c r="A2506" s="4"/>
    </row>
    <row r="2507" spans="1:1" x14ac:dyDescent="0.25">
      <c r="A2507" s="4"/>
    </row>
    <row r="2508" spans="1:1" x14ac:dyDescent="0.25">
      <c r="A2508" s="4"/>
    </row>
    <row r="2509" spans="1:1" x14ac:dyDescent="0.25">
      <c r="A2509" s="4"/>
    </row>
    <row r="2510" spans="1:1" x14ac:dyDescent="0.25">
      <c r="A2510" s="4"/>
    </row>
    <row r="2511" spans="1:1" x14ac:dyDescent="0.25">
      <c r="A2511" s="4"/>
    </row>
    <row r="2512" spans="1:1" x14ac:dyDescent="0.25">
      <c r="A2512" s="4"/>
    </row>
    <row r="2513" spans="1:1" x14ac:dyDescent="0.25">
      <c r="A2513" s="4"/>
    </row>
    <row r="2514" spans="1:1" x14ac:dyDescent="0.25">
      <c r="A2514" s="4"/>
    </row>
    <row r="2515" spans="1:1" x14ac:dyDescent="0.25">
      <c r="A2515" s="4"/>
    </row>
    <row r="2516" spans="1:1" x14ac:dyDescent="0.25">
      <c r="A2516" s="4"/>
    </row>
    <row r="2517" spans="1:1" x14ac:dyDescent="0.25">
      <c r="A2517" s="4"/>
    </row>
    <row r="2518" spans="1:1" x14ac:dyDescent="0.25">
      <c r="A2518" s="4"/>
    </row>
    <row r="2519" spans="1:1" x14ac:dyDescent="0.25">
      <c r="A2519" s="4"/>
    </row>
    <row r="2520" spans="1:1" x14ac:dyDescent="0.25">
      <c r="A2520" s="4"/>
    </row>
    <row r="2521" spans="1:1" x14ac:dyDescent="0.25">
      <c r="A2521" s="4"/>
    </row>
    <row r="2522" spans="1:1" x14ac:dyDescent="0.25">
      <c r="A2522" s="4"/>
    </row>
    <row r="2523" spans="1:1" x14ac:dyDescent="0.25">
      <c r="A2523" s="4"/>
    </row>
    <row r="2524" spans="1:1" x14ac:dyDescent="0.25">
      <c r="A2524" s="4"/>
    </row>
    <row r="2525" spans="1:1" x14ac:dyDescent="0.25">
      <c r="A2525" s="4"/>
    </row>
    <row r="2526" spans="1:1" x14ac:dyDescent="0.25">
      <c r="A2526" s="4"/>
    </row>
    <row r="2527" spans="1:1" x14ac:dyDescent="0.25">
      <c r="A2527" s="4"/>
    </row>
    <row r="2528" spans="1:1" x14ac:dyDescent="0.25">
      <c r="A2528" s="4"/>
    </row>
    <row r="2529" spans="1:1" x14ac:dyDescent="0.25">
      <c r="A2529" s="4"/>
    </row>
    <row r="2530" spans="1:1" x14ac:dyDescent="0.25">
      <c r="A2530" s="4"/>
    </row>
    <row r="2531" spans="1:1" x14ac:dyDescent="0.25">
      <c r="A2531" s="4"/>
    </row>
    <row r="2532" spans="1:1" x14ac:dyDescent="0.25">
      <c r="A2532" s="4"/>
    </row>
    <row r="2533" spans="1:1" x14ac:dyDescent="0.25">
      <c r="A2533" s="4"/>
    </row>
    <row r="2534" spans="1:1" x14ac:dyDescent="0.25">
      <c r="A2534" s="4"/>
    </row>
    <row r="2535" spans="1:1" x14ac:dyDescent="0.25">
      <c r="A2535" s="4"/>
    </row>
    <row r="2536" spans="1:1" x14ac:dyDescent="0.25">
      <c r="A2536" s="4"/>
    </row>
    <row r="2537" spans="1:1" x14ac:dyDescent="0.25">
      <c r="A2537" s="4"/>
    </row>
    <row r="2538" spans="1:1" x14ac:dyDescent="0.25">
      <c r="A2538" s="4"/>
    </row>
    <row r="2539" spans="1:1" x14ac:dyDescent="0.25">
      <c r="A2539" s="4"/>
    </row>
    <row r="2540" spans="1:1" x14ac:dyDescent="0.25">
      <c r="A2540" s="4"/>
    </row>
    <row r="2541" spans="1:1" x14ac:dyDescent="0.25">
      <c r="A2541" s="4"/>
    </row>
    <row r="2542" spans="1:1" x14ac:dyDescent="0.25">
      <c r="A2542" s="4"/>
    </row>
    <row r="2543" spans="1:1" x14ac:dyDescent="0.25">
      <c r="A2543" s="4"/>
    </row>
    <row r="2544" spans="1:1" x14ac:dyDescent="0.25">
      <c r="A2544" s="4"/>
    </row>
    <row r="2545" spans="1:1" x14ac:dyDescent="0.25">
      <c r="A2545" s="4"/>
    </row>
    <row r="2546" spans="1:1" x14ac:dyDescent="0.25">
      <c r="A2546" s="4"/>
    </row>
    <row r="2547" spans="1:1" x14ac:dyDescent="0.25">
      <c r="A2547" s="4"/>
    </row>
    <row r="2548" spans="1:1" x14ac:dyDescent="0.25">
      <c r="A2548" s="4"/>
    </row>
    <row r="2549" spans="1:1" x14ac:dyDescent="0.25">
      <c r="A2549" s="4"/>
    </row>
    <row r="2550" spans="1:1" x14ac:dyDescent="0.25">
      <c r="A2550" s="4"/>
    </row>
    <row r="2551" spans="1:1" x14ac:dyDescent="0.25">
      <c r="A2551" s="4"/>
    </row>
    <row r="2552" spans="1:1" x14ac:dyDescent="0.25">
      <c r="A2552" s="4"/>
    </row>
    <row r="2553" spans="1:1" x14ac:dyDescent="0.25">
      <c r="A2553" s="4"/>
    </row>
    <row r="2554" spans="1:1" x14ac:dyDescent="0.25">
      <c r="A2554" s="4"/>
    </row>
    <row r="2555" spans="1:1" x14ac:dyDescent="0.25">
      <c r="A2555" s="4"/>
    </row>
    <row r="2556" spans="1:1" x14ac:dyDescent="0.25">
      <c r="A2556" s="4"/>
    </row>
    <row r="2557" spans="1:1" x14ac:dyDescent="0.25">
      <c r="A2557" s="4"/>
    </row>
    <row r="2558" spans="1:1" x14ac:dyDescent="0.25">
      <c r="A2558" s="4"/>
    </row>
    <row r="2559" spans="1:1" x14ac:dyDescent="0.25">
      <c r="A2559" s="4"/>
    </row>
    <row r="2560" spans="1:1" x14ac:dyDescent="0.25">
      <c r="A2560" s="4"/>
    </row>
    <row r="2561" spans="1:1" x14ac:dyDescent="0.25">
      <c r="A2561" s="4"/>
    </row>
    <row r="2562" spans="1:1" x14ac:dyDescent="0.25">
      <c r="A2562" s="4"/>
    </row>
    <row r="2563" spans="1:1" x14ac:dyDescent="0.25">
      <c r="A2563" s="4"/>
    </row>
    <row r="2564" spans="1:1" x14ac:dyDescent="0.25">
      <c r="A2564" s="4"/>
    </row>
    <row r="2565" spans="1:1" x14ac:dyDescent="0.25">
      <c r="A2565" s="4"/>
    </row>
    <row r="2566" spans="1:1" x14ac:dyDescent="0.25">
      <c r="A2566" s="4"/>
    </row>
    <row r="2567" spans="1:1" x14ac:dyDescent="0.25">
      <c r="A2567" s="4"/>
    </row>
    <row r="2568" spans="1:1" x14ac:dyDescent="0.25">
      <c r="A2568" s="4"/>
    </row>
    <row r="2569" spans="1:1" x14ac:dyDescent="0.25">
      <c r="A2569" s="4"/>
    </row>
    <row r="2570" spans="1:1" x14ac:dyDescent="0.25">
      <c r="A2570" s="4"/>
    </row>
    <row r="2571" spans="1:1" x14ac:dyDescent="0.25">
      <c r="A2571" s="4"/>
    </row>
    <row r="2572" spans="1:1" x14ac:dyDescent="0.25">
      <c r="A2572" s="4"/>
    </row>
    <row r="2573" spans="1:1" x14ac:dyDescent="0.25">
      <c r="A2573" s="4"/>
    </row>
    <row r="2574" spans="1:1" x14ac:dyDescent="0.25">
      <c r="A2574" s="4"/>
    </row>
    <row r="2575" spans="1:1" x14ac:dyDescent="0.25">
      <c r="A2575" s="4"/>
    </row>
    <row r="2576" spans="1:1" x14ac:dyDescent="0.25">
      <c r="A2576" s="4"/>
    </row>
    <row r="2577" spans="1:1" x14ac:dyDescent="0.25">
      <c r="A2577" s="4"/>
    </row>
    <row r="2578" spans="1:1" x14ac:dyDescent="0.25">
      <c r="A2578" s="4"/>
    </row>
    <row r="2579" spans="1:1" x14ac:dyDescent="0.25">
      <c r="A2579" s="4"/>
    </row>
    <row r="2580" spans="1:1" x14ac:dyDescent="0.25">
      <c r="A2580" s="4"/>
    </row>
    <row r="2581" spans="1:1" x14ac:dyDescent="0.25">
      <c r="A2581" s="4"/>
    </row>
    <row r="2582" spans="1:1" x14ac:dyDescent="0.25">
      <c r="A2582" s="4"/>
    </row>
    <row r="2583" spans="1:1" x14ac:dyDescent="0.25">
      <c r="A2583" s="4"/>
    </row>
    <row r="2584" spans="1:1" x14ac:dyDescent="0.25">
      <c r="A2584" s="4"/>
    </row>
    <row r="2585" spans="1:1" x14ac:dyDescent="0.25">
      <c r="A2585" s="4"/>
    </row>
    <row r="2586" spans="1:1" x14ac:dyDescent="0.25">
      <c r="A2586" s="4"/>
    </row>
    <row r="2587" spans="1:1" x14ac:dyDescent="0.25">
      <c r="A2587" s="4"/>
    </row>
    <row r="2588" spans="1:1" x14ac:dyDescent="0.25">
      <c r="A2588" s="4"/>
    </row>
    <row r="2589" spans="1:1" x14ac:dyDescent="0.25">
      <c r="A2589" s="4"/>
    </row>
    <row r="2590" spans="1:1" x14ac:dyDescent="0.25">
      <c r="A2590" s="4"/>
    </row>
    <row r="2591" spans="1:1" x14ac:dyDescent="0.25">
      <c r="A2591" s="4"/>
    </row>
    <row r="2592" spans="1:1" x14ac:dyDescent="0.25">
      <c r="A2592" s="4"/>
    </row>
    <row r="2593" spans="1:1" x14ac:dyDescent="0.25">
      <c r="A2593" s="4"/>
    </row>
    <row r="2594" spans="1:1" x14ac:dyDescent="0.25">
      <c r="A2594" s="4"/>
    </row>
    <row r="2595" spans="1:1" x14ac:dyDescent="0.25">
      <c r="A2595" s="4"/>
    </row>
    <row r="2596" spans="1:1" x14ac:dyDescent="0.25">
      <c r="A2596" s="4"/>
    </row>
    <row r="2597" spans="1:1" x14ac:dyDescent="0.25">
      <c r="A2597" s="4"/>
    </row>
    <row r="2598" spans="1:1" x14ac:dyDescent="0.25">
      <c r="A2598" s="4"/>
    </row>
    <row r="2599" spans="1:1" x14ac:dyDescent="0.25">
      <c r="A2599" s="4"/>
    </row>
    <row r="2600" spans="1:1" x14ac:dyDescent="0.25">
      <c r="A2600" s="4"/>
    </row>
    <row r="2601" spans="1:1" x14ac:dyDescent="0.25">
      <c r="A2601" s="4"/>
    </row>
    <row r="2602" spans="1:1" x14ac:dyDescent="0.25">
      <c r="A2602" s="4"/>
    </row>
    <row r="2603" spans="1:1" x14ac:dyDescent="0.25">
      <c r="A2603" s="4"/>
    </row>
    <row r="2604" spans="1:1" x14ac:dyDescent="0.25">
      <c r="A2604" s="4"/>
    </row>
    <row r="2605" spans="1:1" x14ac:dyDescent="0.25">
      <c r="A2605" s="4"/>
    </row>
    <row r="2606" spans="1:1" x14ac:dyDescent="0.25">
      <c r="A2606" s="4"/>
    </row>
    <row r="2607" spans="1:1" x14ac:dyDescent="0.25">
      <c r="A2607" s="4"/>
    </row>
    <row r="2608" spans="1:1" x14ac:dyDescent="0.25">
      <c r="A2608" s="4"/>
    </row>
    <row r="2609" spans="1:1" x14ac:dyDescent="0.25">
      <c r="A2609" s="4"/>
    </row>
    <row r="2610" spans="1:1" x14ac:dyDescent="0.25">
      <c r="A2610" s="4"/>
    </row>
    <row r="2611" spans="1:1" x14ac:dyDescent="0.25">
      <c r="A2611" s="4"/>
    </row>
    <row r="2612" spans="1:1" x14ac:dyDescent="0.25">
      <c r="A2612" s="4"/>
    </row>
    <row r="2613" spans="1:1" x14ac:dyDescent="0.25">
      <c r="A2613" s="4"/>
    </row>
    <row r="2614" spans="1:1" x14ac:dyDescent="0.25">
      <c r="A2614" s="4"/>
    </row>
    <row r="2615" spans="1:1" x14ac:dyDescent="0.25">
      <c r="A2615" s="4"/>
    </row>
    <row r="2616" spans="1:1" x14ac:dyDescent="0.25">
      <c r="A2616" s="4"/>
    </row>
    <row r="2617" spans="1:1" x14ac:dyDescent="0.25">
      <c r="A2617" s="4"/>
    </row>
    <row r="2618" spans="1:1" x14ac:dyDescent="0.25">
      <c r="A2618" s="4"/>
    </row>
    <row r="2619" spans="1:1" x14ac:dyDescent="0.25">
      <c r="A2619" s="4"/>
    </row>
    <row r="2620" spans="1:1" x14ac:dyDescent="0.25">
      <c r="A2620" s="4"/>
    </row>
    <row r="2621" spans="1:1" x14ac:dyDescent="0.25">
      <c r="A2621" s="4"/>
    </row>
    <row r="2622" spans="1:1" x14ac:dyDescent="0.25">
      <c r="A2622" s="4"/>
    </row>
    <row r="2623" spans="1:1" x14ac:dyDescent="0.25">
      <c r="A2623" s="4"/>
    </row>
    <row r="2624" spans="1:1" x14ac:dyDescent="0.25">
      <c r="A2624" s="4"/>
    </row>
    <row r="2625" spans="1:1" x14ac:dyDescent="0.25">
      <c r="A2625" s="4"/>
    </row>
    <row r="2626" spans="1:1" x14ac:dyDescent="0.25">
      <c r="A2626" s="4"/>
    </row>
    <row r="2627" spans="1:1" x14ac:dyDescent="0.25">
      <c r="A2627" s="4"/>
    </row>
    <row r="2628" spans="1:1" x14ac:dyDescent="0.25">
      <c r="A2628" s="4"/>
    </row>
    <row r="2629" spans="1:1" x14ac:dyDescent="0.25">
      <c r="A2629" s="4"/>
    </row>
    <row r="2630" spans="1:1" x14ac:dyDescent="0.25">
      <c r="A2630" s="4"/>
    </row>
    <row r="2631" spans="1:1" x14ac:dyDescent="0.25">
      <c r="A2631" s="4"/>
    </row>
    <row r="2632" spans="1:1" x14ac:dyDescent="0.25">
      <c r="A2632" s="4"/>
    </row>
    <row r="2633" spans="1:1" x14ac:dyDescent="0.25">
      <c r="A2633" s="4"/>
    </row>
    <row r="2634" spans="1:1" x14ac:dyDescent="0.25">
      <c r="A2634" s="4"/>
    </row>
    <row r="2635" spans="1:1" x14ac:dyDescent="0.25">
      <c r="A2635" s="4"/>
    </row>
    <row r="2636" spans="1:1" x14ac:dyDescent="0.25">
      <c r="A2636" s="4"/>
    </row>
    <row r="2637" spans="1:1" x14ac:dyDescent="0.25">
      <c r="A2637" s="4"/>
    </row>
    <row r="2638" spans="1:1" x14ac:dyDescent="0.25">
      <c r="A2638" s="4"/>
    </row>
    <row r="2639" spans="1:1" x14ac:dyDescent="0.25">
      <c r="A2639" s="4"/>
    </row>
    <row r="2640" spans="1:1" x14ac:dyDescent="0.25">
      <c r="A2640" s="4"/>
    </row>
    <row r="2641" spans="1:1" x14ac:dyDescent="0.25">
      <c r="A2641" s="4"/>
    </row>
    <row r="2642" spans="1:1" x14ac:dyDescent="0.25">
      <c r="A2642" s="4"/>
    </row>
    <row r="2643" spans="1:1" x14ac:dyDescent="0.25">
      <c r="A2643" s="4"/>
    </row>
    <row r="2644" spans="1:1" x14ac:dyDescent="0.25">
      <c r="A2644" s="4"/>
    </row>
    <row r="2645" spans="1:1" x14ac:dyDescent="0.25">
      <c r="A2645" s="4"/>
    </row>
    <row r="2646" spans="1:1" x14ac:dyDescent="0.25">
      <c r="A2646" s="4"/>
    </row>
    <row r="2647" spans="1:1" x14ac:dyDescent="0.25">
      <c r="A2647" s="4"/>
    </row>
    <row r="2648" spans="1:1" x14ac:dyDescent="0.25">
      <c r="A2648" s="4"/>
    </row>
    <row r="2649" spans="1:1" x14ac:dyDescent="0.25">
      <c r="A2649" s="4"/>
    </row>
    <row r="2650" spans="1:1" x14ac:dyDescent="0.25">
      <c r="A2650" s="4"/>
    </row>
    <row r="2651" spans="1:1" x14ac:dyDescent="0.25">
      <c r="A2651" s="4"/>
    </row>
    <row r="2652" spans="1:1" x14ac:dyDescent="0.25">
      <c r="A2652" s="4"/>
    </row>
    <row r="2653" spans="1:1" x14ac:dyDescent="0.25">
      <c r="A2653" s="4"/>
    </row>
    <row r="2654" spans="1:1" x14ac:dyDescent="0.25">
      <c r="A2654" s="4"/>
    </row>
    <row r="2655" spans="1:1" x14ac:dyDescent="0.25">
      <c r="A2655" s="4"/>
    </row>
    <row r="2656" spans="1:1" x14ac:dyDescent="0.25">
      <c r="A2656" s="4"/>
    </row>
    <row r="2657" spans="1:1" x14ac:dyDescent="0.25">
      <c r="A2657" s="4"/>
    </row>
    <row r="2658" spans="1:1" x14ac:dyDescent="0.25">
      <c r="A2658" s="4"/>
    </row>
    <row r="2659" spans="1:1" x14ac:dyDescent="0.25">
      <c r="A2659" s="4"/>
    </row>
    <row r="2660" spans="1:1" x14ac:dyDescent="0.25">
      <c r="A2660" s="4"/>
    </row>
    <row r="2661" spans="1:1" x14ac:dyDescent="0.25">
      <c r="A2661" s="4"/>
    </row>
    <row r="2662" spans="1:1" x14ac:dyDescent="0.25">
      <c r="A2662" s="4"/>
    </row>
    <row r="2663" spans="1:1" x14ac:dyDescent="0.25">
      <c r="A2663" s="4"/>
    </row>
    <row r="2664" spans="1:1" x14ac:dyDescent="0.25">
      <c r="A2664" s="4"/>
    </row>
    <row r="2665" spans="1:1" x14ac:dyDescent="0.25">
      <c r="A2665" s="4"/>
    </row>
    <row r="2666" spans="1:1" x14ac:dyDescent="0.25">
      <c r="A2666" s="4"/>
    </row>
    <row r="2667" spans="1:1" x14ac:dyDescent="0.25">
      <c r="A2667" s="4"/>
    </row>
    <row r="2668" spans="1:1" x14ac:dyDescent="0.25">
      <c r="A2668" s="4"/>
    </row>
    <row r="2669" spans="1:1" x14ac:dyDescent="0.25">
      <c r="A2669" s="4"/>
    </row>
    <row r="2670" spans="1:1" x14ac:dyDescent="0.25">
      <c r="A2670" s="4"/>
    </row>
    <row r="2671" spans="1:1" x14ac:dyDescent="0.25">
      <c r="A2671" s="4"/>
    </row>
    <row r="2672" spans="1:1" x14ac:dyDescent="0.25">
      <c r="A2672" s="4"/>
    </row>
    <row r="2673" spans="1:1" x14ac:dyDescent="0.25">
      <c r="A2673" s="4"/>
    </row>
    <row r="2674" spans="1:1" x14ac:dyDescent="0.25">
      <c r="A2674" s="4"/>
    </row>
    <row r="2675" spans="1:1" x14ac:dyDescent="0.25">
      <c r="A2675" s="4"/>
    </row>
    <row r="2676" spans="1:1" x14ac:dyDescent="0.25">
      <c r="A2676" s="4"/>
    </row>
    <row r="2677" spans="1:1" x14ac:dyDescent="0.25">
      <c r="A2677" s="4"/>
    </row>
    <row r="2678" spans="1:1" x14ac:dyDescent="0.25">
      <c r="A2678" s="4"/>
    </row>
    <row r="2679" spans="1:1" x14ac:dyDescent="0.25">
      <c r="A2679" s="4"/>
    </row>
    <row r="2680" spans="1:1" x14ac:dyDescent="0.25">
      <c r="A2680" s="4"/>
    </row>
    <row r="2681" spans="1:1" x14ac:dyDescent="0.25">
      <c r="A2681" s="4"/>
    </row>
    <row r="2682" spans="1:1" x14ac:dyDescent="0.25">
      <c r="A2682" s="4"/>
    </row>
    <row r="2683" spans="1:1" x14ac:dyDescent="0.25">
      <c r="A2683" s="4"/>
    </row>
    <row r="2684" spans="1:1" x14ac:dyDescent="0.25">
      <c r="A2684" s="4"/>
    </row>
    <row r="2685" spans="1:1" x14ac:dyDescent="0.25">
      <c r="A2685" s="4"/>
    </row>
    <row r="2686" spans="1:1" x14ac:dyDescent="0.25">
      <c r="A2686" s="4"/>
    </row>
    <row r="2687" spans="1:1" x14ac:dyDescent="0.25">
      <c r="A2687" s="4"/>
    </row>
    <row r="2688" spans="1:1" x14ac:dyDescent="0.25">
      <c r="A2688" s="4"/>
    </row>
    <row r="2689" spans="1:1" x14ac:dyDescent="0.25">
      <c r="A2689" s="4"/>
    </row>
    <row r="2690" spans="1:1" x14ac:dyDescent="0.25">
      <c r="A2690" s="4"/>
    </row>
    <row r="2691" spans="1:1" x14ac:dyDescent="0.25">
      <c r="A2691" s="4"/>
    </row>
    <row r="2692" spans="1:1" x14ac:dyDescent="0.25">
      <c r="A2692" s="4"/>
    </row>
    <row r="2693" spans="1:1" x14ac:dyDescent="0.25">
      <c r="A2693" s="4"/>
    </row>
    <row r="2694" spans="1:1" x14ac:dyDescent="0.25">
      <c r="A2694" s="4"/>
    </row>
    <row r="2695" spans="1:1" x14ac:dyDescent="0.25">
      <c r="A2695" s="4"/>
    </row>
    <row r="2696" spans="1:1" x14ac:dyDescent="0.25">
      <c r="A2696" s="4"/>
    </row>
    <row r="2697" spans="1:1" x14ac:dyDescent="0.25">
      <c r="A2697" s="4"/>
    </row>
    <row r="2698" spans="1:1" x14ac:dyDescent="0.25">
      <c r="A2698" s="4"/>
    </row>
    <row r="2699" spans="1:1" x14ac:dyDescent="0.25">
      <c r="A2699" s="4"/>
    </row>
    <row r="2700" spans="1:1" x14ac:dyDescent="0.25">
      <c r="A2700" s="4"/>
    </row>
    <row r="2701" spans="1:1" x14ac:dyDescent="0.25">
      <c r="A2701" s="4"/>
    </row>
    <row r="2702" spans="1:1" x14ac:dyDescent="0.25">
      <c r="A2702" s="4"/>
    </row>
    <row r="2703" spans="1:1" x14ac:dyDescent="0.25">
      <c r="A2703" s="4"/>
    </row>
    <row r="2704" spans="1:1" x14ac:dyDescent="0.25">
      <c r="A2704" s="4"/>
    </row>
    <row r="2705" spans="1:1" x14ac:dyDescent="0.25">
      <c r="A2705" s="4"/>
    </row>
    <row r="2706" spans="1:1" x14ac:dyDescent="0.25">
      <c r="A2706" s="4"/>
    </row>
    <row r="2707" spans="1:1" x14ac:dyDescent="0.25">
      <c r="A2707" s="4"/>
    </row>
    <row r="2708" spans="1:1" x14ac:dyDescent="0.25">
      <c r="A2708" s="4"/>
    </row>
    <row r="2709" spans="1:1" x14ac:dyDescent="0.25">
      <c r="A2709" s="4"/>
    </row>
    <row r="2710" spans="1:1" x14ac:dyDescent="0.25">
      <c r="A2710" s="4"/>
    </row>
    <row r="2711" spans="1:1" x14ac:dyDescent="0.25">
      <c r="A2711" s="4"/>
    </row>
    <row r="2712" spans="1:1" x14ac:dyDescent="0.25">
      <c r="A2712" s="4"/>
    </row>
    <row r="2713" spans="1:1" x14ac:dyDescent="0.25">
      <c r="A2713" s="4"/>
    </row>
    <row r="2714" spans="1:1" x14ac:dyDescent="0.25">
      <c r="A2714" s="4"/>
    </row>
    <row r="2715" spans="1:1" x14ac:dyDescent="0.25">
      <c r="A2715" s="4"/>
    </row>
    <row r="2716" spans="1:1" x14ac:dyDescent="0.25">
      <c r="A2716" s="4"/>
    </row>
    <row r="2717" spans="1:1" x14ac:dyDescent="0.25">
      <c r="A2717" s="4"/>
    </row>
    <row r="2718" spans="1:1" x14ac:dyDescent="0.25">
      <c r="A2718" s="4"/>
    </row>
    <row r="2719" spans="1:1" x14ac:dyDescent="0.25">
      <c r="A2719" s="4"/>
    </row>
    <row r="2720" spans="1:1" x14ac:dyDescent="0.25">
      <c r="A2720" s="4"/>
    </row>
    <row r="2721" spans="1:1" x14ac:dyDescent="0.25">
      <c r="A2721" s="4"/>
    </row>
    <row r="2722" spans="1:1" x14ac:dyDescent="0.25">
      <c r="A2722" s="4"/>
    </row>
    <row r="2723" spans="1:1" x14ac:dyDescent="0.25">
      <c r="A2723" s="4"/>
    </row>
    <row r="2724" spans="1:1" x14ac:dyDescent="0.25">
      <c r="A2724" s="4"/>
    </row>
    <row r="2725" spans="1:1" x14ac:dyDescent="0.25">
      <c r="A2725" s="4"/>
    </row>
    <row r="2726" spans="1:1" x14ac:dyDescent="0.25">
      <c r="A2726" s="4"/>
    </row>
    <row r="2727" spans="1:1" x14ac:dyDescent="0.25">
      <c r="A2727" s="4"/>
    </row>
    <row r="2728" spans="1:1" x14ac:dyDescent="0.25">
      <c r="A2728" s="4"/>
    </row>
    <row r="2729" spans="1:1" x14ac:dyDescent="0.25">
      <c r="A2729" s="4"/>
    </row>
    <row r="2730" spans="1:1" x14ac:dyDescent="0.25">
      <c r="A2730" s="4"/>
    </row>
    <row r="2731" spans="1:1" x14ac:dyDescent="0.25">
      <c r="A2731" s="4"/>
    </row>
    <row r="2732" spans="1:1" x14ac:dyDescent="0.25">
      <c r="A2732" s="4"/>
    </row>
    <row r="2733" spans="1:1" x14ac:dyDescent="0.25">
      <c r="A2733" s="4"/>
    </row>
    <row r="2734" spans="1:1" x14ac:dyDescent="0.25">
      <c r="A2734" s="4"/>
    </row>
    <row r="2735" spans="1:1" x14ac:dyDescent="0.25">
      <c r="A2735" s="4"/>
    </row>
    <row r="2736" spans="1:1" x14ac:dyDescent="0.25">
      <c r="A2736" s="4"/>
    </row>
    <row r="2737" spans="1:1" x14ac:dyDescent="0.25">
      <c r="A2737" s="4"/>
    </row>
    <row r="2738" spans="1:1" x14ac:dyDescent="0.25">
      <c r="A2738" s="4"/>
    </row>
    <row r="2739" spans="1:1" x14ac:dyDescent="0.25">
      <c r="A2739" s="4"/>
    </row>
    <row r="2740" spans="1:1" x14ac:dyDescent="0.25">
      <c r="A2740" s="4"/>
    </row>
    <row r="2741" spans="1:1" x14ac:dyDescent="0.25">
      <c r="A2741" s="4"/>
    </row>
    <row r="2742" spans="1:1" x14ac:dyDescent="0.25">
      <c r="A2742" s="4"/>
    </row>
    <row r="2743" spans="1:1" x14ac:dyDescent="0.25">
      <c r="A2743" s="4"/>
    </row>
    <row r="2744" spans="1:1" x14ac:dyDescent="0.25">
      <c r="A2744" s="4"/>
    </row>
    <row r="2745" spans="1:1" x14ac:dyDescent="0.25">
      <c r="A2745" s="4"/>
    </row>
    <row r="2746" spans="1:1" x14ac:dyDescent="0.25">
      <c r="A2746" s="4"/>
    </row>
    <row r="2747" spans="1:1" x14ac:dyDescent="0.25">
      <c r="A2747" s="4"/>
    </row>
    <row r="2748" spans="1:1" x14ac:dyDescent="0.25">
      <c r="A2748" s="4"/>
    </row>
    <row r="2749" spans="1:1" x14ac:dyDescent="0.25">
      <c r="A2749" s="4"/>
    </row>
    <row r="2750" spans="1:1" x14ac:dyDescent="0.25">
      <c r="A2750" s="4"/>
    </row>
    <row r="2751" spans="1:1" x14ac:dyDescent="0.25">
      <c r="A2751" s="4"/>
    </row>
    <row r="2752" spans="1:1" x14ac:dyDescent="0.25">
      <c r="A2752" s="4"/>
    </row>
    <row r="2753" spans="1:1" x14ac:dyDescent="0.25">
      <c r="A2753" s="4"/>
    </row>
    <row r="2754" spans="1:1" x14ac:dyDescent="0.25">
      <c r="A2754" s="4"/>
    </row>
    <row r="2755" spans="1:1" x14ac:dyDescent="0.25">
      <c r="A2755" s="4"/>
    </row>
    <row r="2756" spans="1:1" x14ac:dyDescent="0.25">
      <c r="A2756" s="4"/>
    </row>
    <row r="2757" spans="1:1" x14ac:dyDescent="0.25">
      <c r="A2757" s="4"/>
    </row>
    <row r="2758" spans="1:1" x14ac:dyDescent="0.25">
      <c r="A2758" s="4"/>
    </row>
    <row r="2759" spans="1:1" x14ac:dyDescent="0.25">
      <c r="A2759" s="4"/>
    </row>
    <row r="2760" spans="1:1" x14ac:dyDescent="0.25">
      <c r="A2760" s="4"/>
    </row>
    <row r="2761" spans="1:1" x14ac:dyDescent="0.25">
      <c r="A2761" s="4"/>
    </row>
    <row r="2762" spans="1:1" x14ac:dyDescent="0.25">
      <c r="A2762" s="4"/>
    </row>
    <row r="2763" spans="1:1" x14ac:dyDescent="0.25">
      <c r="A2763" s="4"/>
    </row>
    <row r="2764" spans="1:1" x14ac:dyDescent="0.25">
      <c r="A2764" s="4"/>
    </row>
    <row r="2765" spans="1:1" x14ac:dyDescent="0.25">
      <c r="A2765" s="4"/>
    </row>
    <row r="2766" spans="1:1" x14ac:dyDescent="0.25">
      <c r="A2766" s="4"/>
    </row>
    <row r="2767" spans="1:1" x14ac:dyDescent="0.25">
      <c r="A2767" s="4"/>
    </row>
    <row r="2768" spans="1:1" x14ac:dyDescent="0.25">
      <c r="A2768" s="4"/>
    </row>
    <row r="2769" spans="1:1" x14ac:dyDescent="0.25">
      <c r="A2769" s="4"/>
    </row>
    <row r="2770" spans="1:1" x14ac:dyDescent="0.25">
      <c r="A2770" s="4"/>
    </row>
    <row r="2771" spans="1:1" x14ac:dyDescent="0.25">
      <c r="A2771" s="4"/>
    </row>
    <row r="2772" spans="1:1" x14ac:dyDescent="0.25">
      <c r="A2772" s="4"/>
    </row>
    <row r="2773" spans="1:1" x14ac:dyDescent="0.25">
      <c r="A2773" s="4"/>
    </row>
    <row r="2774" spans="1:1" x14ac:dyDescent="0.25">
      <c r="A2774" s="4"/>
    </row>
    <row r="2775" spans="1:1" x14ac:dyDescent="0.25">
      <c r="A2775" s="4"/>
    </row>
    <row r="2776" spans="1:1" x14ac:dyDescent="0.25">
      <c r="A2776" s="4"/>
    </row>
    <row r="2777" spans="1:1" x14ac:dyDescent="0.25">
      <c r="A2777" s="4"/>
    </row>
    <row r="2778" spans="1:1" x14ac:dyDescent="0.25">
      <c r="A2778" s="4"/>
    </row>
    <row r="2779" spans="1:1" x14ac:dyDescent="0.25">
      <c r="A2779" s="4"/>
    </row>
    <row r="2780" spans="1:1" x14ac:dyDescent="0.25">
      <c r="A2780" s="4"/>
    </row>
    <row r="2781" spans="1:1" x14ac:dyDescent="0.25">
      <c r="A2781" s="4"/>
    </row>
    <row r="2782" spans="1:1" x14ac:dyDescent="0.25">
      <c r="A2782" s="4"/>
    </row>
    <row r="2783" spans="1:1" x14ac:dyDescent="0.25">
      <c r="A2783" s="4"/>
    </row>
    <row r="2784" spans="1:1" x14ac:dyDescent="0.25">
      <c r="A2784" s="4"/>
    </row>
    <row r="2785" spans="1:1" x14ac:dyDescent="0.25">
      <c r="A2785" s="4"/>
    </row>
    <row r="2786" spans="1:1" x14ac:dyDescent="0.25">
      <c r="A2786" s="4"/>
    </row>
    <row r="2787" spans="1:1" x14ac:dyDescent="0.25">
      <c r="A2787" s="4"/>
    </row>
    <row r="2788" spans="1:1" x14ac:dyDescent="0.25">
      <c r="A2788" s="4"/>
    </row>
    <row r="2789" spans="1:1" x14ac:dyDescent="0.25">
      <c r="A2789" s="4"/>
    </row>
    <row r="2790" spans="1:1" x14ac:dyDescent="0.25">
      <c r="A2790" s="4"/>
    </row>
    <row r="2791" spans="1:1" x14ac:dyDescent="0.25">
      <c r="A2791" s="4"/>
    </row>
    <row r="2792" spans="1:1" x14ac:dyDescent="0.25">
      <c r="A2792" s="4"/>
    </row>
    <row r="2793" spans="1:1" x14ac:dyDescent="0.25">
      <c r="A2793" s="4"/>
    </row>
    <row r="2794" spans="1:1" x14ac:dyDescent="0.25">
      <c r="A2794" s="4"/>
    </row>
    <row r="2795" spans="1:1" x14ac:dyDescent="0.25">
      <c r="A2795" s="4"/>
    </row>
    <row r="2796" spans="1:1" x14ac:dyDescent="0.25">
      <c r="A2796" s="4"/>
    </row>
    <row r="2797" spans="1:1" x14ac:dyDescent="0.25">
      <c r="A2797" s="4"/>
    </row>
    <row r="2798" spans="1:1" x14ac:dyDescent="0.25">
      <c r="A2798" s="4"/>
    </row>
    <row r="2799" spans="1:1" x14ac:dyDescent="0.25">
      <c r="A2799" s="4"/>
    </row>
    <row r="2800" spans="1:1" x14ac:dyDescent="0.25">
      <c r="A2800" s="4"/>
    </row>
    <row r="2801" spans="1:1" x14ac:dyDescent="0.25">
      <c r="A2801" s="4"/>
    </row>
    <row r="2802" spans="1:1" x14ac:dyDescent="0.25">
      <c r="A2802" s="4"/>
    </row>
    <row r="2803" spans="1:1" x14ac:dyDescent="0.25">
      <c r="A2803" s="4"/>
    </row>
    <row r="2804" spans="1:1" x14ac:dyDescent="0.25">
      <c r="A2804" s="4"/>
    </row>
    <row r="2805" spans="1:1" x14ac:dyDescent="0.25">
      <c r="A2805" s="4"/>
    </row>
    <row r="2806" spans="1:1" x14ac:dyDescent="0.25">
      <c r="A2806" s="4"/>
    </row>
    <row r="2807" spans="1:1" x14ac:dyDescent="0.25">
      <c r="A2807" s="4"/>
    </row>
    <row r="2808" spans="1:1" x14ac:dyDescent="0.25">
      <c r="A2808" s="4"/>
    </row>
    <row r="2809" spans="1:1" x14ac:dyDescent="0.25">
      <c r="A2809" s="4"/>
    </row>
    <row r="2810" spans="1:1" x14ac:dyDescent="0.25">
      <c r="A2810" s="4"/>
    </row>
    <row r="2811" spans="1:1" x14ac:dyDescent="0.25">
      <c r="A2811" s="4"/>
    </row>
    <row r="2812" spans="1:1" x14ac:dyDescent="0.25">
      <c r="A2812" s="4"/>
    </row>
    <row r="2813" spans="1:1" x14ac:dyDescent="0.25">
      <c r="A2813" s="4"/>
    </row>
    <row r="2814" spans="1:1" x14ac:dyDescent="0.25">
      <c r="A2814" s="4"/>
    </row>
    <row r="2815" spans="1:1" x14ac:dyDescent="0.25">
      <c r="A2815" s="4"/>
    </row>
    <row r="2816" spans="1:1" x14ac:dyDescent="0.25">
      <c r="A2816" s="4"/>
    </row>
    <row r="2817" spans="1:1" x14ac:dyDescent="0.25">
      <c r="A2817" s="4"/>
    </row>
    <row r="2818" spans="1:1" x14ac:dyDescent="0.25">
      <c r="A2818" s="4"/>
    </row>
    <row r="2819" spans="1:1" x14ac:dyDescent="0.25">
      <c r="A2819" s="4"/>
    </row>
    <row r="2820" spans="1:1" x14ac:dyDescent="0.25">
      <c r="A2820" s="4"/>
    </row>
    <row r="2821" spans="1:1" x14ac:dyDescent="0.25">
      <c r="A2821" s="4"/>
    </row>
    <row r="2822" spans="1:1" x14ac:dyDescent="0.25">
      <c r="A2822" s="4"/>
    </row>
    <row r="2823" spans="1:1" x14ac:dyDescent="0.25">
      <c r="A2823" s="4"/>
    </row>
    <row r="2824" spans="1:1" x14ac:dyDescent="0.25">
      <c r="A2824" s="4"/>
    </row>
    <row r="2825" spans="1:1" x14ac:dyDescent="0.25">
      <c r="A2825" s="4"/>
    </row>
    <row r="2826" spans="1:1" x14ac:dyDescent="0.25">
      <c r="A2826" s="4"/>
    </row>
    <row r="2827" spans="1:1" x14ac:dyDescent="0.25">
      <c r="A2827" s="4"/>
    </row>
    <row r="2828" spans="1:1" x14ac:dyDescent="0.25">
      <c r="A2828" s="4"/>
    </row>
    <row r="2829" spans="1:1" x14ac:dyDescent="0.25">
      <c r="A2829" s="4"/>
    </row>
    <row r="2830" spans="1:1" x14ac:dyDescent="0.25">
      <c r="A2830" s="4"/>
    </row>
    <row r="2831" spans="1:1" x14ac:dyDescent="0.25">
      <c r="A2831" s="4"/>
    </row>
    <row r="2832" spans="1:1" x14ac:dyDescent="0.25">
      <c r="A2832" s="4"/>
    </row>
    <row r="2833" spans="1:1" x14ac:dyDescent="0.25">
      <c r="A2833" s="4"/>
    </row>
    <row r="2834" spans="1:1" x14ac:dyDescent="0.25">
      <c r="A2834" s="4"/>
    </row>
    <row r="2835" spans="1:1" x14ac:dyDescent="0.25">
      <c r="A2835" s="4"/>
    </row>
    <row r="2836" spans="1:1" x14ac:dyDescent="0.25">
      <c r="A2836" s="4"/>
    </row>
    <row r="2837" spans="1:1" x14ac:dyDescent="0.25">
      <c r="A2837" s="4"/>
    </row>
    <row r="2838" spans="1:1" x14ac:dyDescent="0.25">
      <c r="A2838" s="4"/>
    </row>
    <row r="2839" spans="1:1" x14ac:dyDescent="0.25">
      <c r="A2839" s="4"/>
    </row>
    <row r="2840" spans="1:1" x14ac:dyDescent="0.25">
      <c r="A2840" s="4"/>
    </row>
    <row r="2841" spans="1:1" x14ac:dyDescent="0.25">
      <c r="A2841" s="4"/>
    </row>
    <row r="2842" spans="1:1" x14ac:dyDescent="0.25">
      <c r="A2842" s="4"/>
    </row>
    <row r="2843" spans="1:1" x14ac:dyDescent="0.25">
      <c r="A2843" s="4"/>
    </row>
    <row r="2844" spans="1:1" x14ac:dyDescent="0.25">
      <c r="A2844" s="4"/>
    </row>
    <row r="2845" spans="1:1" x14ac:dyDescent="0.25">
      <c r="A2845" s="4"/>
    </row>
    <row r="2846" spans="1:1" x14ac:dyDescent="0.25">
      <c r="A2846" s="4"/>
    </row>
    <row r="2847" spans="1:1" x14ac:dyDescent="0.25">
      <c r="A2847" s="4"/>
    </row>
    <row r="2848" spans="1:1" x14ac:dyDescent="0.25">
      <c r="A2848" s="4"/>
    </row>
    <row r="2849" spans="1:1" x14ac:dyDescent="0.25">
      <c r="A2849" s="4"/>
    </row>
    <row r="2850" spans="1:1" x14ac:dyDescent="0.25">
      <c r="A2850" s="4"/>
    </row>
    <row r="2851" spans="1:1" x14ac:dyDescent="0.25">
      <c r="A2851" s="4"/>
    </row>
    <row r="2852" spans="1:1" x14ac:dyDescent="0.25">
      <c r="A2852" s="4"/>
    </row>
    <row r="2853" spans="1:1" x14ac:dyDescent="0.25">
      <c r="A2853" s="4"/>
    </row>
    <row r="2854" spans="1:1" x14ac:dyDescent="0.25">
      <c r="A2854" s="4"/>
    </row>
    <row r="2855" spans="1:1" x14ac:dyDescent="0.25">
      <c r="A2855" s="4"/>
    </row>
    <row r="2856" spans="1:1" x14ac:dyDescent="0.25">
      <c r="A2856" s="4"/>
    </row>
    <row r="2857" spans="1:1" x14ac:dyDescent="0.25">
      <c r="A2857" s="4"/>
    </row>
    <row r="2858" spans="1:1" x14ac:dyDescent="0.25">
      <c r="A2858" s="4"/>
    </row>
    <row r="2859" spans="1:1" x14ac:dyDescent="0.25">
      <c r="A2859" s="4"/>
    </row>
    <row r="2860" spans="1:1" x14ac:dyDescent="0.25">
      <c r="A2860" s="4"/>
    </row>
    <row r="2861" spans="1:1" x14ac:dyDescent="0.25">
      <c r="A2861" s="4"/>
    </row>
    <row r="2862" spans="1:1" x14ac:dyDescent="0.25">
      <c r="A2862" s="4"/>
    </row>
    <row r="2863" spans="1:1" x14ac:dyDescent="0.25">
      <c r="A2863" s="4"/>
    </row>
    <row r="2864" spans="1:1" x14ac:dyDescent="0.25">
      <c r="A2864" s="4"/>
    </row>
    <row r="2865" spans="1:1" x14ac:dyDescent="0.25">
      <c r="A2865" s="4"/>
    </row>
    <row r="2866" spans="1:1" x14ac:dyDescent="0.25">
      <c r="A2866" s="4"/>
    </row>
    <row r="2867" spans="1:1" x14ac:dyDescent="0.25">
      <c r="A2867" s="4"/>
    </row>
    <row r="2868" spans="1:1" x14ac:dyDescent="0.25">
      <c r="A2868" s="4"/>
    </row>
    <row r="2869" spans="1:1" x14ac:dyDescent="0.25">
      <c r="A2869" s="4"/>
    </row>
    <row r="2870" spans="1:1" x14ac:dyDescent="0.25">
      <c r="A2870" s="4"/>
    </row>
    <row r="2871" spans="1:1" x14ac:dyDescent="0.25">
      <c r="A2871" s="4"/>
    </row>
    <row r="2872" spans="1:1" x14ac:dyDescent="0.25">
      <c r="A2872" s="4"/>
    </row>
    <row r="2873" spans="1:1" x14ac:dyDescent="0.25">
      <c r="A2873" s="4"/>
    </row>
    <row r="2874" spans="1:1" x14ac:dyDescent="0.25">
      <c r="A2874" s="4"/>
    </row>
    <row r="2875" spans="1:1" x14ac:dyDescent="0.25">
      <c r="A2875" s="4"/>
    </row>
    <row r="2876" spans="1:1" x14ac:dyDescent="0.25">
      <c r="A2876" s="4"/>
    </row>
    <row r="2877" spans="1:1" x14ac:dyDescent="0.25">
      <c r="A2877" s="4"/>
    </row>
    <row r="2878" spans="1:1" x14ac:dyDescent="0.25">
      <c r="A2878" s="4"/>
    </row>
    <row r="2879" spans="1:1" x14ac:dyDescent="0.25">
      <c r="A2879" s="4"/>
    </row>
    <row r="2880" spans="1:1" x14ac:dyDescent="0.25">
      <c r="A2880" s="4"/>
    </row>
    <row r="2881" spans="1:1" x14ac:dyDescent="0.25">
      <c r="A2881" s="4"/>
    </row>
    <row r="2882" spans="1:1" x14ac:dyDescent="0.25">
      <c r="A2882" s="4"/>
    </row>
    <row r="2883" spans="1:1" x14ac:dyDescent="0.25">
      <c r="A2883" s="4"/>
    </row>
    <row r="2884" spans="1:1" x14ac:dyDescent="0.25">
      <c r="A2884" s="4"/>
    </row>
    <row r="2885" spans="1:1" x14ac:dyDescent="0.25">
      <c r="A2885" s="4"/>
    </row>
    <row r="2886" spans="1:1" x14ac:dyDescent="0.25">
      <c r="A2886" s="4"/>
    </row>
    <row r="2887" spans="1:1" x14ac:dyDescent="0.25">
      <c r="A2887" s="4"/>
    </row>
    <row r="2888" spans="1:1" x14ac:dyDescent="0.25">
      <c r="A2888" s="4"/>
    </row>
    <row r="2889" spans="1:1" x14ac:dyDescent="0.25">
      <c r="A2889" s="4"/>
    </row>
    <row r="2890" spans="1:1" x14ac:dyDescent="0.25">
      <c r="A2890" s="4"/>
    </row>
    <row r="2891" spans="1:1" x14ac:dyDescent="0.25">
      <c r="A2891" s="4"/>
    </row>
    <row r="2892" spans="1:1" x14ac:dyDescent="0.25">
      <c r="A2892" s="4"/>
    </row>
    <row r="2893" spans="1:1" x14ac:dyDescent="0.25">
      <c r="A2893" s="4"/>
    </row>
    <row r="2894" spans="1:1" x14ac:dyDescent="0.25">
      <c r="A2894" s="4"/>
    </row>
    <row r="2895" spans="1:1" x14ac:dyDescent="0.25">
      <c r="A2895" s="4"/>
    </row>
    <row r="2896" spans="1:1" x14ac:dyDescent="0.25">
      <c r="A2896" s="4"/>
    </row>
    <row r="2897" spans="1:1" x14ac:dyDescent="0.25">
      <c r="A2897" s="4"/>
    </row>
    <row r="2898" spans="1:1" x14ac:dyDescent="0.25">
      <c r="A2898" s="4"/>
    </row>
    <row r="2899" spans="1:1" x14ac:dyDescent="0.25">
      <c r="A2899" s="4"/>
    </row>
    <row r="2900" spans="1:1" x14ac:dyDescent="0.25">
      <c r="A2900" s="4"/>
    </row>
    <row r="2901" spans="1:1" x14ac:dyDescent="0.25">
      <c r="A2901" s="4"/>
    </row>
    <row r="2902" spans="1:1" x14ac:dyDescent="0.25">
      <c r="A2902" s="4"/>
    </row>
    <row r="2903" spans="1:1" x14ac:dyDescent="0.25">
      <c r="A2903" s="4"/>
    </row>
    <row r="2904" spans="1:1" x14ac:dyDescent="0.25">
      <c r="A2904" s="4"/>
    </row>
    <row r="2905" spans="1:1" x14ac:dyDescent="0.25">
      <c r="A2905" s="4"/>
    </row>
    <row r="2906" spans="1:1" x14ac:dyDescent="0.25">
      <c r="A2906" s="4"/>
    </row>
    <row r="2907" spans="1:1" x14ac:dyDescent="0.25">
      <c r="A2907" s="4"/>
    </row>
    <row r="2908" spans="1:1" x14ac:dyDescent="0.25">
      <c r="A2908" s="4"/>
    </row>
    <row r="2909" spans="1:1" x14ac:dyDescent="0.25">
      <c r="A2909" s="4"/>
    </row>
    <row r="2910" spans="1:1" x14ac:dyDescent="0.25">
      <c r="A2910" s="4"/>
    </row>
    <row r="2911" spans="1:1" x14ac:dyDescent="0.25">
      <c r="A2911" s="4"/>
    </row>
    <row r="2912" spans="1:1" x14ac:dyDescent="0.25">
      <c r="A2912" s="4"/>
    </row>
    <row r="2913" spans="1:1" x14ac:dyDescent="0.25">
      <c r="A2913" s="4"/>
    </row>
    <row r="2914" spans="1:1" x14ac:dyDescent="0.25">
      <c r="A2914" s="4"/>
    </row>
    <row r="2915" spans="1:1" x14ac:dyDescent="0.25">
      <c r="A2915" s="4"/>
    </row>
    <row r="2916" spans="1:1" x14ac:dyDescent="0.25">
      <c r="A2916" s="4"/>
    </row>
    <row r="2917" spans="1:1" x14ac:dyDescent="0.25">
      <c r="A2917" s="4"/>
    </row>
    <row r="2918" spans="1:1" x14ac:dyDescent="0.25">
      <c r="A2918" s="4"/>
    </row>
    <row r="2919" spans="1:1" x14ac:dyDescent="0.25">
      <c r="A2919" s="4"/>
    </row>
    <row r="2920" spans="1:1" x14ac:dyDescent="0.25">
      <c r="A2920" s="4"/>
    </row>
    <row r="2921" spans="1:1" x14ac:dyDescent="0.25">
      <c r="A2921" s="4"/>
    </row>
    <row r="2922" spans="1:1" x14ac:dyDescent="0.25">
      <c r="A2922" s="4"/>
    </row>
    <row r="2923" spans="1:1" x14ac:dyDescent="0.25">
      <c r="A2923" s="4"/>
    </row>
    <row r="2924" spans="1:1" x14ac:dyDescent="0.25">
      <c r="A2924" s="4"/>
    </row>
    <row r="2925" spans="1:1" x14ac:dyDescent="0.25">
      <c r="A2925" s="4"/>
    </row>
    <row r="2926" spans="1:1" x14ac:dyDescent="0.25">
      <c r="A2926" s="4"/>
    </row>
    <row r="2927" spans="1:1" x14ac:dyDescent="0.25">
      <c r="A2927" s="4"/>
    </row>
    <row r="2928" spans="1:1" x14ac:dyDescent="0.25">
      <c r="A2928" s="4"/>
    </row>
    <row r="2929" spans="1:1" x14ac:dyDescent="0.25">
      <c r="A2929" s="4"/>
    </row>
    <row r="2930" spans="1:1" x14ac:dyDescent="0.25">
      <c r="A2930" s="4"/>
    </row>
    <row r="2931" spans="1:1" x14ac:dyDescent="0.25">
      <c r="A2931" s="4"/>
    </row>
    <row r="2932" spans="1:1" x14ac:dyDescent="0.25">
      <c r="A2932" s="4"/>
    </row>
    <row r="2933" spans="1:1" x14ac:dyDescent="0.25">
      <c r="A2933" s="4"/>
    </row>
    <row r="2934" spans="1:1" x14ac:dyDescent="0.25">
      <c r="A2934" s="4"/>
    </row>
    <row r="2935" spans="1:1" x14ac:dyDescent="0.25">
      <c r="A2935" s="4"/>
    </row>
    <row r="2936" spans="1:1" x14ac:dyDescent="0.25">
      <c r="A2936" s="4"/>
    </row>
    <row r="2937" spans="1:1" x14ac:dyDescent="0.25">
      <c r="A2937" s="4"/>
    </row>
    <row r="2938" spans="1:1" x14ac:dyDescent="0.25">
      <c r="A2938" s="4"/>
    </row>
    <row r="2939" spans="1:1" x14ac:dyDescent="0.25">
      <c r="A2939" s="4"/>
    </row>
    <row r="2940" spans="1:1" x14ac:dyDescent="0.25">
      <c r="A2940" s="4"/>
    </row>
    <row r="2941" spans="1:1" x14ac:dyDescent="0.25">
      <c r="A2941" s="4"/>
    </row>
    <row r="2942" spans="1:1" x14ac:dyDescent="0.25">
      <c r="A2942" s="4"/>
    </row>
    <row r="2943" spans="1:1" x14ac:dyDescent="0.25">
      <c r="A2943" s="4"/>
    </row>
    <row r="2944" spans="1:1" x14ac:dyDescent="0.25">
      <c r="A2944" s="4"/>
    </row>
    <row r="2945" spans="1:1" x14ac:dyDescent="0.25">
      <c r="A2945" s="4"/>
    </row>
    <row r="2946" spans="1:1" x14ac:dyDescent="0.25">
      <c r="A2946" s="4"/>
    </row>
    <row r="2947" spans="1:1" x14ac:dyDescent="0.25">
      <c r="A2947" s="4"/>
    </row>
    <row r="2948" spans="1:1" x14ac:dyDescent="0.25">
      <c r="A2948" s="4"/>
    </row>
    <row r="2949" spans="1:1" x14ac:dyDescent="0.25">
      <c r="A2949" s="4"/>
    </row>
    <row r="2950" spans="1:1" x14ac:dyDescent="0.25">
      <c r="A2950" s="4"/>
    </row>
    <row r="2951" spans="1:1" x14ac:dyDescent="0.25">
      <c r="A2951" s="4"/>
    </row>
    <row r="2952" spans="1:1" x14ac:dyDescent="0.25">
      <c r="A2952" s="4"/>
    </row>
    <row r="2953" spans="1:1" x14ac:dyDescent="0.25">
      <c r="A2953" s="4"/>
    </row>
    <row r="2954" spans="1:1" x14ac:dyDescent="0.25">
      <c r="A2954" s="4"/>
    </row>
    <row r="2955" spans="1:1" x14ac:dyDescent="0.25">
      <c r="A2955" s="4"/>
    </row>
    <row r="2956" spans="1:1" x14ac:dyDescent="0.25">
      <c r="A2956" s="4"/>
    </row>
    <row r="2957" spans="1:1" x14ac:dyDescent="0.25">
      <c r="A2957" s="4"/>
    </row>
    <row r="2958" spans="1:1" x14ac:dyDescent="0.25">
      <c r="A2958" s="4"/>
    </row>
    <row r="2959" spans="1:1" x14ac:dyDescent="0.25">
      <c r="A2959" s="4"/>
    </row>
    <row r="2960" spans="1:1" x14ac:dyDescent="0.25">
      <c r="A2960" s="4"/>
    </row>
    <row r="2961" spans="1:1" x14ac:dyDescent="0.25">
      <c r="A2961" s="4"/>
    </row>
    <row r="2962" spans="1:1" x14ac:dyDescent="0.25">
      <c r="A2962" s="4"/>
    </row>
    <row r="2963" spans="1:1" x14ac:dyDescent="0.25">
      <c r="A2963" s="4"/>
    </row>
    <row r="2964" spans="1:1" x14ac:dyDescent="0.25">
      <c r="A2964" s="4"/>
    </row>
    <row r="2965" spans="1:1" x14ac:dyDescent="0.25">
      <c r="A2965" s="4"/>
    </row>
    <row r="2966" spans="1:1" x14ac:dyDescent="0.25">
      <c r="A2966" s="4"/>
    </row>
    <row r="2967" spans="1:1" x14ac:dyDescent="0.25">
      <c r="A2967" s="4"/>
    </row>
    <row r="2968" spans="1:1" x14ac:dyDescent="0.25">
      <c r="A2968" s="4"/>
    </row>
    <row r="2969" spans="1:1" x14ac:dyDescent="0.25">
      <c r="A2969" s="4"/>
    </row>
    <row r="2970" spans="1:1" x14ac:dyDescent="0.25">
      <c r="A2970" s="4"/>
    </row>
    <row r="2971" spans="1:1" x14ac:dyDescent="0.25">
      <c r="A2971" s="4"/>
    </row>
    <row r="2972" spans="1:1" x14ac:dyDescent="0.25">
      <c r="A2972" s="4"/>
    </row>
    <row r="2973" spans="1:1" x14ac:dyDescent="0.25">
      <c r="A2973" s="4"/>
    </row>
    <row r="2974" spans="1:1" x14ac:dyDescent="0.25">
      <c r="A2974" s="4"/>
    </row>
    <row r="2975" spans="1:1" x14ac:dyDescent="0.25">
      <c r="A2975" s="4"/>
    </row>
    <row r="2976" spans="1:1" x14ac:dyDescent="0.25">
      <c r="A2976" s="4"/>
    </row>
    <row r="2977" spans="1:1" x14ac:dyDescent="0.25">
      <c r="A2977" s="4"/>
    </row>
    <row r="2978" spans="1:1" x14ac:dyDescent="0.25">
      <c r="A2978" s="4"/>
    </row>
    <row r="2979" spans="1:1" x14ac:dyDescent="0.25">
      <c r="A2979" s="4"/>
    </row>
    <row r="2980" spans="1:1" x14ac:dyDescent="0.25">
      <c r="A2980" s="4"/>
    </row>
    <row r="2981" spans="1:1" x14ac:dyDescent="0.25">
      <c r="A2981" s="4"/>
    </row>
    <row r="2982" spans="1:1" x14ac:dyDescent="0.25">
      <c r="A2982" s="4"/>
    </row>
    <row r="2983" spans="1:1" x14ac:dyDescent="0.25">
      <c r="A2983" s="4"/>
    </row>
    <row r="2984" spans="1:1" x14ac:dyDescent="0.25">
      <c r="A2984" s="4"/>
    </row>
    <row r="2985" spans="1:1" x14ac:dyDescent="0.25">
      <c r="A2985" s="4"/>
    </row>
    <row r="2986" spans="1:1" x14ac:dyDescent="0.25">
      <c r="A2986" s="4"/>
    </row>
    <row r="2987" spans="1:1" x14ac:dyDescent="0.25">
      <c r="A2987" s="4"/>
    </row>
    <row r="2988" spans="1:1" x14ac:dyDescent="0.25">
      <c r="A2988" s="4"/>
    </row>
    <row r="2989" spans="1:1" x14ac:dyDescent="0.25">
      <c r="A2989" s="4"/>
    </row>
    <row r="2990" spans="1:1" x14ac:dyDescent="0.25">
      <c r="A2990" s="4"/>
    </row>
    <row r="2991" spans="1:1" x14ac:dyDescent="0.25">
      <c r="A2991" s="4"/>
    </row>
    <row r="2992" spans="1:1" x14ac:dyDescent="0.25">
      <c r="A2992" s="4"/>
    </row>
    <row r="2993" spans="1:1" x14ac:dyDescent="0.25">
      <c r="A2993" s="4"/>
    </row>
    <row r="2994" spans="1:1" x14ac:dyDescent="0.25">
      <c r="A2994" s="4"/>
    </row>
    <row r="2995" spans="1:1" x14ac:dyDescent="0.25">
      <c r="A2995" s="4"/>
    </row>
    <row r="2996" spans="1:1" x14ac:dyDescent="0.25">
      <c r="A2996" s="4"/>
    </row>
    <row r="2997" spans="1:1" x14ac:dyDescent="0.25">
      <c r="A2997" s="4"/>
    </row>
    <row r="2998" spans="1:1" x14ac:dyDescent="0.25">
      <c r="A2998" s="4"/>
    </row>
    <row r="2999" spans="1:1" x14ac:dyDescent="0.25">
      <c r="A2999" s="4"/>
    </row>
    <row r="3000" spans="1:1" x14ac:dyDescent="0.25">
      <c r="A3000" s="4"/>
    </row>
    <row r="3001" spans="1:1" x14ac:dyDescent="0.25">
      <c r="A3001" s="4"/>
    </row>
    <row r="3002" spans="1:1" x14ac:dyDescent="0.25">
      <c r="A3002" s="4"/>
    </row>
    <row r="3003" spans="1:1" x14ac:dyDescent="0.25">
      <c r="A3003" s="4"/>
    </row>
    <row r="3004" spans="1:1" x14ac:dyDescent="0.25">
      <c r="A3004" s="4"/>
    </row>
    <row r="3005" spans="1:1" x14ac:dyDescent="0.25">
      <c r="A3005" s="4"/>
    </row>
    <row r="3006" spans="1:1" x14ac:dyDescent="0.25">
      <c r="A3006" s="4"/>
    </row>
    <row r="3007" spans="1:1" x14ac:dyDescent="0.25">
      <c r="A3007" s="4"/>
    </row>
    <row r="3008" spans="1:1" x14ac:dyDescent="0.25">
      <c r="A3008" s="4"/>
    </row>
    <row r="3009" spans="1:1" x14ac:dyDescent="0.25">
      <c r="A3009" s="4"/>
    </row>
    <row r="3010" spans="1:1" x14ac:dyDescent="0.25">
      <c r="A3010" s="4"/>
    </row>
    <row r="3011" spans="1:1" x14ac:dyDescent="0.25">
      <c r="A3011" s="4"/>
    </row>
    <row r="3012" spans="1:1" x14ac:dyDescent="0.25">
      <c r="A3012" s="4"/>
    </row>
    <row r="3013" spans="1:1" x14ac:dyDescent="0.25">
      <c r="A3013" s="4"/>
    </row>
    <row r="3014" spans="1:1" x14ac:dyDescent="0.25">
      <c r="A3014" s="4"/>
    </row>
    <row r="3015" spans="1:1" x14ac:dyDescent="0.25">
      <c r="A3015" s="4"/>
    </row>
    <row r="3016" spans="1:1" x14ac:dyDescent="0.25">
      <c r="A3016" s="4"/>
    </row>
    <row r="3017" spans="1:1" x14ac:dyDescent="0.25">
      <c r="A3017" s="4"/>
    </row>
    <row r="3018" spans="1:1" x14ac:dyDescent="0.25">
      <c r="A3018" s="4"/>
    </row>
    <row r="3019" spans="1:1" x14ac:dyDescent="0.25">
      <c r="A3019" s="4"/>
    </row>
    <row r="3020" spans="1:1" x14ac:dyDescent="0.25">
      <c r="A3020" s="4"/>
    </row>
    <row r="3021" spans="1:1" x14ac:dyDescent="0.25">
      <c r="A3021" s="4"/>
    </row>
    <row r="3022" spans="1:1" x14ac:dyDescent="0.25">
      <c r="A3022" s="4"/>
    </row>
    <row r="3023" spans="1:1" x14ac:dyDescent="0.25">
      <c r="A3023" s="4"/>
    </row>
    <row r="3024" spans="1:1" x14ac:dyDescent="0.25">
      <c r="A3024" s="4"/>
    </row>
    <row r="3025" spans="1:1" x14ac:dyDescent="0.25">
      <c r="A3025" s="4"/>
    </row>
    <row r="3026" spans="1:1" x14ac:dyDescent="0.25">
      <c r="A3026" s="4"/>
    </row>
    <row r="3027" spans="1:1" x14ac:dyDescent="0.25">
      <c r="A3027" s="4"/>
    </row>
    <row r="3028" spans="1:1" x14ac:dyDescent="0.25">
      <c r="A3028" s="4"/>
    </row>
    <row r="3029" spans="1:1" x14ac:dyDescent="0.25">
      <c r="A3029" s="4"/>
    </row>
    <row r="3030" spans="1:1" x14ac:dyDescent="0.25">
      <c r="A3030" s="4"/>
    </row>
    <row r="3031" spans="1:1" x14ac:dyDescent="0.25">
      <c r="A3031" s="4"/>
    </row>
    <row r="3032" spans="1:1" x14ac:dyDescent="0.25">
      <c r="A3032" s="4"/>
    </row>
    <row r="3033" spans="1:1" x14ac:dyDescent="0.25">
      <c r="A3033" s="4"/>
    </row>
    <row r="3034" spans="1:1" x14ac:dyDescent="0.25">
      <c r="A3034" s="4"/>
    </row>
    <row r="3035" spans="1:1" x14ac:dyDescent="0.25">
      <c r="A3035" s="4"/>
    </row>
    <row r="3036" spans="1:1" x14ac:dyDescent="0.25">
      <c r="A3036" s="4"/>
    </row>
    <row r="3037" spans="1:1" x14ac:dyDescent="0.25">
      <c r="A3037" s="4"/>
    </row>
    <row r="3038" spans="1:1" x14ac:dyDescent="0.25">
      <c r="A3038" s="4"/>
    </row>
    <row r="3039" spans="1:1" x14ac:dyDescent="0.25">
      <c r="A3039" s="4"/>
    </row>
    <row r="3040" spans="1:1" x14ac:dyDescent="0.25">
      <c r="A3040" s="4"/>
    </row>
    <row r="3041" spans="1:1" x14ac:dyDescent="0.25">
      <c r="A3041" s="4"/>
    </row>
    <row r="3042" spans="1:1" x14ac:dyDescent="0.25">
      <c r="A3042" s="4"/>
    </row>
    <row r="3043" spans="1:1" x14ac:dyDescent="0.25">
      <c r="A3043" s="4"/>
    </row>
    <row r="3044" spans="1:1" x14ac:dyDescent="0.25">
      <c r="A3044" s="4"/>
    </row>
    <row r="3045" spans="1:1" x14ac:dyDescent="0.25">
      <c r="A3045" s="4"/>
    </row>
    <row r="3046" spans="1:1" x14ac:dyDescent="0.25">
      <c r="A3046" s="4"/>
    </row>
    <row r="3047" spans="1:1" x14ac:dyDescent="0.25">
      <c r="A3047" s="4"/>
    </row>
    <row r="3048" spans="1:1" x14ac:dyDescent="0.25">
      <c r="A3048" s="4"/>
    </row>
    <row r="3049" spans="1:1" x14ac:dyDescent="0.25">
      <c r="A3049" s="4"/>
    </row>
    <row r="3050" spans="1:1" x14ac:dyDescent="0.25">
      <c r="A3050" s="4"/>
    </row>
    <row r="3051" spans="1:1" x14ac:dyDescent="0.25">
      <c r="A3051" s="4"/>
    </row>
    <row r="3052" spans="1:1" x14ac:dyDescent="0.25">
      <c r="A3052" s="4"/>
    </row>
    <row r="3053" spans="1:1" x14ac:dyDescent="0.25">
      <c r="A3053" s="4"/>
    </row>
    <row r="3054" spans="1:1" x14ac:dyDescent="0.25">
      <c r="A3054" s="4"/>
    </row>
    <row r="3055" spans="1:1" x14ac:dyDescent="0.25">
      <c r="A3055" s="4"/>
    </row>
    <row r="3056" spans="1:1" x14ac:dyDescent="0.25">
      <c r="A3056" s="4"/>
    </row>
    <row r="3057" spans="1:1" x14ac:dyDescent="0.25">
      <c r="A3057" s="4"/>
    </row>
    <row r="3058" spans="1:1" x14ac:dyDescent="0.25">
      <c r="A3058" s="4"/>
    </row>
    <row r="3059" spans="1:1" x14ac:dyDescent="0.25">
      <c r="A3059" s="4"/>
    </row>
    <row r="3060" spans="1:1" x14ac:dyDescent="0.25">
      <c r="A3060" s="4"/>
    </row>
    <row r="3061" spans="1:1" x14ac:dyDescent="0.25">
      <c r="A3061" s="4"/>
    </row>
    <row r="3062" spans="1:1" x14ac:dyDescent="0.25">
      <c r="A3062" s="4"/>
    </row>
    <row r="3063" spans="1:1" x14ac:dyDescent="0.25">
      <c r="A3063" s="4"/>
    </row>
    <row r="3064" spans="1:1" x14ac:dyDescent="0.25">
      <c r="A3064" s="4"/>
    </row>
    <row r="3065" spans="1:1" x14ac:dyDescent="0.25">
      <c r="A3065" s="4"/>
    </row>
    <row r="3066" spans="1:1" x14ac:dyDescent="0.25">
      <c r="A3066" s="4"/>
    </row>
    <row r="3067" spans="1:1" x14ac:dyDescent="0.25">
      <c r="A3067" s="4"/>
    </row>
    <row r="3068" spans="1:1" x14ac:dyDescent="0.25">
      <c r="A3068" s="4"/>
    </row>
    <row r="3069" spans="1:1" x14ac:dyDescent="0.25">
      <c r="A3069" s="4"/>
    </row>
    <row r="3070" spans="1:1" x14ac:dyDescent="0.25">
      <c r="A3070" s="4"/>
    </row>
    <row r="3071" spans="1:1" x14ac:dyDescent="0.25">
      <c r="A3071" s="4"/>
    </row>
    <row r="3072" spans="1:1" x14ac:dyDescent="0.25">
      <c r="A3072" s="4"/>
    </row>
    <row r="3073" spans="1:1" x14ac:dyDescent="0.25">
      <c r="A3073" s="4"/>
    </row>
    <row r="3074" spans="1:1" x14ac:dyDescent="0.25">
      <c r="A3074" s="4"/>
    </row>
    <row r="3075" spans="1:1" x14ac:dyDescent="0.25">
      <c r="A3075" s="4"/>
    </row>
    <row r="3076" spans="1:1" x14ac:dyDescent="0.25">
      <c r="A3076" s="4"/>
    </row>
    <row r="3077" spans="1:1" x14ac:dyDescent="0.25">
      <c r="A3077" s="4"/>
    </row>
    <row r="3078" spans="1:1" x14ac:dyDescent="0.25">
      <c r="A3078" s="4"/>
    </row>
    <row r="3079" spans="1:1" x14ac:dyDescent="0.25">
      <c r="A3079" s="4"/>
    </row>
    <row r="3080" spans="1:1" x14ac:dyDescent="0.25">
      <c r="A3080" s="4"/>
    </row>
    <row r="3081" spans="1:1" x14ac:dyDescent="0.25">
      <c r="A3081" s="4"/>
    </row>
    <row r="3082" spans="1:1" x14ac:dyDescent="0.25">
      <c r="A3082" s="4"/>
    </row>
    <row r="3083" spans="1:1" x14ac:dyDescent="0.25">
      <c r="A3083" s="4"/>
    </row>
    <row r="3084" spans="1:1" x14ac:dyDescent="0.25">
      <c r="A3084" s="4"/>
    </row>
    <row r="3085" spans="1:1" x14ac:dyDescent="0.25">
      <c r="A3085" s="4"/>
    </row>
    <row r="3086" spans="1:1" x14ac:dyDescent="0.25">
      <c r="A3086" s="4"/>
    </row>
    <row r="3087" spans="1:1" x14ac:dyDescent="0.25">
      <c r="A3087" s="4"/>
    </row>
    <row r="3088" spans="1:1" x14ac:dyDescent="0.25">
      <c r="A3088" s="4"/>
    </row>
    <row r="3089" spans="1:1" x14ac:dyDescent="0.25">
      <c r="A3089" s="4"/>
    </row>
    <row r="3090" spans="1:1" x14ac:dyDescent="0.25">
      <c r="A3090" s="4"/>
    </row>
    <row r="3091" spans="1:1" x14ac:dyDescent="0.25">
      <c r="A3091" s="4"/>
    </row>
    <row r="3092" spans="1:1" x14ac:dyDescent="0.25">
      <c r="A3092" s="4"/>
    </row>
    <row r="3093" spans="1:1" x14ac:dyDescent="0.25">
      <c r="A3093" s="4"/>
    </row>
    <row r="3094" spans="1:1" x14ac:dyDescent="0.25">
      <c r="A3094" s="4"/>
    </row>
    <row r="3095" spans="1:1" x14ac:dyDescent="0.25">
      <c r="A3095" s="4"/>
    </row>
    <row r="3096" spans="1:1" x14ac:dyDescent="0.25">
      <c r="A3096" s="4"/>
    </row>
    <row r="3097" spans="1:1" x14ac:dyDescent="0.25">
      <c r="A3097" s="4"/>
    </row>
    <row r="3098" spans="1:1" x14ac:dyDescent="0.25">
      <c r="A3098" s="4"/>
    </row>
    <row r="3099" spans="1:1" x14ac:dyDescent="0.25">
      <c r="A3099" s="4"/>
    </row>
    <row r="3100" spans="1:1" x14ac:dyDescent="0.25">
      <c r="A3100" s="4"/>
    </row>
    <row r="3101" spans="1:1" x14ac:dyDescent="0.25">
      <c r="A3101" s="4"/>
    </row>
    <row r="3102" spans="1:1" x14ac:dyDescent="0.25">
      <c r="A3102" s="4"/>
    </row>
    <row r="3103" spans="1:1" x14ac:dyDescent="0.25">
      <c r="A3103" s="4"/>
    </row>
    <row r="3104" spans="1:1" x14ac:dyDescent="0.25">
      <c r="A3104" s="4"/>
    </row>
    <row r="3105" spans="1:1" x14ac:dyDescent="0.25">
      <c r="A3105" s="4"/>
    </row>
    <row r="3106" spans="1:1" x14ac:dyDescent="0.25">
      <c r="A3106" s="4"/>
    </row>
    <row r="3107" spans="1:1" x14ac:dyDescent="0.25">
      <c r="A3107" s="4"/>
    </row>
    <row r="3108" spans="1:1" x14ac:dyDescent="0.25">
      <c r="A3108" s="4"/>
    </row>
    <row r="3109" spans="1:1" x14ac:dyDescent="0.25">
      <c r="A3109" s="4"/>
    </row>
    <row r="3110" spans="1:1" x14ac:dyDescent="0.25">
      <c r="A3110" s="4"/>
    </row>
    <row r="3111" spans="1:1" x14ac:dyDescent="0.25">
      <c r="A3111" s="4"/>
    </row>
    <row r="3112" spans="1:1" x14ac:dyDescent="0.25">
      <c r="A3112" s="4"/>
    </row>
    <row r="3113" spans="1:1" x14ac:dyDescent="0.25">
      <c r="A3113" s="4"/>
    </row>
    <row r="3114" spans="1:1" x14ac:dyDescent="0.25">
      <c r="A3114" s="4"/>
    </row>
    <row r="3115" spans="1:1" x14ac:dyDescent="0.25">
      <c r="A3115" s="4"/>
    </row>
    <row r="3116" spans="1:1" x14ac:dyDescent="0.25">
      <c r="A3116" s="4"/>
    </row>
    <row r="3117" spans="1:1" x14ac:dyDescent="0.25">
      <c r="A3117" s="4"/>
    </row>
    <row r="3118" spans="1:1" x14ac:dyDescent="0.25">
      <c r="A3118" s="4"/>
    </row>
    <row r="3119" spans="1:1" x14ac:dyDescent="0.25">
      <c r="A3119" s="4"/>
    </row>
    <row r="3120" spans="1:1" x14ac:dyDescent="0.25">
      <c r="A3120" s="4"/>
    </row>
    <row r="3121" spans="1:1" x14ac:dyDescent="0.25">
      <c r="A3121" s="4"/>
    </row>
    <row r="3122" spans="1:1" x14ac:dyDescent="0.25">
      <c r="A3122" s="4"/>
    </row>
    <row r="3123" spans="1:1" x14ac:dyDescent="0.25">
      <c r="A3123" s="4"/>
    </row>
    <row r="3124" spans="1:1" x14ac:dyDescent="0.25">
      <c r="A3124" s="4"/>
    </row>
    <row r="3125" spans="1:1" x14ac:dyDescent="0.25">
      <c r="A3125" s="4"/>
    </row>
    <row r="3126" spans="1:1" x14ac:dyDescent="0.25">
      <c r="A3126" s="4"/>
    </row>
    <row r="3127" spans="1:1" x14ac:dyDescent="0.25">
      <c r="A3127" s="4"/>
    </row>
    <row r="3128" spans="1:1" x14ac:dyDescent="0.25">
      <c r="A3128" s="4"/>
    </row>
    <row r="3129" spans="1:1" x14ac:dyDescent="0.25">
      <c r="A3129" s="4"/>
    </row>
    <row r="3130" spans="1:1" x14ac:dyDescent="0.25">
      <c r="A3130" s="4"/>
    </row>
    <row r="3131" spans="1:1" x14ac:dyDescent="0.25">
      <c r="A3131" s="4"/>
    </row>
    <row r="3132" spans="1:1" x14ac:dyDescent="0.25">
      <c r="A3132" s="4"/>
    </row>
    <row r="3133" spans="1:1" x14ac:dyDescent="0.25">
      <c r="A3133" s="4"/>
    </row>
    <row r="3134" spans="1:1" x14ac:dyDescent="0.25">
      <c r="A3134" s="4"/>
    </row>
    <row r="3135" spans="1:1" x14ac:dyDescent="0.25">
      <c r="A3135" s="4"/>
    </row>
    <row r="3136" spans="1:1" x14ac:dyDescent="0.25">
      <c r="A3136" s="4"/>
    </row>
    <row r="3137" spans="1:1" x14ac:dyDescent="0.25">
      <c r="A3137" s="4"/>
    </row>
    <row r="3138" spans="1:1" x14ac:dyDescent="0.25">
      <c r="A3138" s="4"/>
    </row>
    <row r="3139" spans="1:1" x14ac:dyDescent="0.25">
      <c r="A3139" s="4"/>
    </row>
    <row r="3140" spans="1:1" x14ac:dyDescent="0.25">
      <c r="A3140" s="4"/>
    </row>
    <row r="3141" spans="1:1" x14ac:dyDescent="0.25">
      <c r="A3141" s="4"/>
    </row>
    <row r="3142" spans="1:1" x14ac:dyDescent="0.25">
      <c r="A3142" s="4"/>
    </row>
    <row r="3143" spans="1:1" x14ac:dyDescent="0.25">
      <c r="A3143" s="4"/>
    </row>
    <row r="3144" spans="1:1" x14ac:dyDescent="0.25">
      <c r="A3144" s="4"/>
    </row>
    <row r="3145" spans="1:1" x14ac:dyDescent="0.25">
      <c r="A3145" s="4"/>
    </row>
    <row r="3146" spans="1:1" x14ac:dyDescent="0.25">
      <c r="A3146" s="4"/>
    </row>
    <row r="3147" spans="1:1" x14ac:dyDescent="0.25">
      <c r="A3147" s="4"/>
    </row>
    <row r="3148" spans="1:1" x14ac:dyDescent="0.25">
      <c r="A3148" s="4"/>
    </row>
    <row r="3149" spans="1:1" x14ac:dyDescent="0.25">
      <c r="A3149" s="4"/>
    </row>
    <row r="3150" spans="1:1" x14ac:dyDescent="0.25">
      <c r="A3150" s="4"/>
    </row>
    <row r="3151" spans="1:1" x14ac:dyDescent="0.25">
      <c r="A3151" s="4"/>
    </row>
    <row r="3152" spans="1:1" x14ac:dyDescent="0.25">
      <c r="A3152" s="4"/>
    </row>
    <row r="3153" spans="1:1" x14ac:dyDescent="0.25">
      <c r="A3153" s="4"/>
    </row>
    <row r="3154" spans="1:1" x14ac:dyDescent="0.25">
      <c r="A3154" s="4"/>
    </row>
    <row r="3155" spans="1:1" x14ac:dyDescent="0.25">
      <c r="A3155" s="4"/>
    </row>
    <row r="3156" spans="1:1" x14ac:dyDescent="0.25">
      <c r="A3156" s="4"/>
    </row>
    <row r="3157" spans="1:1" x14ac:dyDescent="0.25">
      <c r="A3157" s="4"/>
    </row>
    <row r="3158" spans="1:1" x14ac:dyDescent="0.25">
      <c r="A3158" s="4"/>
    </row>
    <row r="3159" spans="1:1" x14ac:dyDescent="0.25">
      <c r="A3159" s="4"/>
    </row>
    <row r="3160" spans="1:1" x14ac:dyDescent="0.25">
      <c r="A3160" s="4"/>
    </row>
    <row r="3161" spans="1:1" x14ac:dyDescent="0.25">
      <c r="A3161" s="4"/>
    </row>
    <row r="3162" spans="1:1" x14ac:dyDescent="0.25">
      <c r="A3162" s="4"/>
    </row>
    <row r="3163" spans="1:1" x14ac:dyDescent="0.25">
      <c r="A3163" s="4"/>
    </row>
    <row r="3164" spans="1:1" x14ac:dyDescent="0.25">
      <c r="A3164" s="4"/>
    </row>
    <row r="3165" spans="1:1" x14ac:dyDescent="0.25">
      <c r="A3165" s="4"/>
    </row>
    <row r="3166" spans="1:1" x14ac:dyDescent="0.25">
      <c r="A3166" s="4"/>
    </row>
    <row r="3167" spans="1:1" x14ac:dyDescent="0.25">
      <c r="A3167" s="4"/>
    </row>
    <row r="3168" spans="1:1" x14ac:dyDescent="0.25">
      <c r="A3168" s="4"/>
    </row>
    <row r="3169" spans="1:1" x14ac:dyDescent="0.25">
      <c r="A3169" s="4"/>
    </row>
    <row r="3170" spans="1:1" x14ac:dyDescent="0.25">
      <c r="A3170" s="4"/>
    </row>
    <row r="3171" spans="1:1" x14ac:dyDescent="0.25">
      <c r="A3171" s="4"/>
    </row>
    <row r="3172" spans="1:1" x14ac:dyDescent="0.25">
      <c r="A3172" s="4"/>
    </row>
    <row r="3173" spans="1:1" x14ac:dyDescent="0.25">
      <c r="A3173" s="4"/>
    </row>
    <row r="3174" spans="1:1" x14ac:dyDescent="0.25">
      <c r="A3174" s="4"/>
    </row>
    <row r="3175" spans="1:1" x14ac:dyDescent="0.25">
      <c r="A3175" s="4"/>
    </row>
    <row r="3176" spans="1:1" x14ac:dyDescent="0.25">
      <c r="A3176" s="4"/>
    </row>
    <row r="3177" spans="1:1" x14ac:dyDescent="0.25">
      <c r="A3177" s="4"/>
    </row>
    <row r="3178" spans="1:1" x14ac:dyDescent="0.25">
      <c r="A3178" s="4"/>
    </row>
    <row r="3179" spans="1:1" x14ac:dyDescent="0.25">
      <c r="A3179" s="4"/>
    </row>
    <row r="3180" spans="1:1" x14ac:dyDescent="0.25">
      <c r="A3180" s="4"/>
    </row>
    <row r="3181" spans="1:1" x14ac:dyDescent="0.25">
      <c r="A3181" s="4"/>
    </row>
    <row r="3182" spans="1:1" x14ac:dyDescent="0.25">
      <c r="A3182" s="4"/>
    </row>
    <row r="3183" spans="1:1" x14ac:dyDescent="0.25">
      <c r="A3183" s="4"/>
    </row>
    <row r="3184" spans="1:1" x14ac:dyDescent="0.25">
      <c r="A3184" s="4"/>
    </row>
    <row r="3185" spans="1:1" x14ac:dyDescent="0.25">
      <c r="A3185" s="4"/>
    </row>
    <row r="3186" spans="1:1" x14ac:dyDescent="0.25">
      <c r="A3186" s="4"/>
    </row>
    <row r="3187" spans="1:1" x14ac:dyDescent="0.25">
      <c r="A3187" s="4"/>
    </row>
    <row r="3188" spans="1:1" x14ac:dyDescent="0.25">
      <c r="A3188" s="4"/>
    </row>
    <row r="3189" spans="1:1" x14ac:dyDescent="0.25">
      <c r="A3189" s="4"/>
    </row>
    <row r="3190" spans="1:1" x14ac:dyDescent="0.25">
      <c r="A3190" s="4"/>
    </row>
    <row r="3191" spans="1:1" x14ac:dyDescent="0.25">
      <c r="A3191" s="4"/>
    </row>
    <row r="3192" spans="1:1" x14ac:dyDescent="0.25">
      <c r="A3192" s="4"/>
    </row>
    <row r="3193" spans="1:1" x14ac:dyDescent="0.25">
      <c r="A3193" s="4"/>
    </row>
    <row r="3194" spans="1:1" x14ac:dyDescent="0.25">
      <c r="A3194" s="4"/>
    </row>
    <row r="3195" spans="1:1" x14ac:dyDescent="0.25">
      <c r="A3195" s="4"/>
    </row>
    <row r="3196" spans="1:1" x14ac:dyDescent="0.25">
      <c r="A3196" s="4"/>
    </row>
    <row r="3197" spans="1:1" x14ac:dyDescent="0.25">
      <c r="A3197" s="4"/>
    </row>
    <row r="3198" spans="1:1" x14ac:dyDescent="0.25">
      <c r="A3198" s="4"/>
    </row>
    <row r="3199" spans="1:1" x14ac:dyDescent="0.25">
      <c r="A3199" s="4"/>
    </row>
    <row r="3200" spans="1:1" x14ac:dyDescent="0.25">
      <c r="A3200" s="4"/>
    </row>
    <row r="3201" spans="1:1" x14ac:dyDescent="0.25">
      <c r="A3201" s="4"/>
    </row>
    <row r="3202" spans="1:1" x14ac:dyDescent="0.25">
      <c r="A3202" s="4"/>
    </row>
    <row r="3203" spans="1:1" x14ac:dyDescent="0.25">
      <c r="A3203" s="4"/>
    </row>
    <row r="3204" spans="1:1" x14ac:dyDescent="0.25">
      <c r="A3204" s="4"/>
    </row>
    <row r="3205" spans="1:1" x14ac:dyDescent="0.25">
      <c r="A3205" s="4"/>
    </row>
    <row r="3206" spans="1:1" x14ac:dyDescent="0.25">
      <c r="A3206" s="4"/>
    </row>
    <row r="3207" spans="1:1" x14ac:dyDescent="0.25">
      <c r="A3207" s="4"/>
    </row>
    <row r="3208" spans="1:1" x14ac:dyDescent="0.25">
      <c r="A3208" s="4"/>
    </row>
    <row r="3209" spans="1:1" x14ac:dyDescent="0.25">
      <c r="A3209" s="4"/>
    </row>
    <row r="3210" spans="1:1" x14ac:dyDescent="0.25">
      <c r="A3210" s="4"/>
    </row>
    <row r="3211" spans="1:1" x14ac:dyDescent="0.25">
      <c r="A3211" s="4"/>
    </row>
    <row r="3212" spans="1:1" x14ac:dyDescent="0.25">
      <c r="A3212" s="4"/>
    </row>
    <row r="3213" spans="1:1" x14ac:dyDescent="0.25">
      <c r="A3213" s="4"/>
    </row>
    <row r="3214" spans="1:1" x14ac:dyDescent="0.25">
      <c r="A3214" s="4"/>
    </row>
    <row r="3215" spans="1:1" x14ac:dyDescent="0.25">
      <c r="A3215" s="4"/>
    </row>
    <row r="3216" spans="1:1" x14ac:dyDescent="0.25">
      <c r="A3216" s="4"/>
    </row>
    <row r="3217" spans="1:1" x14ac:dyDescent="0.25">
      <c r="A3217" s="4"/>
    </row>
    <row r="3218" spans="1:1" x14ac:dyDescent="0.25">
      <c r="A3218" s="4"/>
    </row>
    <row r="3219" spans="1:1" x14ac:dyDescent="0.25">
      <c r="A3219" s="4"/>
    </row>
    <row r="3220" spans="1:1" x14ac:dyDescent="0.25">
      <c r="A3220" s="4"/>
    </row>
    <row r="3221" spans="1:1" x14ac:dyDescent="0.25">
      <c r="A3221" s="4"/>
    </row>
    <row r="3222" spans="1:1" x14ac:dyDescent="0.25">
      <c r="A3222" s="4"/>
    </row>
    <row r="3223" spans="1:1" x14ac:dyDescent="0.25">
      <c r="A3223" s="4"/>
    </row>
    <row r="3224" spans="1:1" x14ac:dyDescent="0.25">
      <c r="A3224" s="4"/>
    </row>
    <row r="3225" spans="1:1" x14ac:dyDescent="0.25">
      <c r="A3225" s="4"/>
    </row>
    <row r="3226" spans="1:1" x14ac:dyDescent="0.25">
      <c r="A3226" s="4"/>
    </row>
    <row r="3227" spans="1:1" x14ac:dyDescent="0.25">
      <c r="A3227" s="4"/>
    </row>
    <row r="3228" spans="1:1" x14ac:dyDescent="0.25">
      <c r="A3228" s="4"/>
    </row>
    <row r="3229" spans="1:1" x14ac:dyDescent="0.25">
      <c r="A3229" s="4"/>
    </row>
    <row r="3230" spans="1:1" x14ac:dyDescent="0.25">
      <c r="A3230" s="4"/>
    </row>
    <row r="3231" spans="1:1" x14ac:dyDescent="0.25">
      <c r="A3231" s="4"/>
    </row>
    <row r="3232" spans="1:1" x14ac:dyDescent="0.25">
      <c r="A3232" s="4"/>
    </row>
    <row r="3233" spans="1:1" x14ac:dyDescent="0.25">
      <c r="A3233" s="4"/>
    </row>
    <row r="3234" spans="1:1" x14ac:dyDescent="0.25">
      <c r="A3234" s="4"/>
    </row>
    <row r="3235" spans="1:1" x14ac:dyDescent="0.25">
      <c r="A3235" s="4"/>
    </row>
    <row r="3236" spans="1:1" x14ac:dyDescent="0.25">
      <c r="A3236" s="4"/>
    </row>
    <row r="3237" spans="1:1" x14ac:dyDescent="0.25">
      <c r="A3237" s="4"/>
    </row>
    <row r="3238" spans="1:1" x14ac:dyDescent="0.25">
      <c r="A3238" s="4"/>
    </row>
    <row r="3239" spans="1:1" x14ac:dyDescent="0.25">
      <c r="A3239" s="4"/>
    </row>
    <row r="3240" spans="1:1" x14ac:dyDescent="0.25">
      <c r="A3240" s="4"/>
    </row>
    <row r="3241" spans="1:1" x14ac:dyDescent="0.25">
      <c r="A3241" s="4"/>
    </row>
    <row r="3242" spans="1:1" x14ac:dyDescent="0.25">
      <c r="A3242" s="4"/>
    </row>
    <row r="3243" spans="1:1" x14ac:dyDescent="0.25">
      <c r="A3243" s="4"/>
    </row>
    <row r="3244" spans="1:1" x14ac:dyDescent="0.25">
      <c r="A3244" s="4"/>
    </row>
    <row r="3245" spans="1:1" x14ac:dyDescent="0.25">
      <c r="A3245" s="4"/>
    </row>
    <row r="3246" spans="1:1" x14ac:dyDescent="0.25">
      <c r="A3246" s="4"/>
    </row>
    <row r="3247" spans="1:1" x14ac:dyDescent="0.25">
      <c r="A3247" s="4"/>
    </row>
    <row r="3248" spans="1:1" x14ac:dyDescent="0.25">
      <c r="A3248" s="4"/>
    </row>
    <row r="3249" spans="1:1" x14ac:dyDescent="0.25">
      <c r="A3249" s="4"/>
    </row>
    <row r="3250" spans="1:1" x14ac:dyDescent="0.25">
      <c r="A3250" s="4"/>
    </row>
    <row r="3251" spans="1:1" x14ac:dyDescent="0.25">
      <c r="A3251" s="4"/>
    </row>
    <row r="3252" spans="1:1" x14ac:dyDescent="0.25">
      <c r="A3252" s="4"/>
    </row>
    <row r="3253" spans="1:1" x14ac:dyDescent="0.25">
      <c r="A3253" s="4"/>
    </row>
    <row r="3254" spans="1:1" x14ac:dyDescent="0.25">
      <c r="A3254" s="4"/>
    </row>
    <row r="3255" spans="1:1" x14ac:dyDescent="0.25">
      <c r="A3255" s="4"/>
    </row>
    <row r="3256" spans="1:1" x14ac:dyDescent="0.25">
      <c r="A3256" s="4"/>
    </row>
    <row r="3257" spans="1:1" x14ac:dyDescent="0.25">
      <c r="A3257" s="4"/>
    </row>
    <row r="3258" spans="1:1" x14ac:dyDescent="0.25">
      <c r="A3258" s="4"/>
    </row>
    <row r="3259" spans="1:1" x14ac:dyDescent="0.25">
      <c r="A3259" s="4"/>
    </row>
    <row r="3260" spans="1:1" x14ac:dyDescent="0.25">
      <c r="A3260" s="4"/>
    </row>
    <row r="3261" spans="1:1" x14ac:dyDescent="0.25">
      <c r="A3261" s="4"/>
    </row>
    <row r="3262" spans="1:1" x14ac:dyDescent="0.25">
      <c r="A3262" s="4"/>
    </row>
    <row r="3263" spans="1:1" x14ac:dyDescent="0.25">
      <c r="A3263" s="4"/>
    </row>
    <row r="3264" spans="1:1" x14ac:dyDescent="0.25">
      <c r="A3264" s="4"/>
    </row>
    <row r="3265" spans="1:1" x14ac:dyDescent="0.25">
      <c r="A3265" s="4"/>
    </row>
    <row r="3266" spans="1:1" x14ac:dyDescent="0.25">
      <c r="A3266" s="4"/>
    </row>
    <row r="3267" spans="1:1" x14ac:dyDescent="0.25">
      <c r="A3267" s="4"/>
    </row>
    <row r="3268" spans="1:1" x14ac:dyDescent="0.25">
      <c r="A3268" s="4"/>
    </row>
    <row r="3269" spans="1:1" x14ac:dyDescent="0.25">
      <c r="A3269" s="4"/>
    </row>
    <row r="3270" spans="1:1" x14ac:dyDescent="0.25">
      <c r="A3270" s="4"/>
    </row>
    <row r="3271" spans="1:1" x14ac:dyDescent="0.25">
      <c r="A3271" s="4"/>
    </row>
    <row r="3272" spans="1:1" x14ac:dyDescent="0.25">
      <c r="A3272" s="4"/>
    </row>
    <row r="3273" spans="1:1" x14ac:dyDescent="0.25">
      <c r="A3273" s="4"/>
    </row>
    <row r="3274" spans="1:1" x14ac:dyDescent="0.25">
      <c r="A3274" s="4"/>
    </row>
    <row r="3275" spans="1:1" x14ac:dyDescent="0.25">
      <c r="A3275" s="4"/>
    </row>
    <row r="3276" spans="1:1" x14ac:dyDescent="0.25">
      <c r="A3276" s="4"/>
    </row>
    <row r="3277" spans="1:1" x14ac:dyDescent="0.25">
      <c r="A3277" s="4"/>
    </row>
    <row r="3278" spans="1:1" x14ac:dyDescent="0.25">
      <c r="A3278" s="4"/>
    </row>
    <row r="3279" spans="1:1" x14ac:dyDescent="0.25">
      <c r="A3279" s="4"/>
    </row>
    <row r="3280" spans="1:1" x14ac:dyDescent="0.25">
      <c r="A3280" s="4"/>
    </row>
    <row r="3281" spans="1:1" x14ac:dyDescent="0.25">
      <c r="A3281" s="4"/>
    </row>
    <row r="3282" spans="1:1" x14ac:dyDescent="0.25">
      <c r="A3282" s="4"/>
    </row>
    <row r="3283" spans="1:1" x14ac:dyDescent="0.25">
      <c r="A3283" s="4"/>
    </row>
    <row r="3284" spans="1:1" x14ac:dyDescent="0.25">
      <c r="A3284" s="4"/>
    </row>
    <row r="3285" spans="1:1" x14ac:dyDescent="0.25">
      <c r="A3285" s="4"/>
    </row>
    <row r="3286" spans="1:1" x14ac:dyDescent="0.25">
      <c r="A3286" s="4"/>
    </row>
    <row r="3287" spans="1:1" x14ac:dyDescent="0.25">
      <c r="A3287" s="4"/>
    </row>
    <row r="3288" spans="1:1" x14ac:dyDescent="0.25">
      <c r="A3288" s="4"/>
    </row>
    <row r="3289" spans="1:1" x14ac:dyDescent="0.25">
      <c r="A3289" s="4"/>
    </row>
    <row r="3290" spans="1:1" x14ac:dyDescent="0.25">
      <c r="A3290" s="4"/>
    </row>
    <row r="3291" spans="1:1" x14ac:dyDescent="0.25">
      <c r="A3291" s="4"/>
    </row>
    <row r="3292" spans="1:1" x14ac:dyDescent="0.25">
      <c r="A3292" s="4"/>
    </row>
    <row r="3293" spans="1:1" x14ac:dyDescent="0.25">
      <c r="A3293" s="4"/>
    </row>
    <row r="3294" spans="1:1" x14ac:dyDescent="0.25">
      <c r="A3294" s="4"/>
    </row>
    <row r="3295" spans="1:1" x14ac:dyDescent="0.25">
      <c r="A3295" s="4"/>
    </row>
    <row r="3296" spans="1:1" x14ac:dyDescent="0.25">
      <c r="A3296" s="4"/>
    </row>
    <row r="3297" spans="1:1" x14ac:dyDescent="0.25">
      <c r="A3297" s="4"/>
    </row>
    <row r="3298" spans="1:1" x14ac:dyDescent="0.25">
      <c r="A3298" s="4"/>
    </row>
    <row r="3299" spans="1:1" x14ac:dyDescent="0.25">
      <c r="A3299" s="4"/>
    </row>
    <row r="3300" spans="1:1" x14ac:dyDescent="0.25">
      <c r="A3300" s="4"/>
    </row>
    <row r="3301" spans="1:1" x14ac:dyDescent="0.25">
      <c r="A3301" s="4"/>
    </row>
    <row r="3302" spans="1:1" x14ac:dyDescent="0.25">
      <c r="A3302" s="4"/>
    </row>
    <row r="3303" spans="1:1" x14ac:dyDescent="0.25">
      <c r="A3303" s="4"/>
    </row>
    <row r="3304" spans="1:1" x14ac:dyDescent="0.25">
      <c r="A3304" s="4"/>
    </row>
    <row r="3305" spans="1:1" x14ac:dyDescent="0.25">
      <c r="A3305" s="4"/>
    </row>
    <row r="3306" spans="1:1" x14ac:dyDescent="0.25">
      <c r="A3306" s="4"/>
    </row>
    <row r="3307" spans="1:1" x14ac:dyDescent="0.25">
      <c r="A3307" s="4"/>
    </row>
    <row r="3308" spans="1:1" x14ac:dyDescent="0.25">
      <c r="A3308" s="4"/>
    </row>
    <row r="3309" spans="1:1" x14ac:dyDescent="0.25">
      <c r="A3309" s="4"/>
    </row>
    <row r="3310" spans="1:1" x14ac:dyDescent="0.25">
      <c r="A3310" s="4"/>
    </row>
    <row r="3311" spans="1:1" x14ac:dyDescent="0.25">
      <c r="A3311" s="4"/>
    </row>
    <row r="3312" spans="1:1" x14ac:dyDescent="0.25">
      <c r="A3312" s="4"/>
    </row>
    <row r="3313" spans="1:1" x14ac:dyDescent="0.25">
      <c r="A3313" s="4"/>
    </row>
    <row r="3314" spans="1:1" x14ac:dyDescent="0.25">
      <c r="A3314" s="4"/>
    </row>
    <row r="3315" spans="1:1" x14ac:dyDescent="0.25">
      <c r="A3315" s="4"/>
    </row>
    <row r="3316" spans="1:1" x14ac:dyDescent="0.25">
      <c r="A3316" s="4"/>
    </row>
    <row r="3317" spans="1:1" x14ac:dyDescent="0.25">
      <c r="A3317" s="4"/>
    </row>
    <row r="3318" spans="1:1" x14ac:dyDescent="0.25">
      <c r="A3318" s="4"/>
    </row>
    <row r="3319" spans="1:1" x14ac:dyDescent="0.25">
      <c r="A3319" s="4"/>
    </row>
    <row r="3320" spans="1:1" x14ac:dyDescent="0.25">
      <c r="A3320" s="4"/>
    </row>
    <row r="3321" spans="1:1" x14ac:dyDescent="0.25">
      <c r="A3321" s="4"/>
    </row>
    <row r="3322" spans="1:1" x14ac:dyDescent="0.25">
      <c r="A3322" s="4"/>
    </row>
    <row r="3323" spans="1:1" x14ac:dyDescent="0.25">
      <c r="A3323" s="4"/>
    </row>
    <row r="3324" spans="1:1" x14ac:dyDescent="0.25">
      <c r="A3324" s="4"/>
    </row>
    <row r="3325" spans="1:1" x14ac:dyDescent="0.25">
      <c r="A3325" s="4"/>
    </row>
    <row r="3326" spans="1:1" x14ac:dyDescent="0.25">
      <c r="A3326" s="4"/>
    </row>
    <row r="3327" spans="1:1" x14ac:dyDescent="0.25">
      <c r="A3327" s="4"/>
    </row>
    <row r="3328" spans="1:1" x14ac:dyDescent="0.25">
      <c r="A3328" s="4"/>
    </row>
    <row r="3329" spans="1:1" x14ac:dyDescent="0.25">
      <c r="A3329" s="4"/>
    </row>
    <row r="3330" spans="1:1" x14ac:dyDescent="0.25">
      <c r="A3330" s="4"/>
    </row>
    <row r="3331" spans="1:1" x14ac:dyDescent="0.25">
      <c r="A3331" s="4"/>
    </row>
    <row r="3332" spans="1:1" x14ac:dyDescent="0.25">
      <c r="A3332" s="4"/>
    </row>
    <row r="3333" spans="1:1" x14ac:dyDescent="0.25">
      <c r="A3333" s="4"/>
    </row>
    <row r="3334" spans="1:1" x14ac:dyDescent="0.25">
      <c r="A3334" s="4"/>
    </row>
    <row r="3335" spans="1:1" x14ac:dyDescent="0.25">
      <c r="A3335" s="4"/>
    </row>
    <row r="3336" spans="1:1" x14ac:dyDescent="0.25">
      <c r="A3336" s="4"/>
    </row>
    <row r="3337" spans="1:1" x14ac:dyDescent="0.25">
      <c r="A3337" s="4"/>
    </row>
    <row r="3338" spans="1:1" x14ac:dyDescent="0.25">
      <c r="A3338" s="4"/>
    </row>
    <row r="3339" spans="1:1" x14ac:dyDescent="0.25">
      <c r="A3339" s="4"/>
    </row>
    <row r="3340" spans="1:1" x14ac:dyDescent="0.25">
      <c r="A3340" s="4"/>
    </row>
    <row r="3341" spans="1:1" x14ac:dyDescent="0.25">
      <c r="A3341" s="4"/>
    </row>
    <row r="3342" spans="1:1" x14ac:dyDescent="0.25">
      <c r="A3342" s="4"/>
    </row>
    <row r="3343" spans="1:1" x14ac:dyDescent="0.25">
      <c r="A3343" s="4"/>
    </row>
    <row r="3344" spans="1:1" x14ac:dyDescent="0.25">
      <c r="A3344" s="4"/>
    </row>
    <row r="3345" spans="1:1" x14ac:dyDescent="0.25">
      <c r="A3345" s="4"/>
    </row>
    <row r="3346" spans="1:1" x14ac:dyDescent="0.25">
      <c r="A3346" s="4"/>
    </row>
    <row r="3347" spans="1:1" x14ac:dyDescent="0.25">
      <c r="A3347" s="4"/>
    </row>
    <row r="3348" spans="1:1" x14ac:dyDescent="0.25">
      <c r="A3348" s="4"/>
    </row>
    <row r="3349" spans="1:1" x14ac:dyDescent="0.25">
      <c r="A3349" s="4"/>
    </row>
    <row r="3350" spans="1:1" x14ac:dyDescent="0.25">
      <c r="A3350" s="4"/>
    </row>
    <row r="3351" spans="1:1" x14ac:dyDescent="0.25">
      <c r="A3351" s="4"/>
    </row>
    <row r="3352" spans="1:1" x14ac:dyDescent="0.25">
      <c r="A3352" s="4"/>
    </row>
    <row r="3353" spans="1:1" x14ac:dyDescent="0.25">
      <c r="A3353" s="4"/>
    </row>
    <row r="3354" spans="1:1" x14ac:dyDescent="0.25">
      <c r="A3354" s="4"/>
    </row>
    <row r="3355" spans="1:1" x14ac:dyDescent="0.25">
      <c r="A3355" s="4"/>
    </row>
    <row r="3356" spans="1:1" x14ac:dyDescent="0.25">
      <c r="A3356" s="4"/>
    </row>
    <row r="3357" spans="1:1" x14ac:dyDescent="0.25">
      <c r="A3357" s="4"/>
    </row>
    <row r="3358" spans="1:1" x14ac:dyDescent="0.25">
      <c r="A3358" s="4"/>
    </row>
    <row r="3359" spans="1:1" x14ac:dyDescent="0.25">
      <c r="A3359" s="4"/>
    </row>
    <row r="3360" spans="1:1" x14ac:dyDescent="0.25">
      <c r="A3360" s="4"/>
    </row>
    <row r="3361" spans="1:1" x14ac:dyDescent="0.25">
      <c r="A3361" s="4"/>
    </row>
    <row r="3362" spans="1:1" x14ac:dyDescent="0.25">
      <c r="A3362" s="4"/>
    </row>
    <row r="3363" spans="1:1" x14ac:dyDescent="0.25">
      <c r="A3363" s="4"/>
    </row>
    <row r="3364" spans="1:1" x14ac:dyDescent="0.25">
      <c r="A3364" s="4"/>
    </row>
    <row r="3365" spans="1:1" x14ac:dyDescent="0.25">
      <c r="A3365" s="4"/>
    </row>
    <row r="3366" spans="1:1" x14ac:dyDescent="0.25">
      <c r="A3366" s="4"/>
    </row>
    <row r="3367" spans="1:1" x14ac:dyDescent="0.25">
      <c r="A3367" s="4"/>
    </row>
    <row r="3368" spans="1:1" x14ac:dyDescent="0.25">
      <c r="A3368" s="4"/>
    </row>
    <row r="3369" spans="1:1" x14ac:dyDescent="0.25">
      <c r="A3369" s="4"/>
    </row>
    <row r="3370" spans="1:1" x14ac:dyDescent="0.25">
      <c r="A3370" s="4"/>
    </row>
    <row r="3371" spans="1:1" x14ac:dyDescent="0.25">
      <c r="A3371" s="4"/>
    </row>
    <row r="3372" spans="1:1" x14ac:dyDescent="0.25">
      <c r="A3372" s="4"/>
    </row>
    <row r="3373" spans="1:1" x14ac:dyDescent="0.25">
      <c r="A3373" s="4"/>
    </row>
    <row r="3374" spans="1:1" x14ac:dyDescent="0.25">
      <c r="A3374" s="4"/>
    </row>
    <row r="3375" spans="1:1" x14ac:dyDescent="0.25">
      <c r="A3375" s="4"/>
    </row>
    <row r="3376" spans="1:1" x14ac:dyDescent="0.25">
      <c r="A3376" s="4"/>
    </row>
    <row r="3377" spans="1:1" x14ac:dyDescent="0.25">
      <c r="A3377" s="4"/>
    </row>
    <row r="3378" spans="1:1" x14ac:dyDescent="0.25">
      <c r="A3378" s="4"/>
    </row>
    <row r="3379" spans="1:1" x14ac:dyDescent="0.25">
      <c r="A3379" s="4"/>
    </row>
    <row r="3380" spans="1:1" x14ac:dyDescent="0.25">
      <c r="A3380" s="4"/>
    </row>
    <row r="3381" spans="1:1" x14ac:dyDescent="0.25">
      <c r="A3381" s="4"/>
    </row>
    <row r="3382" spans="1:1" x14ac:dyDescent="0.25">
      <c r="A3382" s="4"/>
    </row>
    <row r="3383" spans="1:1" x14ac:dyDescent="0.25">
      <c r="A3383" s="4"/>
    </row>
    <row r="3384" spans="1:1" x14ac:dyDescent="0.25">
      <c r="A3384" s="4"/>
    </row>
    <row r="3385" spans="1:1" x14ac:dyDescent="0.25">
      <c r="A3385" s="4"/>
    </row>
    <row r="3386" spans="1:1" x14ac:dyDescent="0.25">
      <c r="A3386" s="4"/>
    </row>
    <row r="3387" spans="1:1" x14ac:dyDescent="0.25">
      <c r="A3387" s="4"/>
    </row>
    <row r="3388" spans="1:1" x14ac:dyDescent="0.25">
      <c r="A3388" s="4"/>
    </row>
    <row r="3389" spans="1:1" x14ac:dyDescent="0.25">
      <c r="A3389" s="4"/>
    </row>
    <row r="3390" spans="1:1" x14ac:dyDescent="0.25">
      <c r="A3390" s="4"/>
    </row>
    <row r="3391" spans="1:1" x14ac:dyDescent="0.25">
      <c r="A3391" s="4"/>
    </row>
    <row r="3392" spans="1:1" x14ac:dyDescent="0.25">
      <c r="A3392" s="4"/>
    </row>
    <row r="3393" spans="1:1" x14ac:dyDescent="0.25">
      <c r="A3393" s="4"/>
    </row>
    <row r="3394" spans="1:1" x14ac:dyDescent="0.25">
      <c r="A3394" s="4"/>
    </row>
    <row r="3395" spans="1:1" x14ac:dyDescent="0.25">
      <c r="A3395" s="4"/>
    </row>
    <row r="3396" spans="1:1" x14ac:dyDescent="0.25">
      <c r="A3396" s="4"/>
    </row>
    <row r="3397" spans="1:1" x14ac:dyDescent="0.25">
      <c r="A3397" s="4"/>
    </row>
    <row r="3398" spans="1:1" x14ac:dyDescent="0.25">
      <c r="A3398" s="4"/>
    </row>
    <row r="3399" spans="1:1" x14ac:dyDescent="0.25">
      <c r="A3399" s="4"/>
    </row>
    <row r="3400" spans="1:1" x14ac:dyDescent="0.25">
      <c r="A3400" s="4"/>
    </row>
    <row r="3401" spans="1:1" x14ac:dyDescent="0.25">
      <c r="A3401" s="4"/>
    </row>
    <row r="3402" spans="1:1" x14ac:dyDescent="0.25">
      <c r="A3402" s="4"/>
    </row>
    <row r="3403" spans="1:1" x14ac:dyDescent="0.25">
      <c r="A3403" s="4"/>
    </row>
    <row r="3404" spans="1:1" x14ac:dyDescent="0.25">
      <c r="A3404" s="4"/>
    </row>
    <row r="3405" spans="1:1" x14ac:dyDescent="0.25">
      <c r="A3405" s="4"/>
    </row>
    <row r="3406" spans="1:1" x14ac:dyDescent="0.25">
      <c r="A3406" s="4"/>
    </row>
    <row r="3407" spans="1:1" x14ac:dyDescent="0.25">
      <c r="A3407" s="4"/>
    </row>
    <row r="3408" spans="1:1" x14ac:dyDescent="0.25">
      <c r="A3408" s="4"/>
    </row>
    <row r="3409" spans="1:1" x14ac:dyDescent="0.25">
      <c r="A3409" s="4"/>
    </row>
    <row r="3410" spans="1:1" x14ac:dyDescent="0.25">
      <c r="A3410" s="4"/>
    </row>
    <row r="3411" spans="1:1" x14ac:dyDescent="0.25">
      <c r="A3411" s="4"/>
    </row>
    <row r="3412" spans="1:1" x14ac:dyDescent="0.25">
      <c r="A3412" s="4"/>
    </row>
    <row r="3413" spans="1:1" x14ac:dyDescent="0.25">
      <c r="A3413" s="4"/>
    </row>
    <row r="3414" spans="1:1" x14ac:dyDescent="0.25">
      <c r="A3414" s="4"/>
    </row>
    <row r="3415" spans="1:1" x14ac:dyDescent="0.25">
      <c r="A3415" s="4"/>
    </row>
    <row r="3416" spans="1:1" x14ac:dyDescent="0.25">
      <c r="A3416" s="4"/>
    </row>
    <row r="3417" spans="1:1" x14ac:dyDescent="0.25">
      <c r="A3417" s="4"/>
    </row>
    <row r="3418" spans="1:1" x14ac:dyDescent="0.25">
      <c r="A3418" s="4"/>
    </row>
    <row r="3419" spans="1:1" x14ac:dyDescent="0.25">
      <c r="A3419" s="4"/>
    </row>
    <row r="3420" spans="1:1" x14ac:dyDescent="0.25">
      <c r="A3420" s="4"/>
    </row>
    <row r="3421" spans="1:1" x14ac:dyDescent="0.25">
      <c r="A3421" s="4"/>
    </row>
    <row r="3422" spans="1:1" x14ac:dyDescent="0.25">
      <c r="A3422" s="4"/>
    </row>
    <row r="3423" spans="1:1" x14ac:dyDescent="0.25">
      <c r="A3423" s="4"/>
    </row>
    <row r="3424" spans="1:1" x14ac:dyDescent="0.25">
      <c r="A3424" s="4"/>
    </row>
    <row r="3425" spans="1:1" x14ac:dyDescent="0.25">
      <c r="A3425" s="4"/>
    </row>
    <row r="3426" spans="1:1" x14ac:dyDescent="0.25">
      <c r="A3426" s="4"/>
    </row>
    <row r="3427" spans="1:1" x14ac:dyDescent="0.25">
      <c r="A3427" s="4"/>
    </row>
    <row r="3428" spans="1:1" x14ac:dyDescent="0.25">
      <c r="A3428" s="4"/>
    </row>
    <row r="3429" spans="1:1" x14ac:dyDescent="0.25">
      <c r="A3429" s="4"/>
    </row>
    <row r="3430" spans="1:1" x14ac:dyDescent="0.25">
      <c r="A3430" s="4"/>
    </row>
    <row r="3431" spans="1:1" x14ac:dyDescent="0.25">
      <c r="A3431" s="4"/>
    </row>
    <row r="3432" spans="1:1" x14ac:dyDescent="0.25">
      <c r="A3432" s="4"/>
    </row>
    <row r="3433" spans="1:1" x14ac:dyDescent="0.25">
      <c r="A3433" s="4"/>
    </row>
    <row r="3434" spans="1:1" x14ac:dyDescent="0.25">
      <c r="A3434" s="4"/>
    </row>
    <row r="3435" spans="1:1" x14ac:dyDescent="0.25">
      <c r="A3435" s="4"/>
    </row>
    <row r="3436" spans="1:1" x14ac:dyDescent="0.25">
      <c r="A3436" s="4"/>
    </row>
    <row r="3437" spans="1:1" x14ac:dyDescent="0.25">
      <c r="A3437" s="4"/>
    </row>
    <row r="3438" spans="1:1" x14ac:dyDescent="0.25">
      <c r="A3438" s="4"/>
    </row>
    <row r="3439" spans="1:1" x14ac:dyDescent="0.25">
      <c r="A3439" s="4"/>
    </row>
    <row r="3440" spans="1:1" x14ac:dyDescent="0.25">
      <c r="A3440" s="4"/>
    </row>
    <row r="3441" spans="1:1" x14ac:dyDescent="0.25">
      <c r="A3441" s="4"/>
    </row>
    <row r="3442" spans="1:1" x14ac:dyDescent="0.25">
      <c r="A3442" s="4"/>
    </row>
    <row r="3443" spans="1:1" x14ac:dyDescent="0.25">
      <c r="A3443" s="4"/>
    </row>
    <row r="3444" spans="1:1" x14ac:dyDescent="0.25">
      <c r="A3444" s="4"/>
    </row>
    <row r="3445" spans="1:1" x14ac:dyDescent="0.25">
      <c r="A3445" s="4"/>
    </row>
    <row r="3446" spans="1:1" x14ac:dyDescent="0.25">
      <c r="A3446" s="4"/>
    </row>
    <row r="3447" spans="1:1" x14ac:dyDescent="0.25">
      <c r="A3447" s="4"/>
    </row>
    <row r="3448" spans="1:1" x14ac:dyDescent="0.25">
      <c r="A3448" s="4"/>
    </row>
    <row r="3449" spans="1:1" x14ac:dyDescent="0.25">
      <c r="A3449" s="4"/>
    </row>
    <row r="3450" spans="1:1" x14ac:dyDescent="0.25">
      <c r="A3450" s="4"/>
    </row>
    <row r="3451" spans="1:1" x14ac:dyDescent="0.25">
      <c r="A3451" s="4"/>
    </row>
    <row r="3452" spans="1:1" x14ac:dyDescent="0.25">
      <c r="A3452" s="4"/>
    </row>
    <row r="3453" spans="1:1" x14ac:dyDescent="0.25">
      <c r="A3453" s="4"/>
    </row>
    <row r="3454" spans="1:1" x14ac:dyDescent="0.25">
      <c r="A3454" s="4"/>
    </row>
    <row r="3455" spans="1:1" x14ac:dyDescent="0.25">
      <c r="A3455" s="4"/>
    </row>
    <row r="3456" spans="1:1" x14ac:dyDescent="0.25">
      <c r="A3456" s="4"/>
    </row>
    <row r="3457" spans="1:1" x14ac:dyDescent="0.25">
      <c r="A3457" s="4"/>
    </row>
    <row r="3458" spans="1:1" x14ac:dyDescent="0.25">
      <c r="A3458" s="4"/>
    </row>
    <row r="3459" spans="1:1" x14ac:dyDescent="0.25">
      <c r="A3459" s="4"/>
    </row>
    <row r="3460" spans="1:1" x14ac:dyDescent="0.25">
      <c r="A3460" s="4"/>
    </row>
    <row r="3461" spans="1:1" x14ac:dyDescent="0.25">
      <c r="A3461" s="4"/>
    </row>
    <row r="3462" spans="1:1" x14ac:dyDescent="0.25">
      <c r="A3462" s="4"/>
    </row>
    <row r="3463" spans="1:1" x14ac:dyDescent="0.25">
      <c r="A3463" s="4"/>
    </row>
    <row r="3464" spans="1:1" x14ac:dyDescent="0.25">
      <c r="A3464" s="4"/>
    </row>
    <row r="3465" spans="1:1" x14ac:dyDescent="0.25">
      <c r="A3465" s="4"/>
    </row>
    <row r="3466" spans="1:1" x14ac:dyDescent="0.25">
      <c r="A3466" s="4"/>
    </row>
    <row r="3467" spans="1:1" x14ac:dyDescent="0.25">
      <c r="A3467" s="4"/>
    </row>
    <row r="3468" spans="1:1" x14ac:dyDescent="0.25">
      <c r="A3468" s="4"/>
    </row>
    <row r="3469" spans="1:1" x14ac:dyDescent="0.25">
      <c r="A3469" s="4"/>
    </row>
    <row r="3470" spans="1:1" x14ac:dyDescent="0.25">
      <c r="A3470" s="4"/>
    </row>
    <row r="3471" spans="1:1" x14ac:dyDescent="0.25">
      <c r="A3471" s="4"/>
    </row>
    <row r="3472" spans="1:1" x14ac:dyDescent="0.25">
      <c r="A3472" s="4"/>
    </row>
    <row r="3473" spans="1:1" x14ac:dyDescent="0.25">
      <c r="A3473" s="4"/>
    </row>
    <row r="3474" spans="1:1" x14ac:dyDescent="0.25">
      <c r="A3474" s="4"/>
    </row>
    <row r="3475" spans="1:1" x14ac:dyDescent="0.25">
      <c r="A3475" s="4"/>
    </row>
    <row r="3476" spans="1:1" x14ac:dyDescent="0.25">
      <c r="A3476" s="4"/>
    </row>
    <row r="3477" spans="1:1" x14ac:dyDescent="0.25">
      <c r="A3477" s="4"/>
    </row>
    <row r="3478" spans="1:1" x14ac:dyDescent="0.25">
      <c r="A3478" s="4"/>
    </row>
    <row r="3479" spans="1:1" x14ac:dyDescent="0.25">
      <c r="A3479" s="4"/>
    </row>
    <row r="3480" spans="1:1" x14ac:dyDescent="0.25">
      <c r="A3480" s="4"/>
    </row>
    <row r="3481" spans="1:1" x14ac:dyDescent="0.25">
      <c r="A3481" s="4"/>
    </row>
    <row r="3482" spans="1:1" x14ac:dyDescent="0.25">
      <c r="A3482" s="4"/>
    </row>
    <row r="3483" spans="1:1" x14ac:dyDescent="0.25">
      <c r="A3483" s="4"/>
    </row>
    <row r="3484" spans="1:1" x14ac:dyDescent="0.25">
      <c r="A3484" s="4"/>
    </row>
    <row r="3485" spans="1:1" x14ac:dyDescent="0.25">
      <c r="A3485" s="4"/>
    </row>
    <row r="3486" spans="1:1" x14ac:dyDescent="0.25">
      <c r="A3486" s="4"/>
    </row>
    <row r="3487" spans="1:1" x14ac:dyDescent="0.25">
      <c r="A3487" s="4"/>
    </row>
    <row r="3488" spans="1:1" x14ac:dyDescent="0.25">
      <c r="A3488" s="4"/>
    </row>
    <row r="3489" spans="1:1" x14ac:dyDescent="0.25">
      <c r="A3489" s="4"/>
    </row>
    <row r="3490" spans="1:1" x14ac:dyDescent="0.25">
      <c r="A3490" s="4"/>
    </row>
    <row r="3491" spans="1:1" x14ac:dyDescent="0.25">
      <c r="A3491" s="4"/>
    </row>
    <row r="3492" spans="1:1" x14ac:dyDescent="0.25">
      <c r="A3492" s="4"/>
    </row>
    <row r="3493" spans="1:1" x14ac:dyDescent="0.25">
      <c r="A3493" s="4"/>
    </row>
    <row r="3494" spans="1:1" x14ac:dyDescent="0.25">
      <c r="A3494" s="4"/>
    </row>
    <row r="3495" spans="1:1" x14ac:dyDescent="0.25">
      <c r="A3495" s="4"/>
    </row>
    <row r="3496" spans="1:1" x14ac:dyDescent="0.25">
      <c r="A3496" s="4"/>
    </row>
    <row r="3497" spans="1:1" x14ac:dyDescent="0.25">
      <c r="A3497" s="4"/>
    </row>
    <row r="3498" spans="1:1" x14ac:dyDescent="0.25">
      <c r="A3498" s="4"/>
    </row>
    <row r="3499" spans="1:1" x14ac:dyDescent="0.25">
      <c r="A3499" s="4"/>
    </row>
    <row r="3500" spans="1:1" x14ac:dyDescent="0.25">
      <c r="A3500" s="4"/>
    </row>
    <row r="3501" spans="1:1" x14ac:dyDescent="0.25">
      <c r="A3501" s="4"/>
    </row>
    <row r="3502" spans="1:1" x14ac:dyDescent="0.25">
      <c r="A3502" s="4"/>
    </row>
    <row r="3503" spans="1:1" x14ac:dyDescent="0.25">
      <c r="A3503" s="4"/>
    </row>
    <row r="3504" spans="1:1" x14ac:dyDescent="0.25">
      <c r="A3504" s="4"/>
    </row>
    <row r="3505" spans="1:1" x14ac:dyDescent="0.25">
      <c r="A3505" s="4"/>
    </row>
    <row r="3506" spans="1:1" x14ac:dyDescent="0.25">
      <c r="A3506" s="4"/>
    </row>
    <row r="3507" spans="1:1" x14ac:dyDescent="0.25">
      <c r="A3507" s="4"/>
    </row>
    <row r="3508" spans="1:1" x14ac:dyDescent="0.25">
      <c r="A3508" s="4"/>
    </row>
    <row r="3509" spans="1:1" x14ac:dyDescent="0.25">
      <c r="A3509" s="4"/>
    </row>
    <row r="3510" spans="1:1" x14ac:dyDescent="0.25">
      <c r="A3510" s="4"/>
    </row>
    <row r="3511" spans="1:1" x14ac:dyDescent="0.25">
      <c r="A3511" s="4"/>
    </row>
    <row r="3512" spans="1:1" x14ac:dyDescent="0.25">
      <c r="A3512" s="4"/>
    </row>
    <row r="3513" spans="1:1" x14ac:dyDescent="0.25">
      <c r="A3513" s="4"/>
    </row>
    <row r="3514" spans="1:1" x14ac:dyDescent="0.25">
      <c r="A3514" s="4"/>
    </row>
    <row r="3515" spans="1:1" x14ac:dyDescent="0.25">
      <c r="A3515" s="4"/>
    </row>
    <row r="3516" spans="1:1" x14ac:dyDescent="0.25">
      <c r="A3516" s="4"/>
    </row>
    <row r="3517" spans="1:1" x14ac:dyDescent="0.25">
      <c r="A3517" s="4"/>
    </row>
    <row r="3518" spans="1:1" x14ac:dyDescent="0.25">
      <c r="A3518" s="4"/>
    </row>
    <row r="3519" spans="1:1" x14ac:dyDescent="0.25">
      <c r="A3519" s="4"/>
    </row>
    <row r="3520" spans="1:1" x14ac:dyDescent="0.25">
      <c r="A3520" s="4"/>
    </row>
    <row r="3521" spans="1:1" x14ac:dyDescent="0.25">
      <c r="A3521" s="4"/>
    </row>
    <row r="3522" spans="1:1" x14ac:dyDescent="0.25">
      <c r="A3522" s="4"/>
    </row>
    <row r="3523" spans="1:1" x14ac:dyDescent="0.25">
      <c r="A3523" s="4"/>
    </row>
    <row r="3524" spans="1:1" x14ac:dyDescent="0.25">
      <c r="A3524" s="4"/>
    </row>
    <row r="3525" spans="1:1" x14ac:dyDescent="0.25">
      <c r="A3525" s="4"/>
    </row>
    <row r="3526" spans="1:1" x14ac:dyDescent="0.25">
      <c r="A3526" s="4"/>
    </row>
    <row r="3527" spans="1:1" x14ac:dyDescent="0.25">
      <c r="A3527" s="4"/>
    </row>
    <row r="3528" spans="1:1" x14ac:dyDescent="0.25">
      <c r="A3528" s="4"/>
    </row>
    <row r="3529" spans="1:1" x14ac:dyDescent="0.25">
      <c r="A3529" s="4"/>
    </row>
    <row r="3530" spans="1:1" x14ac:dyDescent="0.25">
      <c r="A3530" s="4"/>
    </row>
    <row r="3531" spans="1:1" x14ac:dyDescent="0.25">
      <c r="A3531" s="4"/>
    </row>
    <row r="3532" spans="1:1" x14ac:dyDescent="0.25">
      <c r="A3532" s="4"/>
    </row>
    <row r="3533" spans="1:1" x14ac:dyDescent="0.25">
      <c r="A3533" s="4"/>
    </row>
    <row r="3534" spans="1:1" x14ac:dyDescent="0.25">
      <c r="A3534" s="4"/>
    </row>
    <row r="3535" spans="1:1" x14ac:dyDescent="0.25">
      <c r="A3535" s="4"/>
    </row>
    <row r="3536" spans="1:1" x14ac:dyDescent="0.25">
      <c r="A3536" s="4"/>
    </row>
    <row r="3537" spans="1:1" x14ac:dyDescent="0.25">
      <c r="A3537" s="4"/>
    </row>
    <row r="3538" spans="1:1" x14ac:dyDescent="0.25">
      <c r="A3538" s="4"/>
    </row>
    <row r="3539" spans="1:1" x14ac:dyDescent="0.25">
      <c r="A3539" s="4"/>
    </row>
    <row r="3540" spans="1:1" x14ac:dyDescent="0.25">
      <c r="A3540" s="4"/>
    </row>
    <row r="3541" spans="1:1" x14ac:dyDescent="0.25">
      <c r="A3541" s="4"/>
    </row>
    <row r="3542" spans="1:1" x14ac:dyDescent="0.25">
      <c r="A3542" s="4"/>
    </row>
    <row r="3543" spans="1:1" x14ac:dyDescent="0.25">
      <c r="A3543" s="4"/>
    </row>
    <row r="3544" spans="1:1" x14ac:dyDescent="0.25">
      <c r="A3544" s="4"/>
    </row>
    <row r="3545" spans="1:1" x14ac:dyDescent="0.25">
      <c r="A3545" s="4"/>
    </row>
    <row r="3546" spans="1:1" x14ac:dyDescent="0.25">
      <c r="A3546" s="4"/>
    </row>
    <row r="3547" spans="1:1" x14ac:dyDescent="0.25">
      <c r="A3547" s="4"/>
    </row>
    <row r="3548" spans="1:1" x14ac:dyDescent="0.25">
      <c r="A3548" s="4"/>
    </row>
    <row r="3549" spans="1:1" x14ac:dyDescent="0.25">
      <c r="A3549" s="4"/>
    </row>
    <row r="3550" spans="1:1" x14ac:dyDescent="0.25">
      <c r="A3550" s="4"/>
    </row>
    <row r="3551" spans="1:1" x14ac:dyDescent="0.25">
      <c r="A3551" s="4"/>
    </row>
    <row r="3552" spans="1:1" x14ac:dyDescent="0.25">
      <c r="A3552" s="4"/>
    </row>
    <row r="3553" spans="1:1" x14ac:dyDescent="0.25">
      <c r="A3553" s="4"/>
    </row>
    <row r="3554" spans="1:1" x14ac:dyDescent="0.25">
      <c r="A3554" s="4"/>
    </row>
    <row r="3555" spans="1:1" x14ac:dyDescent="0.25">
      <c r="A3555" s="4"/>
    </row>
    <row r="3556" spans="1:1" x14ac:dyDescent="0.25">
      <c r="A3556" s="4"/>
    </row>
    <row r="3557" spans="1:1" x14ac:dyDescent="0.25">
      <c r="A3557" s="4"/>
    </row>
    <row r="3558" spans="1:1" x14ac:dyDescent="0.25">
      <c r="A3558" s="4"/>
    </row>
    <row r="3559" spans="1:1" x14ac:dyDescent="0.25">
      <c r="A3559" s="4"/>
    </row>
    <row r="3560" spans="1:1" x14ac:dyDescent="0.25">
      <c r="A3560" s="4"/>
    </row>
    <row r="3561" spans="1:1" x14ac:dyDescent="0.25">
      <c r="A3561" s="4"/>
    </row>
    <row r="3562" spans="1:1" x14ac:dyDescent="0.25">
      <c r="A3562" s="4"/>
    </row>
    <row r="3563" spans="1:1" x14ac:dyDescent="0.25">
      <c r="A3563" s="4"/>
    </row>
    <row r="3564" spans="1:1" x14ac:dyDescent="0.25">
      <c r="A3564" s="4"/>
    </row>
    <row r="3565" spans="1:1" x14ac:dyDescent="0.25">
      <c r="A3565" s="4"/>
    </row>
    <row r="3566" spans="1:1" x14ac:dyDescent="0.25">
      <c r="A3566" s="4"/>
    </row>
    <row r="3567" spans="1:1" x14ac:dyDescent="0.25">
      <c r="A3567" s="4"/>
    </row>
    <row r="3568" spans="1:1" x14ac:dyDescent="0.25">
      <c r="A3568" s="4"/>
    </row>
    <row r="3569" spans="1:1" x14ac:dyDescent="0.25">
      <c r="A3569" s="4"/>
    </row>
    <row r="3570" spans="1:1" x14ac:dyDescent="0.25">
      <c r="A3570" s="4"/>
    </row>
    <row r="3571" spans="1:1" x14ac:dyDescent="0.25">
      <c r="A3571" s="4"/>
    </row>
    <row r="3572" spans="1:1" x14ac:dyDescent="0.25">
      <c r="A3572" s="4"/>
    </row>
    <row r="3573" spans="1:1" x14ac:dyDescent="0.25">
      <c r="A3573" s="4"/>
    </row>
    <row r="3574" spans="1:1" x14ac:dyDescent="0.25">
      <c r="A3574" s="4"/>
    </row>
    <row r="3575" spans="1:1" x14ac:dyDescent="0.25">
      <c r="A3575" s="4"/>
    </row>
    <row r="3576" spans="1:1" x14ac:dyDescent="0.25">
      <c r="A3576" s="4"/>
    </row>
    <row r="3577" spans="1:1" x14ac:dyDescent="0.25">
      <c r="A3577" s="4"/>
    </row>
    <row r="3578" spans="1:1" x14ac:dyDescent="0.25">
      <c r="A3578" s="4"/>
    </row>
    <row r="3579" spans="1:1" x14ac:dyDescent="0.25">
      <c r="A3579" s="4"/>
    </row>
    <row r="3580" spans="1:1" x14ac:dyDescent="0.25">
      <c r="A3580" s="4"/>
    </row>
    <row r="3581" spans="1:1" x14ac:dyDescent="0.25">
      <c r="A3581" s="4"/>
    </row>
    <row r="3582" spans="1:1" x14ac:dyDescent="0.25">
      <c r="A3582" s="4"/>
    </row>
    <row r="3583" spans="1:1" x14ac:dyDescent="0.25">
      <c r="A3583" s="4"/>
    </row>
    <row r="3584" spans="1:1" x14ac:dyDescent="0.25">
      <c r="A3584" s="4"/>
    </row>
    <row r="3585" spans="1:1" x14ac:dyDescent="0.25">
      <c r="A3585" s="4"/>
    </row>
    <row r="3586" spans="1:1" x14ac:dyDescent="0.25">
      <c r="A3586" s="4"/>
    </row>
    <row r="3587" spans="1:1" x14ac:dyDescent="0.25">
      <c r="A3587" s="4"/>
    </row>
    <row r="3588" spans="1:1" x14ac:dyDescent="0.25">
      <c r="A3588" s="4"/>
    </row>
    <row r="3589" spans="1:1" x14ac:dyDescent="0.25">
      <c r="A3589" s="4"/>
    </row>
    <row r="3590" spans="1:1" x14ac:dyDescent="0.25">
      <c r="A3590" s="4"/>
    </row>
    <row r="3591" spans="1:1" x14ac:dyDescent="0.25">
      <c r="A3591" s="4"/>
    </row>
    <row r="3592" spans="1:1" x14ac:dyDescent="0.25">
      <c r="A3592" s="4"/>
    </row>
    <row r="3593" spans="1:1" x14ac:dyDescent="0.25">
      <c r="A3593" s="4"/>
    </row>
    <row r="3594" spans="1:1" x14ac:dyDescent="0.25">
      <c r="A3594" s="4"/>
    </row>
    <row r="3595" spans="1:1" x14ac:dyDescent="0.25">
      <c r="A3595" s="4"/>
    </row>
    <row r="3596" spans="1:1" x14ac:dyDescent="0.25">
      <c r="A3596" s="4"/>
    </row>
    <row r="3597" spans="1:1" x14ac:dyDescent="0.25">
      <c r="A3597" s="4"/>
    </row>
    <row r="3598" spans="1:1" x14ac:dyDescent="0.25">
      <c r="A3598" s="4"/>
    </row>
    <row r="3599" spans="1:1" x14ac:dyDescent="0.25">
      <c r="A3599" s="4"/>
    </row>
    <row r="3600" spans="1:1" x14ac:dyDescent="0.25">
      <c r="A3600" s="4"/>
    </row>
    <row r="3601" spans="1:1" x14ac:dyDescent="0.25">
      <c r="A3601" s="4"/>
    </row>
    <row r="3602" spans="1:1" x14ac:dyDescent="0.25">
      <c r="A3602" s="4"/>
    </row>
    <row r="3603" spans="1:1" x14ac:dyDescent="0.25">
      <c r="A3603" s="4"/>
    </row>
    <row r="3604" spans="1:1" x14ac:dyDescent="0.25">
      <c r="A3604" s="4"/>
    </row>
    <row r="3605" spans="1:1" x14ac:dyDescent="0.25">
      <c r="A3605" s="4"/>
    </row>
    <row r="3606" spans="1:1" x14ac:dyDescent="0.25">
      <c r="A3606" s="4"/>
    </row>
    <row r="3607" spans="1:1" x14ac:dyDescent="0.25">
      <c r="A3607" s="4"/>
    </row>
    <row r="3608" spans="1:1" x14ac:dyDescent="0.25">
      <c r="A3608" s="4"/>
    </row>
    <row r="3609" spans="1:1" x14ac:dyDescent="0.25">
      <c r="A3609" s="4"/>
    </row>
    <row r="3610" spans="1:1" x14ac:dyDescent="0.25">
      <c r="A3610" s="4"/>
    </row>
    <row r="3611" spans="1:1" x14ac:dyDescent="0.25">
      <c r="A3611" s="4"/>
    </row>
    <row r="3612" spans="1:1" x14ac:dyDescent="0.25">
      <c r="A3612" s="4"/>
    </row>
    <row r="3613" spans="1:1" x14ac:dyDescent="0.25">
      <c r="A3613" s="4"/>
    </row>
    <row r="3614" spans="1:1" x14ac:dyDescent="0.25">
      <c r="A3614" s="4"/>
    </row>
    <row r="3615" spans="1:1" x14ac:dyDescent="0.25">
      <c r="A3615" s="4"/>
    </row>
    <row r="3616" spans="1:1" x14ac:dyDescent="0.25">
      <c r="A3616" s="4"/>
    </row>
    <row r="3617" spans="1:1" x14ac:dyDescent="0.25">
      <c r="A3617" s="4"/>
    </row>
    <row r="3618" spans="1:1" x14ac:dyDescent="0.25">
      <c r="A3618" s="4"/>
    </row>
    <row r="3619" spans="1:1" x14ac:dyDescent="0.25">
      <c r="A3619" s="4"/>
    </row>
    <row r="3620" spans="1:1" x14ac:dyDescent="0.25">
      <c r="A3620" s="4"/>
    </row>
    <row r="3621" spans="1:1" x14ac:dyDescent="0.25">
      <c r="A3621" s="4"/>
    </row>
    <row r="3622" spans="1:1" x14ac:dyDescent="0.25">
      <c r="A3622" s="4"/>
    </row>
    <row r="3623" spans="1:1" x14ac:dyDescent="0.25">
      <c r="A3623" s="4"/>
    </row>
    <row r="3624" spans="1:1" x14ac:dyDescent="0.25">
      <c r="A3624" s="4"/>
    </row>
    <row r="3625" spans="1:1" x14ac:dyDescent="0.25">
      <c r="A3625" s="4"/>
    </row>
    <row r="3626" spans="1:1" x14ac:dyDescent="0.25">
      <c r="A3626" s="4"/>
    </row>
    <row r="3627" spans="1:1" x14ac:dyDescent="0.25">
      <c r="A3627" s="4"/>
    </row>
    <row r="3628" spans="1:1" x14ac:dyDescent="0.25">
      <c r="A3628" s="4"/>
    </row>
    <row r="3629" spans="1:1" x14ac:dyDescent="0.25">
      <c r="A3629" s="4"/>
    </row>
    <row r="3630" spans="1:1" x14ac:dyDescent="0.25">
      <c r="A3630" s="4"/>
    </row>
    <row r="3631" spans="1:1" x14ac:dyDescent="0.25">
      <c r="A3631" s="4"/>
    </row>
    <row r="3632" spans="1:1" x14ac:dyDescent="0.25">
      <c r="A3632" s="4"/>
    </row>
    <row r="3633" spans="1:1" x14ac:dyDescent="0.25">
      <c r="A3633" s="4"/>
    </row>
    <row r="3634" spans="1:1" x14ac:dyDescent="0.25">
      <c r="A3634" s="4"/>
    </row>
    <row r="3635" spans="1:1" x14ac:dyDescent="0.25">
      <c r="A3635" s="4"/>
    </row>
    <row r="3636" spans="1:1" x14ac:dyDescent="0.25">
      <c r="A3636" s="4"/>
    </row>
    <row r="3637" spans="1:1" x14ac:dyDescent="0.25">
      <c r="A3637" s="4"/>
    </row>
    <row r="3638" spans="1:1" x14ac:dyDescent="0.25">
      <c r="A3638" s="4"/>
    </row>
    <row r="3639" spans="1:1" x14ac:dyDescent="0.25">
      <c r="A3639" s="4"/>
    </row>
    <row r="3640" spans="1:1" x14ac:dyDescent="0.25">
      <c r="A3640" s="4"/>
    </row>
    <row r="3641" spans="1:1" x14ac:dyDescent="0.25">
      <c r="A3641" s="4"/>
    </row>
    <row r="3642" spans="1:1" x14ac:dyDescent="0.25">
      <c r="A3642" s="4"/>
    </row>
    <row r="3643" spans="1:1" x14ac:dyDescent="0.25">
      <c r="A3643" s="4"/>
    </row>
    <row r="3644" spans="1:1" x14ac:dyDescent="0.25">
      <c r="A3644" s="4"/>
    </row>
    <row r="3645" spans="1:1" x14ac:dyDescent="0.25">
      <c r="A3645" s="4"/>
    </row>
    <row r="3646" spans="1:1" x14ac:dyDescent="0.25">
      <c r="A3646" s="4"/>
    </row>
    <row r="3647" spans="1:1" x14ac:dyDescent="0.25">
      <c r="A3647" s="4"/>
    </row>
    <row r="3648" spans="1:1" x14ac:dyDescent="0.25">
      <c r="A3648" s="4"/>
    </row>
    <row r="3649" spans="1:1" x14ac:dyDescent="0.25">
      <c r="A3649" s="4"/>
    </row>
    <row r="3650" spans="1:1" x14ac:dyDescent="0.25">
      <c r="A3650" s="4"/>
    </row>
    <row r="3651" spans="1:1" x14ac:dyDescent="0.25">
      <c r="A3651" s="4"/>
    </row>
    <row r="3652" spans="1:1" x14ac:dyDescent="0.25">
      <c r="A3652" s="4"/>
    </row>
    <row r="3653" spans="1:1" x14ac:dyDescent="0.25">
      <c r="A3653" s="4"/>
    </row>
    <row r="3654" spans="1:1" x14ac:dyDescent="0.25">
      <c r="A3654" s="4"/>
    </row>
    <row r="3655" spans="1:1" x14ac:dyDescent="0.25">
      <c r="A3655" s="4"/>
    </row>
    <row r="3656" spans="1:1" x14ac:dyDescent="0.25">
      <c r="A3656" s="4"/>
    </row>
    <row r="3657" spans="1:1" x14ac:dyDescent="0.25">
      <c r="A3657" s="4"/>
    </row>
    <row r="3658" spans="1:1" x14ac:dyDescent="0.25">
      <c r="A3658" s="4"/>
    </row>
    <row r="3659" spans="1:1" x14ac:dyDescent="0.25">
      <c r="A3659" s="4"/>
    </row>
    <row r="3660" spans="1:1" x14ac:dyDescent="0.25">
      <c r="A3660" s="4"/>
    </row>
    <row r="3661" spans="1:1" x14ac:dyDescent="0.25">
      <c r="A3661" s="4"/>
    </row>
    <row r="3662" spans="1:1" x14ac:dyDescent="0.25">
      <c r="A3662" s="4"/>
    </row>
    <row r="3663" spans="1:1" x14ac:dyDescent="0.25">
      <c r="A3663" s="4"/>
    </row>
    <row r="3664" spans="1:1" x14ac:dyDescent="0.25">
      <c r="A3664" s="4"/>
    </row>
    <row r="3665" spans="1:1" x14ac:dyDescent="0.25">
      <c r="A3665" s="4"/>
    </row>
    <row r="3666" spans="1:1" x14ac:dyDescent="0.25">
      <c r="A3666" s="4"/>
    </row>
    <row r="3667" spans="1:1" x14ac:dyDescent="0.25">
      <c r="A3667" s="4"/>
    </row>
    <row r="3668" spans="1:1" x14ac:dyDescent="0.25">
      <c r="A3668" s="4"/>
    </row>
    <row r="3669" spans="1:1" x14ac:dyDescent="0.25">
      <c r="A3669" s="4"/>
    </row>
    <row r="3670" spans="1:1" x14ac:dyDescent="0.25">
      <c r="A3670" s="4"/>
    </row>
    <row r="3671" spans="1:1" x14ac:dyDescent="0.25">
      <c r="A3671" s="4"/>
    </row>
    <row r="3672" spans="1:1" x14ac:dyDescent="0.25">
      <c r="A3672" s="4"/>
    </row>
    <row r="3673" spans="1:1" x14ac:dyDescent="0.25">
      <c r="A3673" s="4"/>
    </row>
    <row r="3674" spans="1:1" x14ac:dyDescent="0.25">
      <c r="A3674" s="4"/>
    </row>
    <row r="3675" spans="1:1" x14ac:dyDescent="0.25">
      <c r="A3675" s="4"/>
    </row>
    <row r="3676" spans="1:1" x14ac:dyDescent="0.25">
      <c r="A3676" s="4"/>
    </row>
    <row r="3677" spans="1:1" x14ac:dyDescent="0.25">
      <c r="A3677" s="4"/>
    </row>
    <row r="3678" spans="1:1" x14ac:dyDescent="0.25">
      <c r="A3678" s="4"/>
    </row>
    <row r="3679" spans="1:1" x14ac:dyDescent="0.25">
      <c r="A3679" s="4"/>
    </row>
    <row r="3680" spans="1:1" x14ac:dyDescent="0.25">
      <c r="A3680" s="4"/>
    </row>
    <row r="3681" spans="1:1" x14ac:dyDescent="0.25">
      <c r="A3681" s="4"/>
    </row>
    <row r="3682" spans="1:1" x14ac:dyDescent="0.25">
      <c r="A3682" s="4"/>
    </row>
    <row r="3683" spans="1:1" x14ac:dyDescent="0.25">
      <c r="A3683" s="4"/>
    </row>
    <row r="3684" spans="1:1" x14ac:dyDescent="0.25">
      <c r="A3684" s="4"/>
    </row>
    <row r="3685" spans="1:1" x14ac:dyDescent="0.25">
      <c r="A3685" s="4"/>
    </row>
    <row r="3686" spans="1:1" x14ac:dyDescent="0.25">
      <c r="A3686" s="4"/>
    </row>
    <row r="3687" spans="1:1" x14ac:dyDescent="0.25">
      <c r="A3687" s="4"/>
    </row>
    <row r="3688" spans="1:1" x14ac:dyDescent="0.25">
      <c r="A3688" s="4"/>
    </row>
    <row r="3689" spans="1:1" x14ac:dyDescent="0.25">
      <c r="A3689" s="4"/>
    </row>
    <row r="3690" spans="1:1" x14ac:dyDescent="0.25">
      <c r="A3690" s="4"/>
    </row>
    <row r="3691" spans="1:1" x14ac:dyDescent="0.25">
      <c r="A3691" s="4"/>
    </row>
    <row r="3692" spans="1:1" x14ac:dyDescent="0.25">
      <c r="A3692" s="4"/>
    </row>
    <row r="3693" spans="1:1" x14ac:dyDescent="0.25">
      <c r="A3693" s="4"/>
    </row>
    <row r="3694" spans="1:1" x14ac:dyDescent="0.25">
      <c r="A3694" s="4"/>
    </row>
    <row r="3695" spans="1:1" x14ac:dyDescent="0.25">
      <c r="A3695" s="4"/>
    </row>
    <row r="3696" spans="1:1" x14ac:dyDescent="0.25">
      <c r="A3696" s="4"/>
    </row>
    <row r="3697" spans="1:1" x14ac:dyDescent="0.25">
      <c r="A3697" s="4"/>
    </row>
    <row r="3698" spans="1:1" x14ac:dyDescent="0.25">
      <c r="A3698" s="4"/>
    </row>
    <row r="3699" spans="1:1" x14ac:dyDescent="0.25">
      <c r="A3699" s="4"/>
    </row>
    <row r="3700" spans="1:1" x14ac:dyDescent="0.25">
      <c r="A3700" s="4"/>
    </row>
    <row r="3701" spans="1:1" x14ac:dyDescent="0.25">
      <c r="A3701" s="4"/>
    </row>
    <row r="3702" spans="1:1" x14ac:dyDescent="0.25">
      <c r="A3702" s="4"/>
    </row>
    <row r="3703" spans="1:1" x14ac:dyDescent="0.25">
      <c r="A3703" s="4"/>
    </row>
    <row r="3704" spans="1:1" x14ac:dyDescent="0.25">
      <c r="A3704" s="4"/>
    </row>
    <row r="3705" spans="1:1" x14ac:dyDescent="0.25">
      <c r="A3705" s="4"/>
    </row>
    <row r="3706" spans="1:1" x14ac:dyDescent="0.25">
      <c r="A3706" s="4"/>
    </row>
    <row r="3707" spans="1:1" x14ac:dyDescent="0.25">
      <c r="A3707" s="4"/>
    </row>
    <row r="3708" spans="1:1" x14ac:dyDescent="0.25">
      <c r="A3708" s="4"/>
    </row>
    <row r="3709" spans="1:1" x14ac:dyDescent="0.25">
      <c r="A3709" s="4"/>
    </row>
    <row r="3710" spans="1:1" x14ac:dyDescent="0.25">
      <c r="A3710" s="4"/>
    </row>
    <row r="3711" spans="1:1" x14ac:dyDescent="0.25">
      <c r="A3711" s="4"/>
    </row>
    <row r="3712" spans="1:1" x14ac:dyDescent="0.25">
      <c r="A3712" s="4"/>
    </row>
    <row r="3713" spans="1:1" x14ac:dyDescent="0.25">
      <c r="A3713" s="4"/>
    </row>
    <row r="3714" spans="1:1" x14ac:dyDescent="0.25">
      <c r="A3714" s="4"/>
    </row>
    <row r="3715" spans="1:1" x14ac:dyDescent="0.25">
      <c r="A3715" s="4"/>
    </row>
    <row r="3716" spans="1:1" x14ac:dyDescent="0.25">
      <c r="A3716" s="4"/>
    </row>
    <row r="3717" spans="1:1" x14ac:dyDescent="0.25">
      <c r="A3717" s="4"/>
    </row>
    <row r="3718" spans="1:1" x14ac:dyDescent="0.25">
      <c r="A3718" s="4"/>
    </row>
    <row r="3719" spans="1:1" x14ac:dyDescent="0.25">
      <c r="A3719" s="4"/>
    </row>
    <row r="3720" spans="1:1" x14ac:dyDescent="0.25">
      <c r="A3720" s="4"/>
    </row>
    <row r="3721" spans="1:1" x14ac:dyDescent="0.25">
      <c r="A3721" s="4"/>
    </row>
    <row r="3722" spans="1:1" x14ac:dyDescent="0.25">
      <c r="A3722" s="4"/>
    </row>
    <row r="3723" spans="1:1" x14ac:dyDescent="0.25">
      <c r="A3723" s="4"/>
    </row>
    <row r="3724" spans="1:1" x14ac:dyDescent="0.25">
      <c r="A3724" s="4"/>
    </row>
    <row r="3725" spans="1:1" x14ac:dyDescent="0.25">
      <c r="A3725" s="4"/>
    </row>
    <row r="3726" spans="1:1" x14ac:dyDescent="0.25">
      <c r="A3726" s="4"/>
    </row>
    <row r="3727" spans="1:1" x14ac:dyDescent="0.25">
      <c r="A3727" s="4"/>
    </row>
    <row r="3728" spans="1:1" x14ac:dyDescent="0.25">
      <c r="A3728" s="4"/>
    </row>
    <row r="3729" spans="1:1" x14ac:dyDescent="0.25">
      <c r="A3729" s="4"/>
    </row>
    <row r="3730" spans="1:1" x14ac:dyDescent="0.25">
      <c r="A3730" s="4"/>
    </row>
    <row r="3731" spans="1:1" x14ac:dyDescent="0.25">
      <c r="A3731" s="4"/>
    </row>
    <row r="3732" spans="1:1" x14ac:dyDescent="0.25">
      <c r="A3732" s="4"/>
    </row>
    <row r="3733" spans="1:1" x14ac:dyDescent="0.25">
      <c r="A3733" s="4"/>
    </row>
    <row r="3734" spans="1:1" x14ac:dyDescent="0.25">
      <c r="A3734" s="4"/>
    </row>
    <row r="3735" spans="1:1" x14ac:dyDescent="0.25">
      <c r="A3735" s="4"/>
    </row>
    <row r="3736" spans="1:1" x14ac:dyDescent="0.25">
      <c r="A3736" s="4"/>
    </row>
    <row r="3737" spans="1:1" x14ac:dyDescent="0.25">
      <c r="A3737" s="4"/>
    </row>
    <row r="3738" spans="1:1" x14ac:dyDescent="0.25">
      <c r="A3738" s="4"/>
    </row>
    <row r="3739" spans="1:1" x14ac:dyDescent="0.25">
      <c r="A3739" s="4"/>
    </row>
    <row r="3740" spans="1:1" x14ac:dyDescent="0.25">
      <c r="A3740" s="4"/>
    </row>
    <row r="3741" spans="1:1" x14ac:dyDescent="0.25">
      <c r="A3741" s="4"/>
    </row>
    <row r="3742" spans="1:1" x14ac:dyDescent="0.25">
      <c r="A3742" s="4"/>
    </row>
    <row r="3743" spans="1:1" x14ac:dyDescent="0.25">
      <c r="A3743" s="4"/>
    </row>
    <row r="3744" spans="1:1" x14ac:dyDescent="0.25">
      <c r="A3744" s="4"/>
    </row>
    <row r="3745" spans="1:1" x14ac:dyDescent="0.25">
      <c r="A3745" s="4"/>
    </row>
    <row r="3746" spans="1:1" x14ac:dyDescent="0.25">
      <c r="A3746" s="4"/>
    </row>
    <row r="3747" spans="1:1" x14ac:dyDescent="0.25">
      <c r="A3747" s="4"/>
    </row>
    <row r="3748" spans="1:1" x14ac:dyDescent="0.25">
      <c r="A3748" s="4"/>
    </row>
    <row r="3749" spans="1:1" x14ac:dyDescent="0.25">
      <c r="A3749" s="4"/>
    </row>
    <row r="3750" spans="1:1" x14ac:dyDescent="0.25">
      <c r="A3750" s="4"/>
    </row>
    <row r="3751" spans="1:1" x14ac:dyDescent="0.25">
      <c r="A3751" s="4"/>
    </row>
    <row r="3752" spans="1:1" x14ac:dyDescent="0.25">
      <c r="A3752" s="4"/>
    </row>
    <row r="3753" spans="1:1" x14ac:dyDescent="0.25">
      <c r="A3753" s="4"/>
    </row>
    <row r="3754" spans="1:1" x14ac:dyDescent="0.25">
      <c r="A3754" s="4"/>
    </row>
    <row r="3755" spans="1:1" x14ac:dyDescent="0.25">
      <c r="A3755" s="4"/>
    </row>
    <row r="3756" spans="1:1" x14ac:dyDescent="0.25">
      <c r="A3756" s="4"/>
    </row>
    <row r="3757" spans="1:1" x14ac:dyDescent="0.25">
      <c r="A3757" s="4"/>
    </row>
    <row r="3758" spans="1:1" x14ac:dyDescent="0.25">
      <c r="A3758" s="4"/>
    </row>
    <row r="3759" spans="1:1" x14ac:dyDescent="0.25">
      <c r="A3759" s="4"/>
    </row>
    <row r="3760" spans="1:1" x14ac:dyDescent="0.25">
      <c r="A3760" s="4"/>
    </row>
    <row r="3761" spans="1:1" x14ac:dyDescent="0.25">
      <c r="A3761" s="4"/>
    </row>
    <row r="3762" spans="1:1" x14ac:dyDescent="0.25">
      <c r="A3762" s="4"/>
    </row>
    <row r="3763" spans="1:1" x14ac:dyDescent="0.25">
      <c r="A3763" s="4"/>
    </row>
    <row r="3764" spans="1:1" x14ac:dyDescent="0.25">
      <c r="A3764" s="4"/>
    </row>
    <row r="3765" spans="1:1" x14ac:dyDescent="0.25">
      <c r="A3765" s="4"/>
    </row>
    <row r="3766" spans="1:1" x14ac:dyDescent="0.25">
      <c r="A3766" s="4"/>
    </row>
    <row r="3767" spans="1:1" x14ac:dyDescent="0.25">
      <c r="A3767" s="4"/>
    </row>
    <row r="3768" spans="1:1" x14ac:dyDescent="0.25">
      <c r="A3768" s="4"/>
    </row>
    <row r="3769" spans="1:1" x14ac:dyDescent="0.25">
      <c r="A3769" s="4"/>
    </row>
    <row r="3770" spans="1:1" x14ac:dyDescent="0.25">
      <c r="A3770" s="4"/>
    </row>
    <row r="3771" spans="1:1" x14ac:dyDescent="0.25">
      <c r="A3771" s="4"/>
    </row>
    <row r="3772" spans="1:1" x14ac:dyDescent="0.25">
      <c r="A3772" s="4"/>
    </row>
    <row r="3773" spans="1:1" x14ac:dyDescent="0.25">
      <c r="A3773" s="4"/>
    </row>
    <row r="3774" spans="1:1" x14ac:dyDescent="0.25">
      <c r="A3774" s="4"/>
    </row>
    <row r="3775" spans="1:1" x14ac:dyDescent="0.25">
      <c r="A3775" s="4"/>
    </row>
    <row r="3776" spans="1:1" x14ac:dyDescent="0.25">
      <c r="A3776" s="4"/>
    </row>
    <row r="3777" spans="1:1" x14ac:dyDescent="0.25">
      <c r="A3777" s="4"/>
    </row>
    <row r="3778" spans="1:1" x14ac:dyDescent="0.25">
      <c r="A3778" s="4"/>
    </row>
    <row r="3779" spans="1:1" x14ac:dyDescent="0.25">
      <c r="A3779" s="4"/>
    </row>
    <row r="3780" spans="1:1" x14ac:dyDescent="0.25">
      <c r="A3780" s="4"/>
    </row>
    <row r="3781" spans="1:1" x14ac:dyDescent="0.25">
      <c r="A3781" s="4"/>
    </row>
    <row r="3782" spans="1:1" x14ac:dyDescent="0.25">
      <c r="A3782" s="4"/>
    </row>
    <row r="3783" spans="1:1" x14ac:dyDescent="0.25">
      <c r="A3783" s="4"/>
    </row>
    <row r="3784" spans="1:1" x14ac:dyDescent="0.25">
      <c r="A3784" s="4"/>
    </row>
    <row r="3785" spans="1:1" x14ac:dyDescent="0.25">
      <c r="A3785" s="4"/>
    </row>
    <row r="3786" spans="1:1" x14ac:dyDescent="0.25">
      <c r="A3786" s="4"/>
    </row>
    <row r="3787" spans="1:1" x14ac:dyDescent="0.25">
      <c r="A3787" s="4"/>
    </row>
    <row r="3788" spans="1:1" x14ac:dyDescent="0.25">
      <c r="A3788" s="4"/>
    </row>
    <row r="3789" spans="1:1" x14ac:dyDescent="0.25">
      <c r="A3789" s="4"/>
    </row>
    <row r="3790" spans="1:1" x14ac:dyDescent="0.25">
      <c r="A3790" s="4"/>
    </row>
    <row r="3791" spans="1:1" x14ac:dyDescent="0.25">
      <c r="A3791" s="4"/>
    </row>
    <row r="3792" spans="1:1" x14ac:dyDescent="0.25">
      <c r="A3792" s="4"/>
    </row>
    <row r="3793" spans="1:1" x14ac:dyDescent="0.25">
      <c r="A3793" s="4"/>
    </row>
    <row r="3794" spans="1:1" x14ac:dyDescent="0.25">
      <c r="A3794" s="4"/>
    </row>
    <row r="3795" spans="1:1" x14ac:dyDescent="0.25">
      <c r="A3795" s="4"/>
    </row>
    <row r="3796" spans="1:1" x14ac:dyDescent="0.25">
      <c r="A3796" s="4"/>
    </row>
    <row r="3797" spans="1:1" x14ac:dyDescent="0.25">
      <c r="A3797" s="4"/>
    </row>
    <row r="3798" spans="1:1" x14ac:dyDescent="0.25">
      <c r="A3798" s="4"/>
    </row>
    <row r="3799" spans="1:1" x14ac:dyDescent="0.25">
      <c r="A3799" s="4"/>
    </row>
    <row r="3800" spans="1:1" x14ac:dyDescent="0.25">
      <c r="A3800" s="4"/>
    </row>
    <row r="3801" spans="1:1" x14ac:dyDescent="0.25">
      <c r="A3801" s="4"/>
    </row>
    <row r="3802" spans="1:1" x14ac:dyDescent="0.25">
      <c r="A3802" s="4"/>
    </row>
    <row r="3803" spans="1:1" x14ac:dyDescent="0.25">
      <c r="A3803" s="4"/>
    </row>
    <row r="3804" spans="1:1" x14ac:dyDescent="0.25">
      <c r="A3804" s="4"/>
    </row>
    <row r="3805" spans="1:1" x14ac:dyDescent="0.25">
      <c r="A3805" s="4"/>
    </row>
    <row r="3806" spans="1:1" x14ac:dyDescent="0.25">
      <c r="A3806" s="4"/>
    </row>
    <row r="3807" spans="1:1" x14ac:dyDescent="0.25">
      <c r="A3807" s="4"/>
    </row>
    <row r="3808" spans="1:1" x14ac:dyDescent="0.25">
      <c r="A3808" s="4"/>
    </row>
    <row r="3809" spans="1:1" x14ac:dyDescent="0.25">
      <c r="A3809" s="4"/>
    </row>
    <row r="3810" spans="1:1" x14ac:dyDescent="0.25">
      <c r="A3810" s="4"/>
    </row>
    <row r="3811" spans="1:1" x14ac:dyDescent="0.25">
      <c r="A3811" s="4"/>
    </row>
    <row r="3812" spans="1:1" x14ac:dyDescent="0.25">
      <c r="A3812" s="4"/>
    </row>
    <row r="3813" spans="1:1" x14ac:dyDescent="0.25">
      <c r="A3813" s="4"/>
    </row>
    <row r="3814" spans="1:1" x14ac:dyDescent="0.25">
      <c r="A3814" s="4"/>
    </row>
    <row r="3815" spans="1:1" x14ac:dyDescent="0.25">
      <c r="A3815" s="4"/>
    </row>
    <row r="3816" spans="1:1" x14ac:dyDescent="0.25">
      <c r="A3816" s="4"/>
    </row>
    <row r="3817" spans="1:1" x14ac:dyDescent="0.25">
      <c r="A3817" s="4"/>
    </row>
    <row r="3818" spans="1:1" x14ac:dyDescent="0.25">
      <c r="A3818" s="4"/>
    </row>
    <row r="3819" spans="1:1" x14ac:dyDescent="0.25">
      <c r="A3819" s="4"/>
    </row>
    <row r="3820" spans="1:1" x14ac:dyDescent="0.25">
      <c r="A3820" s="4"/>
    </row>
    <row r="3821" spans="1:1" x14ac:dyDescent="0.25">
      <c r="A3821" s="4"/>
    </row>
    <row r="3822" spans="1:1" x14ac:dyDescent="0.25">
      <c r="A3822" s="4"/>
    </row>
    <row r="3823" spans="1:1" x14ac:dyDescent="0.25">
      <c r="A3823" s="4"/>
    </row>
    <row r="3824" spans="1:1" x14ac:dyDescent="0.25">
      <c r="A3824" s="4"/>
    </row>
    <row r="3825" spans="1:1" x14ac:dyDescent="0.25">
      <c r="A3825" s="4"/>
    </row>
    <row r="3826" spans="1:1" x14ac:dyDescent="0.25">
      <c r="A3826" s="4"/>
    </row>
    <row r="3827" spans="1:1" x14ac:dyDescent="0.25">
      <c r="A3827" s="4"/>
    </row>
    <row r="3828" spans="1:1" x14ac:dyDescent="0.25">
      <c r="A3828" s="4"/>
    </row>
    <row r="3829" spans="1:1" x14ac:dyDescent="0.25">
      <c r="A3829" s="4"/>
    </row>
    <row r="3830" spans="1:1" x14ac:dyDescent="0.25">
      <c r="A3830" s="4"/>
    </row>
    <row r="3831" spans="1:1" x14ac:dyDescent="0.25">
      <c r="A3831" s="4"/>
    </row>
    <row r="3832" spans="1:1" x14ac:dyDescent="0.25">
      <c r="A3832" s="4"/>
    </row>
    <row r="3833" spans="1:1" x14ac:dyDescent="0.25">
      <c r="A3833" s="4"/>
    </row>
    <row r="3834" spans="1:1" x14ac:dyDescent="0.25">
      <c r="A3834" s="4"/>
    </row>
    <row r="3835" spans="1:1" x14ac:dyDescent="0.25">
      <c r="A3835" s="4"/>
    </row>
    <row r="3836" spans="1:1" x14ac:dyDescent="0.25">
      <c r="A3836" s="4"/>
    </row>
    <row r="3837" spans="1:1" x14ac:dyDescent="0.25">
      <c r="A3837" s="4"/>
    </row>
    <row r="3838" spans="1:1" x14ac:dyDescent="0.25">
      <c r="A3838" s="4"/>
    </row>
    <row r="3839" spans="1:1" x14ac:dyDescent="0.25">
      <c r="A3839" s="4"/>
    </row>
    <row r="3840" spans="1:1" x14ac:dyDescent="0.25">
      <c r="A3840" s="4"/>
    </row>
    <row r="3841" spans="1:1" x14ac:dyDescent="0.25">
      <c r="A3841" s="4"/>
    </row>
    <row r="3842" spans="1:1" x14ac:dyDescent="0.25">
      <c r="A3842" s="4"/>
    </row>
    <row r="3843" spans="1:1" x14ac:dyDescent="0.25">
      <c r="A3843" s="4"/>
    </row>
    <row r="3844" spans="1:1" x14ac:dyDescent="0.25">
      <c r="A3844" s="4"/>
    </row>
    <row r="3845" spans="1:1" x14ac:dyDescent="0.25">
      <c r="A3845" s="4"/>
    </row>
    <row r="3846" spans="1:1" x14ac:dyDescent="0.25">
      <c r="A3846" s="4"/>
    </row>
    <row r="3847" spans="1:1" x14ac:dyDescent="0.25">
      <c r="A3847" s="4"/>
    </row>
    <row r="3848" spans="1:1" x14ac:dyDescent="0.25">
      <c r="A3848" s="4"/>
    </row>
    <row r="3849" spans="1:1" x14ac:dyDescent="0.25">
      <c r="A3849" s="4"/>
    </row>
    <row r="3850" spans="1:1" x14ac:dyDescent="0.25">
      <c r="A3850" s="4"/>
    </row>
    <row r="3851" spans="1:1" x14ac:dyDescent="0.25">
      <c r="A3851" s="4"/>
    </row>
    <row r="3852" spans="1:1" x14ac:dyDescent="0.25">
      <c r="A3852" s="4"/>
    </row>
    <row r="3853" spans="1:1" x14ac:dyDescent="0.25">
      <c r="A3853" s="4"/>
    </row>
    <row r="3854" spans="1:1" x14ac:dyDescent="0.25">
      <c r="A3854" s="4"/>
    </row>
    <row r="3855" spans="1:1" x14ac:dyDescent="0.25">
      <c r="A3855" s="4"/>
    </row>
    <row r="3856" spans="1:1" x14ac:dyDescent="0.25">
      <c r="A3856" s="4"/>
    </row>
    <row r="3857" spans="1:1" x14ac:dyDescent="0.25">
      <c r="A3857" s="4"/>
    </row>
    <row r="3858" spans="1:1" x14ac:dyDescent="0.25">
      <c r="A3858" s="4"/>
    </row>
    <row r="3859" spans="1:1" x14ac:dyDescent="0.25">
      <c r="A3859" s="4"/>
    </row>
    <row r="3860" spans="1:1" x14ac:dyDescent="0.25">
      <c r="A3860" s="4"/>
    </row>
    <row r="3861" spans="1:1" x14ac:dyDescent="0.25">
      <c r="A3861" s="4"/>
    </row>
    <row r="3862" spans="1:1" x14ac:dyDescent="0.25">
      <c r="A3862" s="4"/>
    </row>
    <row r="3863" spans="1:1" x14ac:dyDescent="0.25">
      <c r="A3863" s="4"/>
    </row>
    <row r="3864" spans="1:1" x14ac:dyDescent="0.25">
      <c r="A3864" s="4"/>
    </row>
    <row r="3865" spans="1:1" x14ac:dyDescent="0.25">
      <c r="A3865" s="4"/>
    </row>
    <row r="3866" spans="1:1" x14ac:dyDescent="0.25">
      <c r="A3866" s="4"/>
    </row>
    <row r="3867" spans="1:1" x14ac:dyDescent="0.25">
      <c r="A3867" s="4"/>
    </row>
    <row r="3868" spans="1:1" x14ac:dyDescent="0.25">
      <c r="A3868" s="4"/>
    </row>
    <row r="3869" spans="1:1" x14ac:dyDescent="0.25">
      <c r="A3869" s="4"/>
    </row>
    <row r="3870" spans="1:1" x14ac:dyDescent="0.25">
      <c r="A3870" s="4"/>
    </row>
    <row r="3871" spans="1:1" x14ac:dyDescent="0.25">
      <c r="A3871" s="4"/>
    </row>
    <row r="3872" spans="1:1" x14ac:dyDescent="0.25">
      <c r="A3872" s="4"/>
    </row>
    <row r="3873" spans="1:1" x14ac:dyDescent="0.25">
      <c r="A3873" s="4"/>
    </row>
    <row r="3874" spans="1:1" x14ac:dyDescent="0.25">
      <c r="A3874" s="4"/>
    </row>
    <row r="3875" spans="1:1" x14ac:dyDescent="0.25">
      <c r="A3875" s="4"/>
    </row>
    <row r="3876" spans="1:1" x14ac:dyDescent="0.25">
      <c r="A3876" s="4"/>
    </row>
    <row r="3877" spans="1:1" x14ac:dyDescent="0.25">
      <c r="A3877" s="4"/>
    </row>
    <row r="3878" spans="1:1" x14ac:dyDescent="0.25">
      <c r="A3878" s="4"/>
    </row>
    <row r="3879" spans="1:1" x14ac:dyDescent="0.25">
      <c r="A3879" s="4"/>
    </row>
    <row r="3880" spans="1:1" x14ac:dyDescent="0.25">
      <c r="A3880" s="4"/>
    </row>
    <row r="3881" spans="1:1" x14ac:dyDescent="0.25">
      <c r="A3881" s="4"/>
    </row>
    <row r="3882" spans="1:1" x14ac:dyDescent="0.25">
      <c r="A3882" s="4"/>
    </row>
    <row r="3883" spans="1:1" x14ac:dyDescent="0.25">
      <c r="A3883" s="4"/>
    </row>
    <row r="3884" spans="1:1" x14ac:dyDescent="0.25">
      <c r="A3884" s="4"/>
    </row>
    <row r="3885" spans="1:1" x14ac:dyDescent="0.25">
      <c r="A3885" s="4"/>
    </row>
    <row r="3886" spans="1:1" x14ac:dyDescent="0.25">
      <c r="A3886" s="4"/>
    </row>
    <row r="3887" spans="1:1" x14ac:dyDescent="0.25">
      <c r="A3887" s="4"/>
    </row>
    <row r="3888" spans="1:1" x14ac:dyDescent="0.25">
      <c r="A3888" s="4"/>
    </row>
    <row r="3889" spans="1:1" x14ac:dyDescent="0.25">
      <c r="A3889" s="4"/>
    </row>
    <row r="3890" spans="1:1" x14ac:dyDescent="0.25">
      <c r="A3890" s="4"/>
    </row>
    <row r="3891" spans="1:1" x14ac:dyDescent="0.25">
      <c r="A3891" s="4"/>
    </row>
    <row r="3892" spans="1:1" x14ac:dyDescent="0.25">
      <c r="A3892" s="4"/>
    </row>
    <row r="3893" spans="1:1" x14ac:dyDescent="0.25">
      <c r="A3893" s="4"/>
    </row>
    <row r="3894" spans="1:1" x14ac:dyDescent="0.25">
      <c r="A3894" s="4"/>
    </row>
    <row r="3895" spans="1:1" x14ac:dyDescent="0.25">
      <c r="A3895" s="4"/>
    </row>
    <row r="3896" spans="1:1" x14ac:dyDescent="0.25">
      <c r="A3896" s="4"/>
    </row>
    <row r="3897" spans="1:1" x14ac:dyDescent="0.25">
      <c r="A3897" s="4"/>
    </row>
    <row r="3898" spans="1:1" x14ac:dyDescent="0.25">
      <c r="A3898" s="4"/>
    </row>
    <row r="3899" spans="1:1" x14ac:dyDescent="0.25">
      <c r="A3899" s="4"/>
    </row>
    <row r="3900" spans="1:1" x14ac:dyDescent="0.25">
      <c r="A3900" s="4"/>
    </row>
    <row r="3901" spans="1:1" x14ac:dyDescent="0.25">
      <c r="A3901" s="4"/>
    </row>
    <row r="3902" spans="1:1" x14ac:dyDescent="0.25">
      <c r="A3902" s="4"/>
    </row>
    <row r="3903" spans="1:1" x14ac:dyDescent="0.25">
      <c r="A3903" s="4"/>
    </row>
    <row r="3904" spans="1:1" x14ac:dyDescent="0.25">
      <c r="A3904" s="4"/>
    </row>
    <row r="3905" spans="1:1" x14ac:dyDescent="0.25">
      <c r="A3905" s="4"/>
    </row>
    <row r="3906" spans="1:1" x14ac:dyDescent="0.25">
      <c r="A3906" s="4"/>
    </row>
    <row r="3907" spans="1:1" x14ac:dyDescent="0.25">
      <c r="A3907" s="4"/>
    </row>
    <row r="3908" spans="1:1" x14ac:dyDescent="0.25">
      <c r="A3908" s="4"/>
    </row>
    <row r="3909" spans="1:1" x14ac:dyDescent="0.25">
      <c r="A3909" s="4"/>
    </row>
    <row r="3910" spans="1:1" x14ac:dyDescent="0.25">
      <c r="A3910" s="4"/>
    </row>
    <row r="3911" spans="1:1" x14ac:dyDescent="0.25">
      <c r="A3911" s="4"/>
    </row>
    <row r="3912" spans="1:1" x14ac:dyDescent="0.25">
      <c r="A3912" s="4"/>
    </row>
    <row r="3913" spans="1:1" x14ac:dyDescent="0.25">
      <c r="A3913" s="4"/>
    </row>
    <row r="3914" spans="1:1" x14ac:dyDescent="0.25">
      <c r="A3914" s="4"/>
    </row>
    <row r="3915" spans="1:1" x14ac:dyDescent="0.25">
      <c r="A3915" s="4"/>
    </row>
    <row r="3916" spans="1:1" x14ac:dyDescent="0.25">
      <c r="A3916" s="4"/>
    </row>
    <row r="3917" spans="1:1" x14ac:dyDescent="0.25">
      <c r="A3917" s="4"/>
    </row>
    <row r="3918" spans="1:1" x14ac:dyDescent="0.25">
      <c r="A3918" s="4"/>
    </row>
    <row r="3919" spans="1:1" x14ac:dyDescent="0.25">
      <c r="A3919" s="4"/>
    </row>
    <row r="3920" spans="1:1" x14ac:dyDescent="0.25">
      <c r="A3920" s="4"/>
    </row>
    <row r="3921" spans="1:1" x14ac:dyDescent="0.25">
      <c r="A3921" s="4"/>
    </row>
    <row r="3922" spans="1:1" x14ac:dyDescent="0.25">
      <c r="A3922" s="4"/>
    </row>
    <row r="3923" spans="1:1" x14ac:dyDescent="0.25">
      <c r="A3923" s="4"/>
    </row>
    <row r="3924" spans="1:1" x14ac:dyDescent="0.25">
      <c r="A3924" s="4"/>
    </row>
    <row r="3925" spans="1:1" x14ac:dyDescent="0.25">
      <c r="A3925" s="4"/>
    </row>
    <row r="3926" spans="1:1" x14ac:dyDescent="0.25">
      <c r="A3926" s="4"/>
    </row>
    <row r="3927" spans="1:1" x14ac:dyDescent="0.25">
      <c r="A3927" s="4"/>
    </row>
    <row r="3928" spans="1:1" x14ac:dyDescent="0.25">
      <c r="A3928" s="4"/>
    </row>
    <row r="3929" spans="1:1" x14ac:dyDescent="0.25">
      <c r="A3929" s="4"/>
    </row>
    <row r="3930" spans="1:1" x14ac:dyDescent="0.25">
      <c r="A3930" s="4"/>
    </row>
    <row r="3931" spans="1:1" x14ac:dyDescent="0.25">
      <c r="A3931" s="4"/>
    </row>
    <row r="3932" spans="1:1" x14ac:dyDescent="0.25">
      <c r="A3932" s="4"/>
    </row>
    <row r="3933" spans="1:1" x14ac:dyDescent="0.25">
      <c r="A3933" s="4"/>
    </row>
    <row r="3934" spans="1:1" x14ac:dyDescent="0.25">
      <c r="A3934" s="4"/>
    </row>
    <row r="3935" spans="1:1" x14ac:dyDescent="0.25">
      <c r="A3935" s="4"/>
    </row>
    <row r="3936" spans="1:1" x14ac:dyDescent="0.25">
      <c r="A3936" s="4"/>
    </row>
    <row r="3937" spans="1:1" x14ac:dyDescent="0.25">
      <c r="A3937" s="4"/>
    </row>
    <row r="3938" spans="1:1" x14ac:dyDescent="0.25">
      <c r="A3938" s="4"/>
    </row>
    <row r="3939" spans="1:1" x14ac:dyDescent="0.25">
      <c r="A3939" s="4"/>
    </row>
    <row r="3940" spans="1:1" x14ac:dyDescent="0.25">
      <c r="A3940" s="4"/>
    </row>
    <row r="3941" spans="1:1" x14ac:dyDescent="0.25">
      <c r="A3941" s="4"/>
    </row>
    <row r="3942" spans="1:1" x14ac:dyDescent="0.25">
      <c r="A3942" s="4"/>
    </row>
    <row r="3943" spans="1:1" x14ac:dyDescent="0.25">
      <c r="A3943" s="4"/>
    </row>
    <row r="3944" spans="1:1" x14ac:dyDescent="0.25">
      <c r="A3944" s="4"/>
    </row>
    <row r="3945" spans="1:1" x14ac:dyDescent="0.25">
      <c r="A3945" s="4"/>
    </row>
    <row r="3946" spans="1:1" x14ac:dyDescent="0.25">
      <c r="A3946" s="4"/>
    </row>
    <row r="3947" spans="1:1" x14ac:dyDescent="0.25">
      <c r="A3947" s="4"/>
    </row>
    <row r="3948" spans="1:1" x14ac:dyDescent="0.25">
      <c r="A3948" s="4"/>
    </row>
    <row r="3949" spans="1:1" x14ac:dyDescent="0.25">
      <c r="A3949" s="4"/>
    </row>
    <row r="3950" spans="1:1" x14ac:dyDescent="0.25">
      <c r="A3950" s="4"/>
    </row>
    <row r="3951" spans="1:1" x14ac:dyDescent="0.25">
      <c r="A3951" s="4"/>
    </row>
    <row r="3952" spans="1:1" x14ac:dyDescent="0.25">
      <c r="A3952" s="4"/>
    </row>
    <row r="3953" spans="1:1" x14ac:dyDescent="0.25">
      <c r="A3953" s="4"/>
    </row>
    <row r="3954" spans="1:1" x14ac:dyDescent="0.25">
      <c r="A3954" s="4"/>
    </row>
    <row r="3955" spans="1:1" x14ac:dyDescent="0.25">
      <c r="A3955" s="4"/>
    </row>
    <row r="3956" spans="1:1" x14ac:dyDescent="0.25">
      <c r="A3956" s="4"/>
    </row>
    <row r="3957" spans="1:1" x14ac:dyDescent="0.25">
      <c r="A3957" s="4"/>
    </row>
    <row r="3958" spans="1:1" x14ac:dyDescent="0.25">
      <c r="A3958" s="4"/>
    </row>
    <row r="3959" spans="1:1" x14ac:dyDescent="0.25">
      <c r="A3959" s="4"/>
    </row>
    <row r="3960" spans="1:1" x14ac:dyDescent="0.25">
      <c r="A3960" s="4"/>
    </row>
    <row r="3961" spans="1:1" x14ac:dyDescent="0.25">
      <c r="A3961" s="4"/>
    </row>
    <row r="3962" spans="1:1" x14ac:dyDescent="0.25">
      <c r="A3962" s="4"/>
    </row>
    <row r="3963" spans="1:1" x14ac:dyDescent="0.25">
      <c r="A3963" s="4"/>
    </row>
    <row r="3964" spans="1:1" x14ac:dyDescent="0.25">
      <c r="A3964" s="4"/>
    </row>
    <row r="3965" spans="1:1" x14ac:dyDescent="0.25">
      <c r="A3965" s="4"/>
    </row>
    <row r="3966" spans="1:1" x14ac:dyDescent="0.25">
      <c r="A3966" s="4"/>
    </row>
    <row r="3967" spans="1:1" x14ac:dyDescent="0.25">
      <c r="A3967" s="4"/>
    </row>
    <row r="3968" spans="1:1" x14ac:dyDescent="0.25">
      <c r="A3968" s="4"/>
    </row>
    <row r="3969" spans="1:1" x14ac:dyDescent="0.25">
      <c r="A3969" s="4"/>
    </row>
    <row r="3970" spans="1:1" x14ac:dyDescent="0.25">
      <c r="A3970" s="4"/>
    </row>
    <row r="3971" spans="1:1" x14ac:dyDescent="0.25">
      <c r="A3971" s="4"/>
    </row>
    <row r="3972" spans="1:1" x14ac:dyDescent="0.25">
      <c r="A3972" s="4"/>
    </row>
    <row r="3973" spans="1:1" x14ac:dyDescent="0.25">
      <c r="A3973" s="4"/>
    </row>
    <row r="3974" spans="1:1" x14ac:dyDescent="0.25">
      <c r="A3974" s="4"/>
    </row>
    <row r="3975" spans="1:1" x14ac:dyDescent="0.25">
      <c r="A3975" s="4"/>
    </row>
    <row r="3976" spans="1:1" x14ac:dyDescent="0.25">
      <c r="A3976" s="4"/>
    </row>
    <row r="3977" spans="1:1" x14ac:dyDescent="0.25">
      <c r="A3977" s="4"/>
    </row>
    <row r="3978" spans="1:1" x14ac:dyDescent="0.25">
      <c r="A3978" s="4"/>
    </row>
    <row r="3979" spans="1:1" x14ac:dyDescent="0.25">
      <c r="A3979" s="4"/>
    </row>
    <row r="3980" spans="1:1" x14ac:dyDescent="0.25">
      <c r="A3980" s="4"/>
    </row>
    <row r="3981" spans="1:1" x14ac:dyDescent="0.25">
      <c r="A3981" s="4"/>
    </row>
    <row r="3982" spans="1:1" x14ac:dyDescent="0.25">
      <c r="A3982" s="4"/>
    </row>
    <row r="3983" spans="1:1" x14ac:dyDescent="0.25">
      <c r="A3983" s="4"/>
    </row>
    <row r="3984" spans="1:1" x14ac:dyDescent="0.25">
      <c r="A3984" s="4"/>
    </row>
    <row r="3985" spans="1:1" x14ac:dyDescent="0.25">
      <c r="A3985" s="4"/>
    </row>
    <row r="3986" spans="1:1" x14ac:dyDescent="0.25">
      <c r="A3986" s="4"/>
    </row>
    <row r="3987" spans="1:1" x14ac:dyDescent="0.25">
      <c r="A3987" s="4"/>
    </row>
    <row r="3988" spans="1:1" x14ac:dyDescent="0.25">
      <c r="A3988" s="4"/>
    </row>
    <row r="3989" spans="1:1" x14ac:dyDescent="0.25">
      <c r="A3989" s="4"/>
    </row>
    <row r="3990" spans="1:1" x14ac:dyDescent="0.25">
      <c r="A3990" s="4"/>
    </row>
    <row r="3991" spans="1:1" x14ac:dyDescent="0.25">
      <c r="A3991" s="4"/>
    </row>
    <row r="3992" spans="1:1" x14ac:dyDescent="0.25">
      <c r="A3992" s="4"/>
    </row>
    <row r="3993" spans="1:1" x14ac:dyDescent="0.25">
      <c r="A3993" s="4"/>
    </row>
    <row r="3994" spans="1:1" x14ac:dyDescent="0.25">
      <c r="A3994" s="4"/>
    </row>
    <row r="3995" spans="1:1" x14ac:dyDescent="0.25">
      <c r="A3995" s="4"/>
    </row>
    <row r="3996" spans="1:1" x14ac:dyDescent="0.25">
      <c r="A3996" s="4"/>
    </row>
    <row r="3997" spans="1:1" x14ac:dyDescent="0.25">
      <c r="A3997" s="4"/>
    </row>
    <row r="3998" spans="1:1" x14ac:dyDescent="0.25">
      <c r="A3998" s="4"/>
    </row>
    <row r="3999" spans="1:1" x14ac:dyDescent="0.25">
      <c r="A3999" s="4"/>
    </row>
    <row r="4000" spans="1:1" x14ac:dyDescent="0.25">
      <c r="A4000" s="4"/>
    </row>
    <row r="4001" spans="1:1" x14ac:dyDescent="0.25">
      <c r="A4001" s="4"/>
    </row>
    <row r="4002" spans="1:1" x14ac:dyDescent="0.25">
      <c r="A4002" s="4"/>
    </row>
    <row r="4003" spans="1:1" x14ac:dyDescent="0.25">
      <c r="A4003" s="4"/>
    </row>
    <row r="4004" spans="1:1" x14ac:dyDescent="0.25">
      <c r="A4004" s="4"/>
    </row>
    <row r="4005" spans="1:1" x14ac:dyDescent="0.25">
      <c r="A4005" s="4"/>
    </row>
    <row r="4006" spans="1:1" x14ac:dyDescent="0.25">
      <c r="A4006" s="4"/>
    </row>
    <row r="4007" spans="1:1" x14ac:dyDescent="0.25">
      <c r="A4007" s="4"/>
    </row>
    <row r="4008" spans="1:1" x14ac:dyDescent="0.25">
      <c r="A4008" s="4"/>
    </row>
    <row r="4009" spans="1:1" x14ac:dyDescent="0.25">
      <c r="A4009" s="4"/>
    </row>
    <row r="4010" spans="1:1" x14ac:dyDescent="0.25">
      <c r="A4010" s="4"/>
    </row>
    <row r="4011" spans="1:1" x14ac:dyDescent="0.25">
      <c r="A4011" s="4"/>
    </row>
    <row r="4012" spans="1:1" x14ac:dyDescent="0.25">
      <c r="A4012" s="4"/>
    </row>
    <row r="4013" spans="1:1" x14ac:dyDescent="0.25">
      <c r="A4013" s="4"/>
    </row>
    <row r="4014" spans="1:1" x14ac:dyDescent="0.25">
      <c r="A4014" s="4"/>
    </row>
    <row r="4015" spans="1:1" x14ac:dyDescent="0.25">
      <c r="A4015" s="4"/>
    </row>
    <row r="4016" spans="1:1" x14ac:dyDescent="0.25">
      <c r="A4016" s="4"/>
    </row>
    <row r="4017" spans="1:1" x14ac:dyDescent="0.25">
      <c r="A4017" s="4"/>
    </row>
    <row r="4018" spans="1:1" x14ac:dyDescent="0.25">
      <c r="A4018" s="4"/>
    </row>
    <row r="4019" spans="1:1" x14ac:dyDescent="0.25">
      <c r="A4019" s="4"/>
    </row>
    <row r="4020" spans="1:1" x14ac:dyDescent="0.25">
      <c r="A4020" s="4"/>
    </row>
    <row r="4021" spans="1:1" x14ac:dyDescent="0.25">
      <c r="A4021" s="4"/>
    </row>
    <row r="4022" spans="1:1" x14ac:dyDescent="0.25">
      <c r="A4022" s="4"/>
    </row>
    <row r="4023" spans="1:1" x14ac:dyDescent="0.25">
      <c r="A4023" s="4"/>
    </row>
    <row r="4024" spans="1:1" x14ac:dyDescent="0.25">
      <c r="A4024" s="4"/>
    </row>
    <row r="4025" spans="1:1" x14ac:dyDescent="0.25">
      <c r="A4025" s="4"/>
    </row>
    <row r="4026" spans="1:1" x14ac:dyDescent="0.25">
      <c r="A4026" s="4"/>
    </row>
    <row r="4027" spans="1:1" x14ac:dyDescent="0.25">
      <c r="A4027" s="4"/>
    </row>
    <row r="4028" spans="1:1" x14ac:dyDescent="0.25">
      <c r="A4028" s="4"/>
    </row>
    <row r="4029" spans="1:1" x14ac:dyDescent="0.25">
      <c r="A4029" s="4"/>
    </row>
    <row r="4030" spans="1:1" x14ac:dyDescent="0.25">
      <c r="A4030" s="4"/>
    </row>
    <row r="4031" spans="1:1" x14ac:dyDescent="0.25">
      <c r="A4031" s="4"/>
    </row>
    <row r="4032" spans="1:1" x14ac:dyDescent="0.25">
      <c r="A4032" s="4"/>
    </row>
    <row r="4033" spans="1:1" x14ac:dyDescent="0.25">
      <c r="A4033" s="4"/>
    </row>
    <row r="4034" spans="1:1" x14ac:dyDescent="0.25">
      <c r="A4034" s="4"/>
    </row>
    <row r="4035" spans="1:1" x14ac:dyDescent="0.25">
      <c r="A4035" s="4"/>
    </row>
    <row r="4036" spans="1:1" x14ac:dyDescent="0.25">
      <c r="A4036" s="4"/>
    </row>
    <row r="4037" spans="1:1" x14ac:dyDescent="0.25">
      <c r="A4037" s="4"/>
    </row>
    <row r="4038" spans="1:1" x14ac:dyDescent="0.25">
      <c r="A4038" s="4"/>
    </row>
    <row r="4039" spans="1:1" x14ac:dyDescent="0.25">
      <c r="A4039" s="4"/>
    </row>
    <row r="4040" spans="1:1" x14ac:dyDescent="0.25">
      <c r="A4040" s="4"/>
    </row>
    <row r="4041" spans="1:1" x14ac:dyDescent="0.25">
      <c r="A4041" s="4"/>
    </row>
    <row r="4042" spans="1:1" x14ac:dyDescent="0.25">
      <c r="A4042" s="4"/>
    </row>
    <row r="4043" spans="1:1" x14ac:dyDescent="0.25">
      <c r="A4043" s="4"/>
    </row>
    <row r="4044" spans="1:1" x14ac:dyDescent="0.25">
      <c r="A4044" s="4"/>
    </row>
    <row r="4045" spans="1:1" x14ac:dyDescent="0.25">
      <c r="A4045" s="4"/>
    </row>
    <row r="4046" spans="1:1" x14ac:dyDescent="0.25">
      <c r="A4046" s="4"/>
    </row>
    <row r="4047" spans="1:1" x14ac:dyDescent="0.25">
      <c r="A4047" s="4"/>
    </row>
    <row r="4048" spans="1:1" x14ac:dyDescent="0.25">
      <c r="A4048" s="4"/>
    </row>
    <row r="4049" spans="1:1" x14ac:dyDescent="0.25">
      <c r="A4049" s="4"/>
    </row>
    <row r="4050" spans="1:1" x14ac:dyDescent="0.25">
      <c r="A4050" s="4"/>
    </row>
    <row r="4051" spans="1:1" x14ac:dyDescent="0.25">
      <c r="A4051" s="4"/>
    </row>
    <row r="4052" spans="1:1" x14ac:dyDescent="0.25">
      <c r="A4052" s="4"/>
    </row>
    <row r="4053" spans="1:1" x14ac:dyDescent="0.25">
      <c r="A4053" s="4"/>
    </row>
    <row r="4054" spans="1:1" x14ac:dyDescent="0.25">
      <c r="A4054" s="4"/>
    </row>
    <row r="4055" spans="1:1" x14ac:dyDescent="0.25">
      <c r="A4055" s="4"/>
    </row>
    <row r="4056" spans="1:1" x14ac:dyDescent="0.25">
      <c r="A4056" s="4"/>
    </row>
    <row r="4057" spans="1:1" x14ac:dyDescent="0.25">
      <c r="A4057" s="4"/>
    </row>
    <row r="4058" spans="1:1" x14ac:dyDescent="0.25">
      <c r="A4058" s="4"/>
    </row>
    <row r="4059" spans="1:1" x14ac:dyDescent="0.25">
      <c r="A4059" s="4"/>
    </row>
    <row r="4060" spans="1:1" x14ac:dyDescent="0.25">
      <c r="A4060" s="4"/>
    </row>
    <row r="4061" spans="1:1" x14ac:dyDescent="0.25">
      <c r="A4061" s="4"/>
    </row>
    <row r="4062" spans="1:1" x14ac:dyDescent="0.25">
      <c r="A4062" s="4"/>
    </row>
    <row r="4063" spans="1:1" x14ac:dyDescent="0.25">
      <c r="A4063" s="4"/>
    </row>
    <row r="4064" spans="1:1" x14ac:dyDescent="0.25">
      <c r="A4064" s="4"/>
    </row>
    <row r="4065" spans="1:1" x14ac:dyDescent="0.25">
      <c r="A4065" s="4"/>
    </row>
    <row r="4066" spans="1:1" x14ac:dyDescent="0.25">
      <c r="A4066" s="4"/>
    </row>
    <row r="4067" spans="1:1" x14ac:dyDescent="0.25">
      <c r="A4067" s="4"/>
    </row>
    <row r="4068" spans="1:1" x14ac:dyDescent="0.25">
      <c r="A4068" s="4"/>
    </row>
    <row r="4069" spans="1:1" x14ac:dyDescent="0.25">
      <c r="A4069" s="4"/>
    </row>
    <row r="4070" spans="1:1" x14ac:dyDescent="0.25">
      <c r="A4070" s="4"/>
    </row>
    <row r="4071" spans="1:1" x14ac:dyDescent="0.25">
      <c r="A4071" s="4"/>
    </row>
    <row r="4072" spans="1:1" x14ac:dyDescent="0.25">
      <c r="A4072" s="4"/>
    </row>
    <row r="4073" spans="1:1" x14ac:dyDescent="0.25">
      <c r="A4073" s="4"/>
    </row>
    <row r="4074" spans="1:1" x14ac:dyDescent="0.25">
      <c r="A4074" s="4"/>
    </row>
    <row r="4075" spans="1:1" x14ac:dyDescent="0.25">
      <c r="A4075" s="4"/>
    </row>
    <row r="4076" spans="1:1" x14ac:dyDescent="0.25">
      <c r="A4076" s="4"/>
    </row>
    <row r="4077" spans="1:1" x14ac:dyDescent="0.25">
      <c r="A4077" s="4"/>
    </row>
    <row r="4078" spans="1:1" x14ac:dyDescent="0.25">
      <c r="A4078" s="4"/>
    </row>
    <row r="4079" spans="1:1" x14ac:dyDescent="0.25">
      <c r="A4079" s="4"/>
    </row>
    <row r="4080" spans="1:1" x14ac:dyDescent="0.25">
      <c r="A4080" s="4"/>
    </row>
    <row r="4081" spans="1:1" x14ac:dyDescent="0.25">
      <c r="A4081" s="4"/>
    </row>
    <row r="4082" spans="1:1" x14ac:dyDescent="0.25">
      <c r="A4082" s="4"/>
    </row>
    <row r="4083" spans="1:1" x14ac:dyDescent="0.25">
      <c r="A4083" s="4"/>
    </row>
    <row r="4084" spans="1:1" x14ac:dyDescent="0.25">
      <c r="A4084" s="4"/>
    </row>
    <row r="4085" spans="1:1" x14ac:dyDescent="0.25">
      <c r="A4085" s="4"/>
    </row>
    <row r="4086" spans="1:1" x14ac:dyDescent="0.25">
      <c r="A4086" s="4"/>
    </row>
    <row r="4087" spans="1:1" x14ac:dyDescent="0.25">
      <c r="A4087" s="4"/>
    </row>
    <row r="4088" spans="1:1" x14ac:dyDescent="0.25">
      <c r="A4088" s="4"/>
    </row>
    <row r="4089" spans="1:1" x14ac:dyDescent="0.25">
      <c r="A4089" s="4"/>
    </row>
    <row r="4090" spans="1:1" x14ac:dyDescent="0.25">
      <c r="A4090" s="4"/>
    </row>
    <row r="4091" spans="1:1" x14ac:dyDescent="0.25">
      <c r="A4091" s="4"/>
    </row>
    <row r="4092" spans="1:1" x14ac:dyDescent="0.25">
      <c r="A4092" s="4"/>
    </row>
    <row r="4093" spans="1:1" x14ac:dyDescent="0.25">
      <c r="A4093" s="4"/>
    </row>
    <row r="4094" spans="1:1" x14ac:dyDescent="0.25">
      <c r="A4094" s="4"/>
    </row>
    <row r="4095" spans="1:1" x14ac:dyDescent="0.25">
      <c r="A4095" s="4"/>
    </row>
    <row r="4096" spans="1:1" x14ac:dyDescent="0.25">
      <c r="A4096" s="4"/>
    </row>
    <row r="4097" spans="1:1" x14ac:dyDescent="0.25">
      <c r="A4097" s="4"/>
    </row>
    <row r="4098" spans="1:1" x14ac:dyDescent="0.25">
      <c r="A4098" s="4"/>
    </row>
    <row r="4099" spans="1:1" x14ac:dyDescent="0.25">
      <c r="A4099" s="4"/>
    </row>
    <row r="4100" spans="1:1" x14ac:dyDescent="0.25">
      <c r="A4100" s="4"/>
    </row>
    <row r="4101" spans="1:1" x14ac:dyDescent="0.25">
      <c r="A4101" s="4"/>
    </row>
    <row r="4102" spans="1:1" x14ac:dyDescent="0.25">
      <c r="A4102" s="4"/>
    </row>
    <row r="4103" spans="1:1" x14ac:dyDescent="0.25">
      <c r="A4103" s="4"/>
    </row>
    <row r="4104" spans="1:1" x14ac:dyDescent="0.25">
      <c r="A4104" s="4"/>
    </row>
    <row r="4105" spans="1:1" x14ac:dyDescent="0.25">
      <c r="A4105" s="4"/>
    </row>
    <row r="4106" spans="1:1" x14ac:dyDescent="0.25">
      <c r="A4106" s="4"/>
    </row>
    <row r="4107" spans="1:1" x14ac:dyDescent="0.25">
      <c r="A4107" s="4"/>
    </row>
    <row r="4108" spans="1:1" x14ac:dyDescent="0.25">
      <c r="A4108" s="4"/>
    </row>
    <row r="4109" spans="1:1" x14ac:dyDescent="0.25">
      <c r="A4109" s="4"/>
    </row>
    <row r="4110" spans="1:1" x14ac:dyDescent="0.25">
      <c r="A4110" s="4"/>
    </row>
    <row r="4111" spans="1:1" x14ac:dyDescent="0.25">
      <c r="A4111" s="4"/>
    </row>
    <row r="4112" spans="1:1" x14ac:dyDescent="0.25">
      <c r="A4112" s="4"/>
    </row>
    <row r="4113" spans="1:1" x14ac:dyDescent="0.25">
      <c r="A4113" s="4"/>
    </row>
    <row r="4114" spans="1:1" x14ac:dyDescent="0.25">
      <c r="A4114" s="4"/>
    </row>
    <row r="4115" spans="1:1" x14ac:dyDescent="0.25">
      <c r="A4115" s="4"/>
    </row>
    <row r="4116" spans="1:1" x14ac:dyDescent="0.25">
      <c r="A4116" s="4"/>
    </row>
    <row r="4117" spans="1:1" x14ac:dyDescent="0.25">
      <c r="A4117" s="4"/>
    </row>
    <row r="4118" spans="1:1" x14ac:dyDescent="0.25">
      <c r="A4118" s="4"/>
    </row>
    <row r="4119" spans="1:1" x14ac:dyDescent="0.25">
      <c r="A4119" s="4"/>
    </row>
    <row r="4120" spans="1:1" x14ac:dyDescent="0.25">
      <c r="A4120" s="4"/>
    </row>
    <row r="4121" spans="1:1" x14ac:dyDescent="0.25">
      <c r="A4121" s="4"/>
    </row>
    <row r="4122" spans="1:1" x14ac:dyDescent="0.25">
      <c r="A4122" s="4"/>
    </row>
    <row r="4123" spans="1:1" x14ac:dyDescent="0.25">
      <c r="A4123" s="4"/>
    </row>
    <row r="4124" spans="1:1" x14ac:dyDescent="0.25">
      <c r="A4124" s="4"/>
    </row>
    <row r="4125" spans="1:1" x14ac:dyDescent="0.25">
      <c r="A4125" s="4"/>
    </row>
    <row r="4126" spans="1:1" x14ac:dyDescent="0.25">
      <c r="A4126" s="4"/>
    </row>
    <row r="4127" spans="1:1" x14ac:dyDescent="0.25">
      <c r="A4127" s="4"/>
    </row>
    <row r="4128" spans="1:1" x14ac:dyDescent="0.25">
      <c r="A4128" s="4"/>
    </row>
    <row r="4129" spans="1:1" x14ac:dyDescent="0.25">
      <c r="A4129" s="4"/>
    </row>
    <row r="4130" spans="1:1" x14ac:dyDescent="0.25">
      <c r="A4130" s="4"/>
    </row>
    <row r="4131" spans="1:1" x14ac:dyDescent="0.25">
      <c r="A4131" s="4"/>
    </row>
    <row r="4132" spans="1:1" x14ac:dyDescent="0.25">
      <c r="A4132" s="4"/>
    </row>
    <row r="4133" spans="1:1" x14ac:dyDescent="0.25">
      <c r="A4133" s="4"/>
    </row>
    <row r="4134" spans="1:1" x14ac:dyDescent="0.25">
      <c r="A4134" s="4"/>
    </row>
    <row r="4135" spans="1:1" x14ac:dyDescent="0.25">
      <c r="A4135" s="4"/>
    </row>
    <row r="4136" spans="1:1" x14ac:dyDescent="0.25">
      <c r="A4136" s="4"/>
    </row>
    <row r="4137" spans="1:1" x14ac:dyDescent="0.25">
      <c r="A4137" s="4"/>
    </row>
    <row r="4138" spans="1:1" x14ac:dyDescent="0.25">
      <c r="A4138" s="4"/>
    </row>
    <row r="4139" spans="1:1" x14ac:dyDescent="0.25">
      <c r="A4139" s="4"/>
    </row>
    <row r="4140" spans="1:1" x14ac:dyDescent="0.25">
      <c r="A4140" s="4"/>
    </row>
    <row r="4141" spans="1:1" x14ac:dyDescent="0.25">
      <c r="A4141" s="4"/>
    </row>
    <row r="4142" spans="1:1" x14ac:dyDescent="0.25">
      <c r="A4142" s="4"/>
    </row>
    <row r="4143" spans="1:1" x14ac:dyDescent="0.25">
      <c r="A4143" s="4"/>
    </row>
    <row r="4144" spans="1:1" x14ac:dyDescent="0.25">
      <c r="A4144" s="4"/>
    </row>
    <row r="4145" spans="1:1" x14ac:dyDescent="0.25">
      <c r="A4145" s="4"/>
    </row>
    <row r="4146" spans="1:1" x14ac:dyDescent="0.25">
      <c r="A4146" s="4"/>
    </row>
    <row r="4147" spans="1:1" x14ac:dyDescent="0.25">
      <c r="A4147" s="4"/>
    </row>
    <row r="4148" spans="1:1" x14ac:dyDescent="0.25">
      <c r="A4148" s="4"/>
    </row>
    <row r="4149" spans="1:1" x14ac:dyDescent="0.25">
      <c r="A4149" s="4"/>
    </row>
    <row r="4150" spans="1:1" x14ac:dyDescent="0.25">
      <c r="A4150" s="4"/>
    </row>
    <row r="4151" spans="1:1" x14ac:dyDescent="0.25">
      <c r="A4151" s="4"/>
    </row>
    <row r="4152" spans="1:1" x14ac:dyDescent="0.25">
      <c r="A4152" s="4"/>
    </row>
    <row r="4153" spans="1:1" x14ac:dyDescent="0.25">
      <c r="A4153" s="4"/>
    </row>
    <row r="4154" spans="1:1" x14ac:dyDescent="0.25">
      <c r="A4154" s="4"/>
    </row>
    <row r="4155" spans="1:1" x14ac:dyDescent="0.25">
      <c r="A4155" s="4"/>
    </row>
    <row r="4156" spans="1:1" x14ac:dyDescent="0.25">
      <c r="A4156" s="4"/>
    </row>
    <row r="4157" spans="1:1" x14ac:dyDescent="0.25">
      <c r="A4157" s="4"/>
    </row>
    <row r="4158" spans="1:1" x14ac:dyDescent="0.25">
      <c r="A4158" s="4"/>
    </row>
    <row r="4159" spans="1:1" x14ac:dyDescent="0.25">
      <c r="A4159" s="4"/>
    </row>
    <row r="4160" spans="1:1" x14ac:dyDescent="0.25">
      <c r="A4160" s="4"/>
    </row>
    <row r="4161" spans="1:1" x14ac:dyDescent="0.25">
      <c r="A4161" s="4"/>
    </row>
    <row r="4162" spans="1:1" x14ac:dyDescent="0.25">
      <c r="A4162" s="4"/>
    </row>
    <row r="4163" spans="1:1" x14ac:dyDescent="0.25">
      <c r="A4163" s="4"/>
    </row>
    <row r="4164" spans="1:1" x14ac:dyDescent="0.25">
      <c r="A4164" s="4"/>
    </row>
    <row r="4165" spans="1:1" x14ac:dyDescent="0.25">
      <c r="A4165" s="4"/>
    </row>
    <row r="4166" spans="1:1" x14ac:dyDescent="0.25">
      <c r="A4166" s="4"/>
    </row>
    <row r="4167" spans="1:1" x14ac:dyDescent="0.25">
      <c r="A4167" s="4"/>
    </row>
    <row r="4168" spans="1:1" x14ac:dyDescent="0.25">
      <c r="A4168" s="4"/>
    </row>
    <row r="4169" spans="1:1" x14ac:dyDescent="0.25">
      <c r="A4169" s="4"/>
    </row>
    <row r="4170" spans="1:1" x14ac:dyDescent="0.25">
      <c r="A4170" s="4"/>
    </row>
    <row r="4171" spans="1:1" x14ac:dyDescent="0.25">
      <c r="A4171" s="4"/>
    </row>
    <row r="4172" spans="1:1" x14ac:dyDescent="0.25">
      <c r="A4172" s="4"/>
    </row>
    <row r="4173" spans="1:1" x14ac:dyDescent="0.25">
      <c r="A4173" s="4"/>
    </row>
    <row r="4174" spans="1:1" x14ac:dyDescent="0.25">
      <c r="A4174" s="4"/>
    </row>
    <row r="4175" spans="1:1" x14ac:dyDescent="0.25">
      <c r="A4175" s="4"/>
    </row>
    <row r="4176" spans="1:1" x14ac:dyDescent="0.25">
      <c r="A4176" s="4"/>
    </row>
    <row r="4177" spans="1:1" x14ac:dyDescent="0.25">
      <c r="A4177" s="4"/>
    </row>
    <row r="4178" spans="1:1" x14ac:dyDescent="0.25">
      <c r="A4178" s="4"/>
    </row>
    <row r="4179" spans="1:1" x14ac:dyDescent="0.25">
      <c r="A4179" s="4"/>
    </row>
    <row r="4180" spans="1:1" x14ac:dyDescent="0.25">
      <c r="A4180" s="4"/>
    </row>
    <row r="4181" spans="1:1" x14ac:dyDescent="0.25">
      <c r="A4181" s="4"/>
    </row>
    <row r="4182" spans="1:1" x14ac:dyDescent="0.25">
      <c r="A4182" s="4"/>
    </row>
    <row r="4183" spans="1:1" x14ac:dyDescent="0.25">
      <c r="A4183" s="4"/>
    </row>
    <row r="4184" spans="1:1" x14ac:dyDescent="0.25">
      <c r="A4184" s="4"/>
    </row>
    <row r="4185" spans="1:1" x14ac:dyDescent="0.25">
      <c r="A4185" s="4"/>
    </row>
    <row r="4186" spans="1:1" x14ac:dyDescent="0.25">
      <c r="A4186" s="4"/>
    </row>
    <row r="4187" spans="1:1" x14ac:dyDescent="0.25">
      <c r="A4187" s="4"/>
    </row>
    <row r="4188" spans="1:1" x14ac:dyDescent="0.25">
      <c r="A4188" s="4"/>
    </row>
    <row r="4189" spans="1:1" x14ac:dyDescent="0.25">
      <c r="A4189" s="4"/>
    </row>
    <row r="4190" spans="1:1" x14ac:dyDescent="0.25">
      <c r="A4190" s="4"/>
    </row>
    <row r="4191" spans="1:1" x14ac:dyDescent="0.25">
      <c r="A4191" s="4"/>
    </row>
    <row r="4192" spans="1:1" x14ac:dyDescent="0.25">
      <c r="A4192" s="4"/>
    </row>
    <row r="4193" spans="1:1" x14ac:dyDescent="0.25">
      <c r="A4193" s="4"/>
    </row>
    <row r="4194" spans="1:1" x14ac:dyDescent="0.25">
      <c r="A4194" s="4"/>
    </row>
    <row r="4195" spans="1:1" x14ac:dyDescent="0.25">
      <c r="A4195" s="4"/>
    </row>
    <row r="4196" spans="1:1" x14ac:dyDescent="0.25">
      <c r="A4196" s="4"/>
    </row>
    <row r="4197" spans="1:1" x14ac:dyDescent="0.25">
      <c r="A4197" s="4"/>
    </row>
    <row r="4198" spans="1:1" x14ac:dyDescent="0.25">
      <c r="A4198" s="4"/>
    </row>
    <row r="4199" spans="1:1" x14ac:dyDescent="0.25">
      <c r="A4199" s="4"/>
    </row>
    <row r="4200" spans="1:1" x14ac:dyDescent="0.25">
      <c r="A4200" s="4"/>
    </row>
    <row r="4201" spans="1:1" x14ac:dyDescent="0.25">
      <c r="A4201" s="4"/>
    </row>
    <row r="4202" spans="1:1" x14ac:dyDescent="0.25">
      <c r="A4202" s="4"/>
    </row>
    <row r="4203" spans="1:1" x14ac:dyDescent="0.25">
      <c r="A4203" s="4"/>
    </row>
    <row r="4204" spans="1:1" x14ac:dyDescent="0.25">
      <c r="A4204" s="4"/>
    </row>
    <row r="4205" spans="1:1" x14ac:dyDescent="0.25">
      <c r="A4205" s="4"/>
    </row>
    <row r="4206" spans="1:1" x14ac:dyDescent="0.25">
      <c r="A4206" s="4"/>
    </row>
    <row r="4207" spans="1:1" x14ac:dyDescent="0.25">
      <c r="A4207" s="4"/>
    </row>
    <row r="4208" spans="1:1" x14ac:dyDescent="0.25">
      <c r="A4208" s="4"/>
    </row>
    <row r="4209" spans="1:1" x14ac:dyDescent="0.25">
      <c r="A4209" s="4"/>
    </row>
    <row r="4210" spans="1:1" x14ac:dyDescent="0.25">
      <c r="A4210" s="4"/>
    </row>
    <row r="4211" spans="1:1" x14ac:dyDescent="0.25">
      <c r="A4211" s="4"/>
    </row>
    <row r="4212" spans="1:1" x14ac:dyDescent="0.25">
      <c r="A4212" s="4"/>
    </row>
    <row r="4213" spans="1:1" x14ac:dyDescent="0.25">
      <c r="A4213" s="4"/>
    </row>
    <row r="4214" spans="1:1" x14ac:dyDescent="0.25">
      <c r="A4214" s="4"/>
    </row>
    <row r="4215" spans="1:1" x14ac:dyDescent="0.25">
      <c r="A4215" s="4"/>
    </row>
    <row r="4216" spans="1:1" x14ac:dyDescent="0.25">
      <c r="A4216" s="4"/>
    </row>
    <row r="4217" spans="1:1" x14ac:dyDescent="0.25">
      <c r="A4217" s="4"/>
    </row>
    <row r="4218" spans="1:1" x14ac:dyDescent="0.25">
      <c r="A4218" s="4"/>
    </row>
    <row r="4219" spans="1:1" x14ac:dyDescent="0.25">
      <c r="A4219" s="4"/>
    </row>
    <row r="4220" spans="1:1" x14ac:dyDescent="0.25">
      <c r="A4220" s="4"/>
    </row>
    <row r="4221" spans="1:1" x14ac:dyDescent="0.25">
      <c r="A4221" s="4"/>
    </row>
    <row r="4222" spans="1:1" x14ac:dyDescent="0.25">
      <c r="A4222" s="4"/>
    </row>
    <row r="4223" spans="1:1" x14ac:dyDescent="0.25">
      <c r="A4223" s="4"/>
    </row>
    <row r="4224" spans="1:1" x14ac:dyDescent="0.25">
      <c r="A4224" s="4"/>
    </row>
    <row r="4225" spans="1:1" x14ac:dyDescent="0.25">
      <c r="A4225" s="4"/>
    </row>
    <row r="4226" spans="1:1" x14ac:dyDescent="0.25">
      <c r="A4226" s="4"/>
    </row>
    <row r="4227" spans="1:1" x14ac:dyDescent="0.25">
      <c r="A4227" s="4"/>
    </row>
    <row r="4228" spans="1:1" x14ac:dyDescent="0.25">
      <c r="A4228" s="4"/>
    </row>
    <row r="4229" spans="1:1" x14ac:dyDescent="0.25">
      <c r="A4229" s="4"/>
    </row>
    <row r="4230" spans="1:1" x14ac:dyDescent="0.25">
      <c r="A4230" s="4"/>
    </row>
    <row r="4231" spans="1:1" x14ac:dyDescent="0.25">
      <c r="A4231" s="4"/>
    </row>
    <row r="4232" spans="1:1" x14ac:dyDescent="0.25">
      <c r="A4232" s="4"/>
    </row>
    <row r="4233" spans="1:1" x14ac:dyDescent="0.25">
      <c r="A4233" s="4"/>
    </row>
    <row r="4234" spans="1:1" x14ac:dyDescent="0.25">
      <c r="A4234" s="4"/>
    </row>
    <row r="4235" spans="1:1" x14ac:dyDescent="0.25">
      <c r="A4235" s="4"/>
    </row>
    <row r="4236" spans="1:1" x14ac:dyDescent="0.25">
      <c r="A4236" s="4"/>
    </row>
    <row r="4237" spans="1:1" x14ac:dyDescent="0.25">
      <c r="A4237" s="4"/>
    </row>
    <row r="4238" spans="1:1" x14ac:dyDescent="0.25">
      <c r="A4238" s="4"/>
    </row>
    <row r="4239" spans="1:1" x14ac:dyDescent="0.25">
      <c r="A4239" s="4"/>
    </row>
    <row r="4240" spans="1:1" x14ac:dyDescent="0.25">
      <c r="A4240" s="4"/>
    </row>
    <row r="4241" spans="1:1" x14ac:dyDescent="0.25">
      <c r="A4241" s="4"/>
    </row>
    <row r="4242" spans="1:1" x14ac:dyDescent="0.25">
      <c r="A4242" s="4"/>
    </row>
    <row r="4243" spans="1:1" x14ac:dyDescent="0.25">
      <c r="A4243" s="4"/>
    </row>
    <row r="4244" spans="1:1" x14ac:dyDescent="0.25">
      <c r="A4244" s="4"/>
    </row>
    <row r="4245" spans="1:1" x14ac:dyDescent="0.25">
      <c r="A4245" s="4"/>
    </row>
    <row r="4246" spans="1:1" x14ac:dyDescent="0.25">
      <c r="A4246" s="4"/>
    </row>
    <row r="4247" spans="1:1" x14ac:dyDescent="0.25">
      <c r="A4247" s="4"/>
    </row>
    <row r="4248" spans="1:1" x14ac:dyDescent="0.25">
      <c r="A4248" s="4"/>
    </row>
    <row r="4249" spans="1:1" x14ac:dyDescent="0.25">
      <c r="A4249" s="4"/>
    </row>
    <row r="4250" spans="1:1" x14ac:dyDescent="0.25">
      <c r="A4250" s="4"/>
    </row>
    <row r="4251" spans="1:1" x14ac:dyDescent="0.25">
      <c r="A4251" s="4"/>
    </row>
    <row r="4252" spans="1:1" x14ac:dyDescent="0.25">
      <c r="A4252" s="4"/>
    </row>
    <row r="4253" spans="1:1" x14ac:dyDescent="0.25">
      <c r="A4253" s="4"/>
    </row>
    <row r="4254" spans="1:1" x14ac:dyDescent="0.25">
      <c r="A4254" s="4"/>
    </row>
    <row r="4255" spans="1:1" x14ac:dyDescent="0.25">
      <c r="A4255" s="4"/>
    </row>
    <row r="4256" spans="1:1" x14ac:dyDescent="0.25">
      <c r="A4256" s="4"/>
    </row>
    <row r="4257" spans="1:1" x14ac:dyDescent="0.25">
      <c r="A4257" s="4"/>
    </row>
    <row r="4258" spans="1:1" x14ac:dyDescent="0.25">
      <c r="A4258" s="4"/>
    </row>
    <row r="4259" spans="1:1" x14ac:dyDescent="0.25">
      <c r="A4259" s="4"/>
    </row>
    <row r="4260" spans="1:1" x14ac:dyDescent="0.25">
      <c r="A4260" s="4"/>
    </row>
    <row r="4261" spans="1:1" x14ac:dyDescent="0.25">
      <c r="A4261" s="4"/>
    </row>
    <row r="4262" spans="1:1" x14ac:dyDescent="0.25">
      <c r="A4262" s="4"/>
    </row>
    <row r="4263" spans="1:1" x14ac:dyDescent="0.25">
      <c r="A4263" s="4"/>
    </row>
    <row r="4264" spans="1:1" x14ac:dyDescent="0.25">
      <c r="A4264" s="4"/>
    </row>
    <row r="4265" spans="1:1" x14ac:dyDescent="0.25">
      <c r="A4265" s="4"/>
    </row>
    <row r="4266" spans="1:1" x14ac:dyDescent="0.25">
      <c r="A4266" s="4"/>
    </row>
    <row r="4267" spans="1:1" x14ac:dyDescent="0.25">
      <c r="A4267" s="4"/>
    </row>
    <row r="4268" spans="1:1" x14ac:dyDescent="0.25">
      <c r="A4268" s="4"/>
    </row>
    <row r="4269" spans="1:1" x14ac:dyDescent="0.25">
      <c r="A4269" s="4"/>
    </row>
    <row r="4270" spans="1:1" x14ac:dyDescent="0.25">
      <c r="A4270" s="4"/>
    </row>
    <row r="4271" spans="1:1" x14ac:dyDescent="0.25">
      <c r="A4271" s="4"/>
    </row>
    <row r="4272" spans="1:1" x14ac:dyDescent="0.25">
      <c r="A4272" s="4"/>
    </row>
    <row r="4273" spans="1:1" x14ac:dyDescent="0.25">
      <c r="A4273" s="4"/>
    </row>
    <row r="4274" spans="1:1" x14ac:dyDescent="0.25">
      <c r="A4274" s="4"/>
    </row>
    <row r="4275" spans="1:1" x14ac:dyDescent="0.25">
      <c r="A4275" s="4"/>
    </row>
    <row r="4276" spans="1:1" x14ac:dyDescent="0.25">
      <c r="A4276" s="4"/>
    </row>
    <row r="4277" spans="1:1" x14ac:dyDescent="0.25">
      <c r="A4277" s="4"/>
    </row>
    <row r="4278" spans="1:1" x14ac:dyDescent="0.25">
      <c r="A4278" s="4"/>
    </row>
    <row r="4279" spans="1:1" x14ac:dyDescent="0.25">
      <c r="A4279" s="4"/>
    </row>
    <row r="4280" spans="1:1" x14ac:dyDescent="0.25">
      <c r="A4280" s="4"/>
    </row>
    <row r="4281" spans="1:1" x14ac:dyDescent="0.25">
      <c r="A4281" s="4"/>
    </row>
    <row r="4282" spans="1:1" x14ac:dyDescent="0.25">
      <c r="A4282" s="4"/>
    </row>
    <row r="4283" spans="1:1" x14ac:dyDescent="0.25">
      <c r="A4283" s="4"/>
    </row>
    <row r="4284" spans="1:1" x14ac:dyDescent="0.25">
      <c r="A4284" s="4"/>
    </row>
    <row r="4285" spans="1:1" x14ac:dyDescent="0.25">
      <c r="A4285" s="4"/>
    </row>
    <row r="4286" spans="1:1" x14ac:dyDescent="0.25">
      <c r="A4286" s="4"/>
    </row>
    <row r="4287" spans="1:1" x14ac:dyDescent="0.25">
      <c r="A4287" s="4"/>
    </row>
    <row r="4288" spans="1:1" x14ac:dyDescent="0.25">
      <c r="A4288" s="4"/>
    </row>
    <row r="4289" spans="1:1" x14ac:dyDescent="0.25">
      <c r="A4289" s="4"/>
    </row>
    <row r="4290" spans="1:1" x14ac:dyDescent="0.25">
      <c r="A4290" s="4"/>
    </row>
    <row r="4291" spans="1:1" x14ac:dyDescent="0.25">
      <c r="A4291" s="4"/>
    </row>
    <row r="4292" spans="1:1" x14ac:dyDescent="0.25">
      <c r="A4292" s="4"/>
    </row>
    <row r="4293" spans="1:1" x14ac:dyDescent="0.25">
      <c r="A4293" s="4"/>
    </row>
    <row r="4294" spans="1:1" x14ac:dyDescent="0.25">
      <c r="A4294" s="4"/>
    </row>
    <row r="4295" spans="1:1" x14ac:dyDescent="0.25">
      <c r="A4295" s="4"/>
    </row>
    <row r="4296" spans="1:1" x14ac:dyDescent="0.25">
      <c r="A4296" s="4"/>
    </row>
    <row r="4297" spans="1:1" x14ac:dyDescent="0.25">
      <c r="A4297" s="4"/>
    </row>
    <row r="4298" spans="1:1" x14ac:dyDescent="0.25">
      <c r="A4298" s="4"/>
    </row>
    <row r="4299" spans="1:1" x14ac:dyDescent="0.25">
      <c r="A4299" s="4"/>
    </row>
    <row r="4300" spans="1:1" x14ac:dyDescent="0.25">
      <c r="A4300" s="4"/>
    </row>
    <row r="4301" spans="1:1" x14ac:dyDescent="0.25">
      <c r="A4301" s="4"/>
    </row>
    <row r="4302" spans="1:1" x14ac:dyDescent="0.25">
      <c r="A4302" s="4"/>
    </row>
    <row r="4303" spans="1:1" x14ac:dyDescent="0.25">
      <c r="A4303" s="4"/>
    </row>
    <row r="4304" spans="1:1" x14ac:dyDescent="0.25">
      <c r="A4304" s="4"/>
    </row>
    <row r="4305" spans="1:1" x14ac:dyDescent="0.25">
      <c r="A4305" s="4"/>
    </row>
    <row r="4306" spans="1:1" x14ac:dyDescent="0.25">
      <c r="A4306" s="4"/>
    </row>
    <row r="4307" spans="1:1" x14ac:dyDescent="0.25">
      <c r="A4307" s="4"/>
    </row>
    <row r="4308" spans="1:1" x14ac:dyDescent="0.25">
      <c r="A4308" s="4"/>
    </row>
    <row r="4309" spans="1:1" x14ac:dyDescent="0.25">
      <c r="A4309" s="4"/>
    </row>
    <row r="4310" spans="1:1" x14ac:dyDescent="0.25">
      <c r="A4310" s="4"/>
    </row>
    <row r="4311" spans="1:1" x14ac:dyDescent="0.25">
      <c r="A4311" s="4"/>
    </row>
    <row r="4312" spans="1:1" x14ac:dyDescent="0.25">
      <c r="A4312" s="4"/>
    </row>
    <row r="4313" spans="1:1" x14ac:dyDescent="0.25">
      <c r="A4313" s="4"/>
    </row>
    <row r="4314" spans="1:1" x14ac:dyDescent="0.25">
      <c r="A4314" s="4"/>
    </row>
    <row r="4315" spans="1:1" x14ac:dyDescent="0.25">
      <c r="A4315" s="4"/>
    </row>
    <row r="4316" spans="1:1" x14ac:dyDescent="0.25">
      <c r="A4316" s="4"/>
    </row>
    <row r="4317" spans="1:1" x14ac:dyDescent="0.25">
      <c r="A4317" s="4"/>
    </row>
    <row r="4318" spans="1:1" x14ac:dyDescent="0.25">
      <c r="A4318" s="4"/>
    </row>
    <row r="4319" spans="1:1" x14ac:dyDescent="0.25">
      <c r="A4319" s="4"/>
    </row>
    <row r="4320" spans="1:1" x14ac:dyDescent="0.25">
      <c r="A4320" s="4"/>
    </row>
    <row r="4321" spans="1:1" x14ac:dyDescent="0.25">
      <c r="A4321" s="4"/>
    </row>
    <row r="4322" spans="1:1" x14ac:dyDescent="0.25">
      <c r="A4322" s="4"/>
    </row>
    <row r="4323" spans="1:1" x14ac:dyDescent="0.25">
      <c r="A4323" s="4"/>
    </row>
    <row r="4324" spans="1:1" x14ac:dyDescent="0.25">
      <c r="A4324" s="4"/>
    </row>
    <row r="4325" spans="1:1" x14ac:dyDescent="0.25">
      <c r="A4325" s="4"/>
    </row>
    <row r="4326" spans="1:1" x14ac:dyDescent="0.25">
      <c r="A4326" s="4"/>
    </row>
    <row r="4327" spans="1:1" x14ac:dyDescent="0.25">
      <c r="A4327" s="4"/>
    </row>
    <row r="4328" spans="1:1" x14ac:dyDescent="0.25">
      <c r="A4328" s="4"/>
    </row>
    <row r="4329" spans="1:1" x14ac:dyDescent="0.25">
      <c r="A4329" s="4"/>
    </row>
    <row r="4330" spans="1:1" x14ac:dyDescent="0.25">
      <c r="A4330" s="4"/>
    </row>
    <row r="4331" spans="1:1" x14ac:dyDescent="0.25">
      <c r="A4331" s="4"/>
    </row>
    <row r="4332" spans="1:1" x14ac:dyDescent="0.25">
      <c r="A4332" s="4"/>
    </row>
    <row r="4333" spans="1:1" x14ac:dyDescent="0.25">
      <c r="A4333" s="4"/>
    </row>
    <row r="4334" spans="1:1" x14ac:dyDescent="0.25">
      <c r="A4334" s="4"/>
    </row>
    <row r="4335" spans="1:1" x14ac:dyDescent="0.25">
      <c r="A4335" s="4"/>
    </row>
    <row r="4336" spans="1:1" x14ac:dyDescent="0.25">
      <c r="A4336" s="4"/>
    </row>
    <row r="4337" spans="1:1" x14ac:dyDescent="0.25">
      <c r="A4337" s="4"/>
    </row>
    <row r="4338" spans="1:1" x14ac:dyDescent="0.25">
      <c r="A4338" s="4"/>
    </row>
    <row r="4339" spans="1:1" x14ac:dyDescent="0.25">
      <c r="A4339" s="4"/>
    </row>
    <row r="4340" spans="1:1" x14ac:dyDescent="0.25">
      <c r="A4340" s="4"/>
    </row>
    <row r="4341" spans="1:1" x14ac:dyDescent="0.25">
      <c r="A4341" s="4"/>
    </row>
    <row r="4342" spans="1:1" x14ac:dyDescent="0.25">
      <c r="A4342" s="4"/>
    </row>
    <row r="4343" spans="1:1" x14ac:dyDescent="0.25">
      <c r="A4343" s="4"/>
    </row>
    <row r="4344" spans="1:1" x14ac:dyDescent="0.25">
      <c r="A4344" s="4"/>
    </row>
    <row r="4345" spans="1:1" x14ac:dyDescent="0.25">
      <c r="A4345" s="4"/>
    </row>
    <row r="4346" spans="1:1" x14ac:dyDescent="0.25">
      <c r="A4346" s="4"/>
    </row>
    <row r="4347" spans="1:1" x14ac:dyDescent="0.25">
      <c r="A4347" s="4"/>
    </row>
    <row r="4348" spans="1:1" x14ac:dyDescent="0.25">
      <c r="A4348" s="4"/>
    </row>
    <row r="4349" spans="1:1" x14ac:dyDescent="0.25">
      <c r="A4349" s="4"/>
    </row>
    <row r="4350" spans="1:1" x14ac:dyDescent="0.25">
      <c r="A4350" s="4"/>
    </row>
    <row r="4351" spans="1:1" x14ac:dyDescent="0.25">
      <c r="A4351" s="4"/>
    </row>
    <row r="4352" spans="1:1" x14ac:dyDescent="0.25">
      <c r="A4352" s="4"/>
    </row>
    <row r="4353" spans="1:1" x14ac:dyDescent="0.25">
      <c r="A4353" s="4"/>
    </row>
    <row r="4354" spans="1:1" x14ac:dyDescent="0.25">
      <c r="A4354" s="4"/>
    </row>
    <row r="4355" spans="1:1" x14ac:dyDescent="0.25">
      <c r="A4355" s="4"/>
    </row>
    <row r="4356" spans="1:1" x14ac:dyDescent="0.25">
      <c r="A4356" s="4"/>
    </row>
    <row r="4357" spans="1:1" x14ac:dyDescent="0.25">
      <c r="A4357" s="4"/>
    </row>
    <row r="4358" spans="1:1" x14ac:dyDescent="0.25">
      <c r="A4358" s="4"/>
    </row>
    <row r="4359" spans="1:1" x14ac:dyDescent="0.25">
      <c r="A4359" s="4"/>
    </row>
    <row r="4360" spans="1:1" x14ac:dyDescent="0.25">
      <c r="A4360" s="4"/>
    </row>
    <row r="4361" spans="1:1" x14ac:dyDescent="0.25">
      <c r="A4361" s="4"/>
    </row>
    <row r="4362" spans="1:1" x14ac:dyDescent="0.25">
      <c r="A4362" s="4"/>
    </row>
    <row r="4363" spans="1:1" x14ac:dyDescent="0.25">
      <c r="A4363" s="4"/>
    </row>
    <row r="4364" spans="1:1" x14ac:dyDescent="0.25">
      <c r="A4364" s="4"/>
    </row>
    <row r="4365" spans="1:1" x14ac:dyDescent="0.25">
      <c r="A4365" s="4"/>
    </row>
    <row r="4366" spans="1:1" x14ac:dyDescent="0.25">
      <c r="A4366" s="4"/>
    </row>
    <row r="4367" spans="1:1" x14ac:dyDescent="0.25">
      <c r="A4367" s="4"/>
    </row>
    <row r="4368" spans="1:1" x14ac:dyDescent="0.25">
      <c r="A4368" s="4"/>
    </row>
    <row r="4369" spans="1:1" x14ac:dyDescent="0.25">
      <c r="A4369" s="4"/>
    </row>
    <row r="4370" spans="1:1" x14ac:dyDescent="0.25">
      <c r="A4370" s="4"/>
    </row>
    <row r="4371" spans="1:1" x14ac:dyDescent="0.25">
      <c r="A4371" s="4"/>
    </row>
    <row r="4372" spans="1:1" x14ac:dyDescent="0.25">
      <c r="A4372" s="4"/>
    </row>
    <row r="4373" spans="1:1" x14ac:dyDescent="0.25">
      <c r="A4373" s="4"/>
    </row>
    <row r="4374" spans="1:1" x14ac:dyDescent="0.25">
      <c r="A4374" s="4"/>
    </row>
    <row r="4375" spans="1:1" x14ac:dyDescent="0.25">
      <c r="A4375" s="4"/>
    </row>
    <row r="4376" spans="1:1" x14ac:dyDescent="0.25">
      <c r="A4376" s="4"/>
    </row>
    <row r="4377" spans="1:1" x14ac:dyDescent="0.25">
      <c r="A4377" s="4"/>
    </row>
    <row r="4378" spans="1:1" x14ac:dyDescent="0.25">
      <c r="A4378" s="4"/>
    </row>
    <row r="4379" spans="1:1" x14ac:dyDescent="0.25">
      <c r="A4379" s="4"/>
    </row>
    <row r="4380" spans="1:1" x14ac:dyDescent="0.25">
      <c r="A4380" s="4"/>
    </row>
    <row r="4381" spans="1:1" x14ac:dyDescent="0.25">
      <c r="A4381" s="4"/>
    </row>
    <row r="4382" spans="1:1" x14ac:dyDescent="0.25">
      <c r="A4382" s="4"/>
    </row>
    <row r="4383" spans="1:1" x14ac:dyDescent="0.25">
      <c r="A4383" s="4"/>
    </row>
    <row r="4384" spans="1:1" x14ac:dyDescent="0.25">
      <c r="A4384" s="4"/>
    </row>
    <row r="4385" spans="1:1" x14ac:dyDescent="0.25">
      <c r="A4385" s="4"/>
    </row>
    <row r="4386" spans="1:1" x14ac:dyDescent="0.25">
      <c r="A4386" s="4"/>
    </row>
    <row r="4387" spans="1:1" x14ac:dyDescent="0.25">
      <c r="A4387" s="4"/>
    </row>
    <row r="4388" spans="1:1" x14ac:dyDescent="0.25">
      <c r="A4388" s="4"/>
    </row>
    <row r="4389" spans="1:1" x14ac:dyDescent="0.25">
      <c r="A4389" s="4"/>
    </row>
    <row r="4390" spans="1:1" x14ac:dyDescent="0.25">
      <c r="A4390" s="4"/>
    </row>
    <row r="4391" spans="1:1" x14ac:dyDescent="0.25">
      <c r="A4391" s="4"/>
    </row>
    <row r="4392" spans="1:1" x14ac:dyDescent="0.25">
      <c r="A4392" s="4"/>
    </row>
    <row r="4393" spans="1:1" x14ac:dyDescent="0.25">
      <c r="A4393" s="4"/>
    </row>
    <row r="4394" spans="1:1" x14ac:dyDescent="0.25">
      <c r="A4394" s="4"/>
    </row>
    <row r="4395" spans="1:1" x14ac:dyDescent="0.25">
      <c r="A4395" s="4"/>
    </row>
    <row r="4396" spans="1:1" x14ac:dyDescent="0.25">
      <c r="A4396" s="4"/>
    </row>
    <row r="4397" spans="1:1" x14ac:dyDescent="0.25">
      <c r="A4397" s="4"/>
    </row>
    <row r="4398" spans="1:1" x14ac:dyDescent="0.25">
      <c r="A4398" s="4"/>
    </row>
    <row r="4399" spans="1:1" x14ac:dyDescent="0.25">
      <c r="A4399" s="4"/>
    </row>
    <row r="4400" spans="1:1" x14ac:dyDescent="0.25">
      <c r="A4400" s="4"/>
    </row>
    <row r="4401" spans="1:1" x14ac:dyDescent="0.25">
      <c r="A4401" s="4"/>
    </row>
    <row r="4402" spans="1:1" x14ac:dyDescent="0.25">
      <c r="A4402" s="4"/>
    </row>
    <row r="4403" spans="1:1" x14ac:dyDescent="0.25">
      <c r="A4403" s="4"/>
    </row>
    <row r="4404" spans="1:1" x14ac:dyDescent="0.25">
      <c r="A4404" s="4"/>
    </row>
    <row r="4405" spans="1:1" x14ac:dyDescent="0.25">
      <c r="A4405" s="4"/>
    </row>
    <row r="4406" spans="1:1" x14ac:dyDescent="0.25">
      <c r="A4406" s="4"/>
    </row>
    <row r="4407" spans="1:1" x14ac:dyDescent="0.25">
      <c r="A4407" s="4"/>
    </row>
    <row r="4408" spans="1:1" x14ac:dyDescent="0.25">
      <c r="A4408" s="4"/>
    </row>
    <row r="4409" spans="1:1" x14ac:dyDescent="0.25">
      <c r="A4409" s="4"/>
    </row>
    <row r="4410" spans="1:1" x14ac:dyDescent="0.25">
      <c r="A4410" s="4"/>
    </row>
    <row r="4411" spans="1:1" x14ac:dyDescent="0.25">
      <c r="A4411" s="4"/>
    </row>
    <row r="4412" spans="1:1" x14ac:dyDescent="0.25">
      <c r="A4412" s="4"/>
    </row>
    <row r="4413" spans="1:1" x14ac:dyDescent="0.25">
      <c r="A4413" s="4"/>
    </row>
    <row r="4414" spans="1:1" x14ac:dyDescent="0.25">
      <c r="A4414" s="4"/>
    </row>
    <row r="4415" spans="1:1" x14ac:dyDescent="0.25">
      <c r="A4415" s="4"/>
    </row>
    <row r="4416" spans="1:1" x14ac:dyDescent="0.25">
      <c r="A4416" s="4"/>
    </row>
    <row r="4417" spans="1:1" x14ac:dyDescent="0.25">
      <c r="A4417" s="4"/>
    </row>
    <row r="4418" spans="1:1" x14ac:dyDescent="0.25">
      <c r="A4418" s="4"/>
    </row>
    <row r="4419" spans="1:1" x14ac:dyDescent="0.25">
      <c r="A4419" s="4"/>
    </row>
    <row r="4420" spans="1:1" x14ac:dyDescent="0.25">
      <c r="A4420" s="4"/>
    </row>
    <row r="4421" spans="1:1" x14ac:dyDescent="0.25">
      <c r="A4421" s="4"/>
    </row>
    <row r="4422" spans="1:1" x14ac:dyDescent="0.25">
      <c r="A4422" s="4"/>
    </row>
    <row r="4423" spans="1:1" x14ac:dyDescent="0.25">
      <c r="A4423" s="4"/>
    </row>
    <row r="4424" spans="1:1" x14ac:dyDescent="0.25">
      <c r="A4424" s="4"/>
    </row>
    <row r="4425" spans="1:1" x14ac:dyDescent="0.25">
      <c r="A4425" s="4"/>
    </row>
    <row r="4426" spans="1:1" x14ac:dyDescent="0.25">
      <c r="A4426" s="4"/>
    </row>
    <row r="4427" spans="1:1" x14ac:dyDescent="0.25">
      <c r="A4427" s="4"/>
    </row>
    <row r="4428" spans="1:1" x14ac:dyDescent="0.25">
      <c r="A4428" s="4"/>
    </row>
    <row r="4429" spans="1:1" x14ac:dyDescent="0.25">
      <c r="A4429" s="4"/>
    </row>
    <row r="4430" spans="1:1" x14ac:dyDescent="0.25">
      <c r="A4430" s="4"/>
    </row>
    <row r="4431" spans="1:1" x14ac:dyDescent="0.25">
      <c r="A4431" s="4"/>
    </row>
    <row r="4432" spans="1:1" x14ac:dyDescent="0.25">
      <c r="A4432" s="4"/>
    </row>
    <row r="4433" spans="1:1" x14ac:dyDescent="0.25">
      <c r="A4433" s="4"/>
    </row>
    <row r="4434" spans="1:1" x14ac:dyDescent="0.25">
      <c r="A4434" s="4"/>
    </row>
    <row r="4435" spans="1:1" x14ac:dyDescent="0.25">
      <c r="A4435" s="4"/>
    </row>
    <row r="4436" spans="1:1" x14ac:dyDescent="0.25">
      <c r="A4436" s="4"/>
    </row>
    <row r="4437" spans="1:1" x14ac:dyDescent="0.25">
      <c r="A4437" s="4"/>
    </row>
    <row r="4438" spans="1:1" x14ac:dyDescent="0.25">
      <c r="A4438" s="4"/>
    </row>
    <row r="4439" spans="1:1" x14ac:dyDescent="0.25">
      <c r="A4439" s="4"/>
    </row>
    <row r="4440" spans="1:1" x14ac:dyDescent="0.25">
      <c r="A4440" s="4"/>
    </row>
    <row r="4441" spans="1:1" x14ac:dyDescent="0.25">
      <c r="A4441" s="4"/>
    </row>
    <row r="4442" spans="1:1" x14ac:dyDescent="0.25">
      <c r="A4442" s="4"/>
    </row>
    <row r="4443" spans="1:1" x14ac:dyDescent="0.25">
      <c r="A4443" s="4"/>
    </row>
    <row r="4444" spans="1:1" x14ac:dyDescent="0.25">
      <c r="A4444" s="4"/>
    </row>
    <row r="4445" spans="1:1" x14ac:dyDescent="0.25">
      <c r="A4445" s="4"/>
    </row>
    <row r="4446" spans="1:1" x14ac:dyDescent="0.25">
      <c r="A4446" s="4"/>
    </row>
    <row r="4447" spans="1:1" x14ac:dyDescent="0.25">
      <c r="A4447" s="4"/>
    </row>
    <row r="4448" spans="1:1" x14ac:dyDescent="0.25">
      <c r="A4448" s="4"/>
    </row>
    <row r="4449" spans="1:1" x14ac:dyDescent="0.25">
      <c r="A4449" s="4"/>
    </row>
    <row r="4450" spans="1:1" x14ac:dyDescent="0.25">
      <c r="A4450" s="4"/>
    </row>
    <row r="4451" spans="1:1" x14ac:dyDescent="0.25">
      <c r="A4451" s="4"/>
    </row>
    <row r="4452" spans="1:1" x14ac:dyDescent="0.25">
      <c r="A4452" s="4"/>
    </row>
    <row r="4453" spans="1:1" x14ac:dyDescent="0.25">
      <c r="A4453" s="4"/>
    </row>
    <row r="4454" spans="1:1" x14ac:dyDescent="0.25">
      <c r="A4454" s="4"/>
    </row>
    <row r="4455" spans="1:1" x14ac:dyDescent="0.25">
      <c r="A4455" s="4"/>
    </row>
    <row r="4456" spans="1:1" x14ac:dyDescent="0.25">
      <c r="A4456" s="4"/>
    </row>
    <row r="4457" spans="1:1" x14ac:dyDescent="0.25">
      <c r="A4457" s="4"/>
    </row>
    <row r="4458" spans="1:1" x14ac:dyDescent="0.25">
      <c r="A4458" s="4"/>
    </row>
    <row r="4459" spans="1:1" x14ac:dyDescent="0.25">
      <c r="A4459" s="4"/>
    </row>
    <row r="4460" spans="1:1" x14ac:dyDescent="0.25">
      <c r="A4460" s="4"/>
    </row>
    <row r="4461" spans="1:1" x14ac:dyDescent="0.25">
      <c r="A4461" s="4"/>
    </row>
    <row r="4462" spans="1:1" x14ac:dyDescent="0.25">
      <c r="A4462" s="4"/>
    </row>
    <row r="4463" spans="1:1" x14ac:dyDescent="0.25">
      <c r="A4463" s="4"/>
    </row>
    <row r="4464" spans="1:1" x14ac:dyDescent="0.25">
      <c r="A4464" s="4"/>
    </row>
    <row r="4465" spans="1:1" x14ac:dyDescent="0.25">
      <c r="A4465" s="4"/>
    </row>
    <row r="4466" spans="1:1" x14ac:dyDescent="0.25">
      <c r="A4466" s="4"/>
    </row>
    <row r="4467" spans="1:1" x14ac:dyDescent="0.25">
      <c r="A4467" s="4"/>
    </row>
    <row r="4468" spans="1:1" x14ac:dyDescent="0.25">
      <c r="A4468" s="4"/>
    </row>
    <row r="4469" spans="1:1" x14ac:dyDescent="0.25">
      <c r="A4469" s="4"/>
    </row>
    <row r="4470" spans="1:1" x14ac:dyDescent="0.25">
      <c r="A4470" s="4"/>
    </row>
    <row r="4471" spans="1:1" x14ac:dyDescent="0.25">
      <c r="A4471" s="4"/>
    </row>
    <row r="4472" spans="1:1" x14ac:dyDescent="0.25">
      <c r="A4472" s="4"/>
    </row>
    <row r="4473" spans="1:1" x14ac:dyDescent="0.25">
      <c r="A4473" s="4"/>
    </row>
    <row r="4474" spans="1:1" x14ac:dyDescent="0.25">
      <c r="A4474" s="4"/>
    </row>
    <row r="4475" spans="1:1" x14ac:dyDescent="0.25">
      <c r="A4475" s="4"/>
    </row>
    <row r="4476" spans="1:1" x14ac:dyDescent="0.25">
      <c r="A4476" s="4"/>
    </row>
    <row r="4477" spans="1:1" x14ac:dyDescent="0.25">
      <c r="A4477" s="4"/>
    </row>
    <row r="4478" spans="1:1" x14ac:dyDescent="0.25">
      <c r="A4478" s="4"/>
    </row>
    <row r="4479" spans="1:1" x14ac:dyDescent="0.25">
      <c r="A4479" s="4"/>
    </row>
    <row r="4480" spans="1:1" x14ac:dyDescent="0.25">
      <c r="A4480" s="4"/>
    </row>
    <row r="4481" spans="1:1" x14ac:dyDescent="0.25">
      <c r="A4481" s="4"/>
    </row>
    <row r="4482" spans="1:1" x14ac:dyDescent="0.25">
      <c r="A4482" s="4"/>
    </row>
    <row r="4483" spans="1:1" x14ac:dyDescent="0.25">
      <c r="A4483" s="4"/>
    </row>
    <row r="4484" spans="1:1" x14ac:dyDescent="0.25">
      <c r="A4484" s="4"/>
    </row>
    <row r="4485" spans="1:1" x14ac:dyDescent="0.25">
      <c r="A4485" s="4"/>
    </row>
    <row r="4486" spans="1:1" x14ac:dyDescent="0.25">
      <c r="A4486" s="4"/>
    </row>
    <row r="4487" spans="1:1" x14ac:dyDescent="0.25">
      <c r="A4487" s="4"/>
    </row>
    <row r="4488" spans="1:1" x14ac:dyDescent="0.25">
      <c r="A4488" s="4"/>
    </row>
    <row r="4489" spans="1:1" x14ac:dyDescent="0.25">
      <c r="A4489" s="4"/>
    </row>
    <row r="4490" spans="1:1" x14ac:dyDescent="0.25">
      <c r="A4490" s="4"/>
    </row>
    <row r="4491" spans="1:1" x14ac:dyDescent="0.25">
      <c r="A4491" s="4"/>
    </row>
    <row r="4492" spans="1:1" x14ac:dyDescent="0.25">
      <c r="A4492" s="4"/>
    </row>
    <row r="4493" spans="1:1" x14ac:dyDescent="0.25">
      <c r="A4493" s="4"/>
    </row>
    <row r="4494" spans="1:1" x14ac:dyDescent="0.25">
      <c r="A4494" s="4"/>
    </row>
    <row r="4495" spans="1:1" x14ac:dyDescent="0.25">
      <c r="A4495" s="4"/>
    </row>
    <row r="4496" spans="1:1" x14ac:dyDescent="0.25">
      <c r="A4496" s="4"/>
    </row>
    <row r="4497" spans="1:1" x14ac:dyDescent="0.25">
      <c r="A4497" s="4"/>
    </row>
    <row r="4498" spans="1:1" x14ac:dyDescent="0.25">
      <c r="A4498" s="4"/>
    </row>
    <row r="4499" spans="1:1" x14ac:dyDescent="0.25">
      <c r="A4499" s="4"/>
    </row>
    <row r="4500" spans="1:1" x14ac:dyDescent="0.25">
      <c r="A4500" s="4"/>
    </row>
    <row r="4501" spans="1:1" x14ac:dyDescent="0.25">
      <c r="A4501" s="4"/>
    </row>
    <row r="4502" spans="1:1" x14ac:dyDescent="0.25">
      <c r="A4502" s="4"/>
    </row>
    <row r="4503" spans="1:1" x14ac:dyDescent="0.25">
      <c r="A4503" s="4"/>
    </row>
    <row r="4504" spans="1:1" x14ac:dyDescent="0.25">
      <c r="A4504" s="4"/>
    </row>
    <row r="4505" spans="1:1" x14ac:dyDescent="0.25">
      <c r="A4505" s="4"/>
    </row>
    <row r="4506" spans="1:1" x14ac:dyDescent="0.25">
      <c r="A4506" s="4"/>
    </row>
    <row r="4507" spans="1:1" x14ac:dyDescent="0.25">
      <c r="A4507" s="4"/>
    </row>
    <row r="4508" spans="1:1" x14ac:dyDescent="0.25">
      <c r="A4508" s="4"/>
    </row>
    <row r="4509" spans="1:1" x14ac:dyDescent="0.25">
      <c r="A4509" s="4"/>
    </row>
    <row r="4510" spans="1:1" x14ac:dyDescent="0.25">
      <c r="A4510" s="4"/>
    </row>
    <row r="4511" spans="1:1" x14ac:dyDescent="0.25">
      <c r="A4511" s="4"/>
    </row>
    <row r="4512" spans="1:1" x14ac:dyDescent="0.25">
      <c r="A4512" s="4"/>
    </row>
    <row r="4513" spans="1:1" x14ac:dyDescent="0.25">
      <c r="A4513" s="4"/>
    </row>
    <row r="4514" spans="1:1" x14ac:dyDescent="0.25">
      <c r="A4514" s="4"/>
    </row>
    <row r="4515" spans="1:1" x14ac:dyDescent="0.25">
      <c r="A4515" s="4"/>
    </row>
    <row r="4516" spans="1:1" x14ac:dyDescent="0.25">
      <c r="A4516" s="4"/>
    </row>
    <row r="4517" spans="1:1" x14ac:dyDescent="0.25">
      <c r="A4517" s="4"/>
    </row>
    <row r="4518" spans="1:1" x14ac:dyDescent="0.25">
      <c r="A4518" s="4"/>
    </row>
    <row r="4519" spans="1:1" x14ac:dyDescent="0.25">
      <c r="A4519" s="4"/>
    </row>
    <row r="4520" spans="1:1" x14ac:dyDescent="0.25">
      <c r="A4520" s="4"/>
    </row>
    <row r="4521" spans="1:1" x14ac:dyDescent="0.25">
      <c r="A4521" s="4"/>
    </row>
    <row r="4522" spans="1:1" x14ac:dyDescent="0.25">
      <c r="A4522" s="4"/>
    </row>
    <row r="4523" spans="1:1" x14ac:dyDescent="0.25">
      <c r="A4523" s="4"/>
    </row>
    <row r="4524" spans="1:1" x14ac:dyDescent="0.25">
      <c r="A4524" s="4"/>
    </row>
    <row r="4525" spans="1:1" x14ac:dyDescent="0.25">
      <c r="A4525" s="4"/>
    </row>
    <row r="4526" spans="1:1" x14ac:dyDescent="0.25">
      <c r="A4526" s="4"/>
    </row>
    <row r="4527" spans="1:1" x14ac:dyDescent="0.25">
      <c r="A4527" s="4"/>
    </row>
    <row r="4528" spans="1:1" x14ac:dyDescent="0.25">
      <c r="A4528" s="4"/>
    </row>
    <row r="4529" spans="1:1" x14ac:dyDescent="0.25">
      <c r="A4529" s="4"/>
    </row>
    <row r="4530" spans="1:1" x14ac:dyDescent="0.25">
      <c r="A4530" s="4"/>
    </row>
    <row r="4531" spans="1:1" x14ac:dyDescent="0.25">
      <c r="A4531" s="4"/>
    </row>
    <row r="4532" spans="1:1" x14ac:dyDescent="0.25">
      <c r="A4532" s="4"/>
    </row>
    <row r="4533" spans="1:1" x14ac:dyDescent="0.25">
      <c r="A4533" s="4"/>
    </row>
    <row r="4534" spans="1:1" x14ac:dyDescent="0.25">
      <c r="A4534" s="4"/>
    </row>
    <row r="4535" spans="1:1" x14ac:dyDescent="0.25">
      <c r="A4535" s="4"/>
    </row>
    <row r="4536" spans="1:1" x14ac:dyDescent="0.25">
      <c r="A4536" s="4"/>
    </row>
    <row r="4537" spans="1:1" x14ac:dyDescent="0.25">
      <c r="A4537" s="4"/>
    </row>
    <row r="4538" spans="1:1" x14ac:dyDescent="0.25">
      <c r="A4538" s="4"/>
    </row>
    <row r="4539" spans="1:1" x14ac:dyDescent="0.25">
      <c r="A4539" s="4"/>
    </row>
    <row r="4540" spans="1:1" x14ac:dyDescent="0.25">
      <c r="A4540" s="4"/>
    </row>
    <row r="4541" spans="1:1" x14ac:dyDescent="0.25">
      <c r="A4541" s="4"/>
    </row>
    <row r="4542" spans="1:1" x14ac:dyDescent="0.25">
      <c r="A4542" s="4"/>
    </row>
    <row r="4543" spans="1:1" x14ac:dyDescent="0.25">
      <c r="A4543" s="4"/>
    </row>
    <row r="4544" spans="1:1" x14ac:dyDescent="0.25">
      <c r="A4544" s="4"/>
    </row>
    <row r="4545" spans="1:1" x14ac:dyDescent="0.25">
      <c r="A4545" s="4"/>
    </row>
    <row r="4546" spans="1:1" x14ac:dyDescent="0.25">
      <c r="A4546" s="4"/>
    </row>
    <row r="4547" spans="1:1" x14ac:dyDescent="0.25">
      <c r="A4547" s="4"/>
    </row>
    <row r="4548" spans="1:1" x14ac:dyDescent="0.25">
      <c r="A4548" s="4"/>
    </row>
    <row r="4549" spans="1:1" x14ac:dyDescent="0.25">
      <c r="A4549" s="4"/>
    </row>
    <row r="4550" spans="1:1" x14ac:dyDescent="0.25">
      <c r="A4550" s="4"/>
    </row>
    <row r="4551" spans="1:1" x14ac:dyDescent="0.25">
      <c r="A4551" s="4"/>
    </row>
    <row r="4552" spans="1:1" x14ac:dyDescent="0.25">
      <c r="A4552" s="4"/>
    </row>
    <row r="4553" spans="1:1" x14ac:dyDescent="0.25">
      <c r="A4553" s="4"/>
    </row>
    <row r="4554" spans="1:1" x14ac:dyDescent="0.25">
      <c r="A4554" s="4"/>
    </row>
    <row r="4555" spans="1:1" x14ac:dyDescent="0.25">
      <c r="A4555" s="4"/>
    </row>
    <row r="4556" spans="1:1" x14ac:dyDescent="0.25">
      <c r="A4556" s="4"/>
    </row>
    <row r="4557" spans="1:1" x14ac:dyDescent="0.25">
      <c r="A4557" s="4"/>
    </row>
    <row r="4558" spans="1:1" x14ac:dyDescent="0.25">
      <c r="A4558" s="4"/>
    </row>
    <row r="4559" spans="1:1" x14ac:dyDescent="0.25">
      <c r="A4559" s="4"/>
    </row>
    <row r="4560" spans="1:1" x14ac:dyDescent="0.25">
      <c r="A4560" s="4"/>
    </row>
    <row r="4561" spans="1:1" x14ac:dyDescent="0.25">
      <c r="A4561" s="4"/>
    </row>
    <row r="4562" spans="1:1" x14ac:dyDescent="0.25">
      <c r="A4562" s="4"/>
    </row>
    <row r="4563" spans="1:1" x14ac:dyDescent="0.25">
      <c r="A4563" s="4"/>
    </row>
    <row r="4564" spans="1:1" x14ac:dyDescent="0.25">
      <c r="A4564" s="4"/>
    </row>
    <row r="4565" spans="1:1" x14ac:dyDescent="0.25">
      <c r="A4565" s="4"/>
    </row>
    <row r="4566" spans="1:1" x14ac:dyDescent="0.25">
      <c r="A4566" s="4"/>
    </row>
    <row r="4567" spans="1:1" x14ac:dyDescent="0.25">
      <c r="A4567" s="4"/>
    </row>
    <row r="4568" spans="1:1" x14ac:dyDescent="0.25">
      <c r="A4568" s="4"/>
    </row>
    <row r="4569" spans="1:1" x14ac:dyDescent="0.25">
      <c r="A4569" s="4"/>
    </row>
    <row r="4570" spans="1:1" x14ac:dyDescent="0.25">
      <c r="A4570" s="4"/>
    </row>
    <row r="4571" spans="1:1" x14ac:dyDescent="0.25">
      <c r="A4571" s="4"/>
    </row>
    <row r="4572" spans="1:1" x14ac:dyDescent="0.25">
      <c r="A4572" s="4"/>
    </row>
    <row r="4573" spans="1:1" x14ac:dyDescent="0.25">
      <c r="A4573" s="4"/>
    </row>
    <row r="4574" spans="1:1" x14ac:dyDescent="0.25">
      <c r="A4574" s="4"/>
    </row>
    <row r="4575" spans="1:1" x14ac:dyDescent="0.25">
      <c r="A4575" s="4"/>
    </row>
    <row r="4576" spans="1:1" x14ac:dyDescent="0.25">
      <c r="A4576" s="4"/>
    </row>
    <row r="4577" spans="1:1" x14ac:dyDescent="0.25">
      <c r="A4577" s="4"/>
    </row>
    <row r="4578" spans="1:1" x14ac:dyDescent="0.25">
      <c r="A4578" s="4"/>
    </row>
    <row r="4579" spans="1:1" x14ac:dyDescent="0.25">
      <c r="A4579" s="4"/>
    </row>
    <row r="4580" spans="1:1" x14ac:dyDescent="0.25">
      <c r="A4580" s="4"/>
    </row>
    <row r="4581" spans="1:1" x14ac:dyDescent="0.25">
      <c r="A4581" s="4"/>
    </row>
    <row r="4582" spans="1:1" x14ac:dyDescent="0.25">
      <c r="A4582" s="4"/>
    </row>
    <row r="4583" spans="1:1" x14ac:dyDescent="0.25">
      <c r="A4583" s="4"/>
    </row>
    <row r="4584" spans="1:1" x14ac:dyDescent="0.25">
      <c r="A4584" s="4"/>
    </row>
    <row r="4585" spans="1:1" x14ac:dyDescent="0.25">
      <c r="A4585" s="4"/>
    </row>
    <row r="4586" spans="1:1" x14ac:dyDescent="0.25">
      <c r="A4586" s="4"/>
    </row>
    <row r="4587" spans="1:1" x14ac:dyDescent="0.25">
      <c r="A4587" s="4"/>
    </row>
    <row r="4588" spans="1:1" x14ac:dyDescent="0.25">
      <c r="A4588" s="4"/>
    </row>
    <row r="4589" spans="1:1" x14ac:dyDescent="0.25">
      <c r="A4589" s="4"/>
    </row>
    <row r="4590" spans="1:1" x14ac:dyDescent="0.25">
      <c r="A4590" s="4"/>
    </row>
    <row r="4591" spans="1:1" x14ac:dyDescent="0.25">
      <c r="A4591" s="4"/>
    </row>
    <row r="4592" spans="1:1" x14ac:dyDescent="0.25">
      <c r="A4592" s="4"/>
    </row>
    <row r="4593" spans="1:1" x14ac:dyDescent="0.25">
      <c r="A4593" s="4"/>
    </row>
    <row r="4594" spans="1:1" x14ac:dyDescent="0.25">
      <c r="A4594" s="4"/>
    </row>
    <row r="4595" spans="1:1" x14ac:dyDescent="0.25">
      <c r="A4595" s="4"/>
    </row>
    <row r="4596" spans="1:1" x14ac:dyDescent="0.25">
      <c r="A4596" s="4"/>
    </row>
    <row r="4597" spans="1:1" x14ac:dyDescent="0.25">
      <c r="A4597" s="4"/>
    </row>
    <row r="4598" spans="1:1" x14ac:dyDescent="0.25">
      <c r="A4598" s="4"/>
    </row>
    <row r="4599" spans="1:1" x14ac:dyDescent="0.25">
      <c r="A4599" s="4"/>
    </row>
    <row r="4600" spans="1:1" x14ac:dyDescent="0.25">
      <c r="A4600" s="4"/>
    </row>
    <row r="4601" spans="1:1" x14ac:dyDescent="0.25">
      <c r="A4601" s="4"/>
    </row>
    <row r="4602" spans="1:1" x14ac:dyDescent="0.25">
      <c r="A4602" s="4"/>
    </row>
    <row r="4603" spans="1:1" x14ac:dyDescent="0.25">
      <c r="A4603" s="4"/>
    </row>
    <row r="4604" spans="1:1" x14ac:dyDescent="0.25">
      <c r="A4604" s="4"/>
    </row>
    <row r="4605" spans="1:1" x14ac:dyDescent="0.25">
      <c r="A4605" s="4"/>
    </row>
    <row r="4606" spans="1:1" x14ac:dyDescent="0.25">
      <c r="A4606" s="4"/>
    </row>
    <row r="4607" spans="1:1" x14ac:dyDescent="0.25">
      <c r="A4607" s="4"/>
    </row>
    <row r="4608" spans="1:1" x14ac:dyDescent="0.25">
      <c r="A4608" s="4"/>
    </row>
    <row r="4609" spans="1:1" x14ac:dyDescent="0.25">
      <c r="A4609" s="4"/>
    </row>
    <row r="4610" spans="1:1" x14ac:dyDescent="0.25">
      <c r="A4610" s="4"/>
    </row>
    <row r="4611" spans="1:1" x14ac:dyDescent="0.25">
      <c r="A4611" s="4"/>
    </row>
    <row r="4612" spans="1:1" x14ac:dyDescent="0.25">
      <c r="A4612" s="4"/>
    </row>
    <row r="4613" spans="1:1" x14ac:dyDescent="0.25">
      <c r="A4613" s="4"/>
    </row>
    <row r="4614" spans="1:1" x14ac:dyDescent="0.25">
      <c r="A4614" s="4"/>
    </row>
    <row r="4615" spans="1:1" x14ac:dyDescent="0.25">
      <c r="A4615" s="4"/>
    </row>
    <row r="4616" spans="1:1" x14ac:dyDescent="0.25">
      <c r="A4616" s="4"/>
    </row>
    <row r="4617" spans="1:1" x14ac:dyDescent="0.25">
      <c r="A4617" s="4"/>
    </row>
    <row r="4618" spans="1:1" x14ac:dyDescent="0.25">
      <c r="A4618" s="4"/>
    </row>
    <row r="4619" spans="1:1" x14ac:dyDescent="0.25">
      <c r="A4619" s="4"/>
    </row>
    <row r="4620" spans="1:1" x14ac:dyDescent="0.25">
      <c r="A4620" s="4"/>
    </row>
    <row r="4621" spans="1:1" x14ac:dyDescent="0.25">
      <c r="A4621" s="4"/>
    </row>
    <row r="4622" spans="1:1" x14ac:dyDescent="0.25">
      <c r="A4622" s="4"/>
    </row>
    <row r="4623" spans="1:1" x14ac:dyDescent="0.25">
      <c r="A4623" s="4"/>
    </row>
    <row r="4624" spans="1:1" x14ac:dyDescent="0.25">
      <c r="A4624" s="4"/>
    </row>
    <row r="4625" spans="1:1" x14ac:dyDescent="0.25">
      <c r="A4625" s="4"/>
    </row>
    <row r="4626" spans="1:1" x14ac:dyDescent="0.25">
      <c r="A4626" s="4"/>
    </row>
    <row r="4627" spans="1:1" x14ac:dyDescent="0.25">
      <c r="A4627" s="4"/>
    </row>
    <row r="4628" spans="1:1" x14ac:dyDescent="0.25">
      <c r="A4628" s="4"/>
    </row>
    <row r="4629" spans="1:1" x14ac:dyDescent="0.25">
      <c r="A4629" s="4"/>
    </row>
    <row r="4630" spans="1:1" x14ac:dyDescent="0.25">
      <c r="A4630" s="4"/>
    </row>
    <row r="4631" spans="1:1" x14ac:dyDescent="0.25">
      <c r="A4631" s="4"/>
    </row>
    <row r="4632" spans="1:1" x14ac:dyDescent="0.25">
      <c r="A4632" s="4"/>
    </row>
    <row r="4633" spans="1:1" x14ac:dyDescent="0.25">
      <c r="A4633" s="4"/>
    </row>
    <row r="4634" spans="1:1" x14ac:dyDescent="0.25">
      <c r="A4634" s="4"/>
    </row>
    <row r="4635" spans="1:1" x14ac:dyDescent="0.25">
      <c r="A4635" s="4"/>
    </row>
    <row r="4636" spans="1:1" x14ac:dyDescent="0.25">
      <c r="A4636" s="4"/>
    </row>
    <row r="4637" spans="1:1" x14ac:dyDescent="0.25">
      <c r="A4637" s="4"/>
    </row>
    <row r="4638" spans="1:1" x14ac:dyDescent="0.25">
      <c r="A4638" s="4"/>
    </row>
    <row r="4639" spans="1:1" x14ac:dyDescent="0.25">
      <c r="A4639" s="4"/>
    </row>
    <row r="4640" spans="1:1" x14ac:dyDescent="0.25">
      <c r="A4640" s="4"/>
    </row>
    <row r="4641" spans="1:1" x14ac:dyDescent="0.25">
      <c r="A4641" s="4"/>
    </row>
    <row r="4642" spans="1:1" x14ac:dyDescent="0.25">
      <c r="A4642" s="4"/>
    </row>
    <row r="4643" spans="1:1" x14ac:dyDescent="0.25">
      <c r="A4643" s="4"/>
    </row>
    <row r="4644" spans="1:1" x14ac:dyDescent="0.25">
      <c r="A4644" s="4"/>
    </row>
    <row r="4645" spans="1:1" x14ac:dyDescent="0.25">
      <c r="A4645" s="4"/>
    </row>
    <row r="4646" spans="1:1" x14ac:dyDescent="0.25">
      <c r="A4646" s="4"/>
    </row>
    <row r="4647" spans="1:1" x14ac:dyDescent="0.25">
      <c r="A4647" s="4"/>
    </row>
    <row r="4648" spans="1:1" x14ac:dyDescent="0.25">
      <c r="A4648" s="4"/>
    </row>
    <row r="4649" spans="1:1" x14ac:dyDescent="0.25">
      <c r="A4649" s="4"/>
    </row>
    <row r="4650" spans="1:1" x14ac:dyDescent="0.25">
      <c r="A4650" s="4"/>
    </row>
    <row r="4651" spans="1:1" x14ac:dyDescent="0.25">
      <c r="A4651" s="4"/>
    </row>
    <row r="4652" spans="1:1" x14ac:dyDescent="0.25">
      <c r="A4652" s="4"/>
    </row>
    <row r="4653" spans="1:1" x14ac:dyDescent="0.25">
      <c r="A4653" s="4"/>
    </row>
    <row r="4654" spans="1:1" x14ac:dyDescent="0.25">
      <c r="A4654" s="4"/>
    </row>
    <row r="4655" spans="1:1" x14ac:dyDescent="0.25">
      <c r="A4655" s="4"/>
    </row>
    <row r="4656" spans="1:1" x14ac:dyDescent="0.25">
      <c r="A4656" s="4"/>
    </row>
    <row r="4657" spans="1:1" x14ac:dyDescent="0.25">
      <c r="A4657" s="4"/>
    </row>
    <row r="4658" spans="1:1" x14ac:dyDescent="0.25">
      <c r="A4658" s="4"/>
    </row>
    <row r="4659" spans="1:1" x14ac:dyDescent="0.25">
      <c r="A4659" s="4"/>
    </row>
    <row r="4660" spans="1:1" x14ac:dyDescent="0.25">
      <c r="A4660" s="4"/>
    </row>
    <row r="4661" spans="1:1" x14ac:dyDescent="0.25">
      <c r="A4661" s="4"/>
    </row>
    <row r="4662" spans="1:1" x14ac:dyDescent="0.25">
      <c r="A4662" s="4"/>
    </row>
    <row r="4663" spans="1:1" x14ac:dyDescent="0.25">
      <c r="A4663" s="4"/>
    </row>
    <row r="4664" spans="1:1" x14ac:dyDescent="0.25">
      <c r="A4664" s="4"/>
    </row>
    <row r="4665" spans="1:1" x14ac:dyDescent="0.25">
      <c r="A4665" s="4"/>
    </row>
    <row r="4666" spans="1:1" x14ac:dyDescent="0.25">
      <c r="A4666" s="4"/>
    </row>
    <row r="4667" spans="1:1" x14ac:dyDescent="0.25">
      <c r="A4667" s="4"/>
    </row>
    <row r="4668" spans="1:1" x14ac:dyDescent="0.25">
      <c r="A4668" s="4"/>
    </row>
    <row r="4669" spans="1:1" x14ac:dyDescent="0.25">
      <c r="A4669" s="4"/>
    </row>
    <row r="4670" spans="1:1" x14ac:dyDescent="0.25">
      <c r="A4670" s="4"/>
    </row>
    <row r="4671" spans="1:1" x14ac:dyDescent="0.25">
      <c r="A4671" s="4"/>
    </row>
    <row r="4672" spans="1:1" x14ac:dyDescent="0.25">
      <c r="A4672" s="4"/>
    </row>
    <row r="4673" spans="1:1" x14ac:dyDescent="0.25">
      <c r="A4673" s="4"/>
    </row>
    <row r="4674" spans="1:1" x14ac:dyDescent="0.25">
      <c r="A4674" s="4"/>
    </row>
    <row r="4675" spans="1:1" x14ac:dyDescent="0.25">
      <c r="A4675" s="4"/>
    </row>
    <row r="4676" spans="1:1" x14ac:dyDescent="0.25">
      <c r="A4676" s="4"/>
    </row>
    <row r="4677" spans="1:1" x14ac:dyDescent="0.25">
      <c r="A4677" s="4"/>
    </row>
    <row r="4678" spans="1:1" x14ac:dyDescent="0.25">
      <c r="A4678" s="4"/>
    </row>
    <row r="4679" spans="1:1" x14ac:dyDescent="0.25">
      <c r="A4679" s="4"/>
    </row>
    <row r="4680" spans="1:1" x14ac:dyDescent="0.25">
      <c r="A4680" s="4"/>
    </row>
    <row r="4681" spans="1:1" x14ac:dyDescent="0.25">
      <c r="A4681" s="4"/>
    </row>
    <row r="4682" spans="1:1" x14ac:dyDescent="0.25">
      <c r="A4682" s="4"/>
    </row>
    <row r="4683" spans="1:1" x14ac:dyDescent="0.25">
      <c r="A4683" s="4"/>
    </row>
    <row r="4684" spans="1:1" x14ac:dyDescent="0.25">
      <c r="A4684" s="4"/>
    </row>
    <row r="4685" spans="1:1" x14ac:dyDescent="0.25">
      <c r="A4685" s="4"/>
    </row>
    <row r="4686" spans="1:1" x14ac:dyDescent="0.25">
      <c r="A4686" s="4"/>
    </row>
    <row r="4687" spans="1:1" x14ac:dyDescent="0.25">
      <c r="A4687" s="4"/>
    </row>
    <row r="4688" spans="1:1" x14ac:dyDescent="0.25">
      <c r="A4688" s="4"/>
    </row>
    <row r="4689" spans="1:1" x14ac:dyDescent="0.25">
      <c r="A4689" s="4"/>
    </row>
    <row r="4690" spans="1:1" x14ac:dyDescent="0.25">
      <c r="A4690" s="4"/>
    </row>
    <row r="4691" spans="1:1" x14ac:dyDescent="0.25">
      <c r="A4691" s="4"/>
    </row>
    <row r="4692" spans="1:1" x14ac:dyDescent="0.25">
      <c r="A4692" s="4"/>
    </row>
    <row r="4693" spans="1:1" x14ac:dyDescent="0.25">
      <c r="A4693" s="4"/>
    </row>
    <row r="4694" spans="1:1" x14ac:dyDescent="0.25">
      <c r="A4694" s="4"/>
    </row>
    <row r="4695" spans="1:1" x14ac:dyDescent="0.25">
      <c r="A4695" s="4"/>
    </row>
    <row r="4696" spans="1:1" x14ac:dyDescent="0.25">
      <c r="A4696" s="4"/>
    </row>
    <row r="4697" spans="1:1" x14ac:dyDescent="0.25">
      <c r="A4697" s="4"/>
    </row>
    <row r="4698" spans="1:1" x14ac:dyDescent="0.25">
      <c r="A4698" s="4"/>
    </row>
    <row r="4699" spans="1:1" x14ac:dyDescent="0.25">
      <c r="A4699" s="4"/>
    </row>
    <row r="4700" spans="1:1" x14ac:dyDescent="0.25">
      <c r="A4700" s="4"/>
    </row>
    <row r="4701" spans="1:1" x14ac:dyDescent="0.25">
      <c r="A4701" s="4"/>
    </row>
    <row r="4702" spans="1:1" x14ac:dyDescent="0.25">
      <c r="A4702" s="4"/>
    </row>
    <row r="4703" spans="1:1" x14ac:dyDescent="0.25">
      <c r="A4703" s="4"/>
    </row>
    <row r="4704" spans="1:1" x14ac:dyDescent="0.25">
      <c r="A4704" s="4"/>
    </row>
    <row r="4705" spans="1:1" x14ac:dyDescent="0.25">
      <c r="A4705" s="4"/>
    </row>
    <row r="4706" spans="1:1" x14ac:dyDescent="0.25">
      <c r="A4706" s="4"/>
    </row>
    <row r="4707" spans="1:1" x14ac:dyDescent="0.25">
      <c r="A4707" s="4"/>
    </row>
    <row r="4708" spans="1:1" x14ac:dyDescent="0.25">
      <c r="A4708" s="4"/>
    </row>
    <row r="4709" spans="1:1" x14ac:dyDescent="0.25">
      <c r="A4709" s="4"/>
    </row>
    <row r="4710" spans="1:1" x14ac:dyDescent="0.25">
      <c r="A4710" s="4"/>
    </row>
    <row r="4711" spans="1:1" x14ac:dyDescent="0.25">
      <c r="A4711" s="4"/>
    </row>
    <row r="4712" spans="1:1" x14ac:dyDescent="0.25">
      <c r="A4712" s="4"/>
    </row>
    <row r="4713" spans="1:1" x14ac:dyDescent="0.25">
      <c r="A4713" s="4"/>
    </row>
    <row r="4714" spans="1:1" x14ac:dyDescent="0.25">
      <c r="A4714" s="4"/>
    </row>
    <row r="4715" spans="1:1" x14ac:dyDescent="0.25">
      <c r="A4715" s="4"/>
    </row>
    <row r="4716" spans="1:1" x14ac:dyDescent="0.25">
      <c r="A4716" s="4"/>
    </row>
    <row r="4717" spans="1:1" x14ac:dyDescent="0.25">
      <c r="A4717" s="4"/>
    </row>
    <row r="4718" spans="1:1" x14ac:dyDescent="0.25">
      <c r="A4718" s="4"/>
    </row>
    <row r="4719" spans="1:1" x14ac:dyDescent="0.25">
      <c r="A4719" s="4"/>
    </row>
    <row r="4720" spans="1:1" x14ac:dyDescent="0.25">
      <c r="A4720" s="4"/>
    </row>
    <row r="4721" spans="1:1" x14ac:dyDescent="0.25">
      <c r="A4721" s="4"/>
    </row>
    <row r="4722" spans="1:1" x14ac:dyDescent="0.25">
      <c r="A4722" s="4"/>
    </row>
    <row r="4723" spans="1:1" x14ac:dyDescent="0.25">
      <c r="A4723" s="4"/>
    </row>
    <row r="4724" spans="1:1" x14ac:dyDescent="0.25">
      <c r="A4724" s="4"/>
    </row>
    <row r="4725" spans="1:1" x14ac:dyDescent="0.25">
      <c r="A4725" s="4"/>
    </row>
    <row r="4726" spans="1:1" x14ac:dyDescent="0.25">
      <c r="A4726" s="4"/>
    </row>
    <row r="4727" spans="1:1" x14ac:dyDescent="0.25">
      <c r="A4727" s="4"/>
    </row>
    <row r="4728" spans="1:1" x14ac:dyDescent="0.25">
      <c r="A4728" s="4"/>
    </row>
    <row r="4729" spans="1:1" x14ac:dyDescent="0.25">
      <c r="A4729" s="4"/>
    </row>
    <row r="4730" spans="1:1" x14ac:dyDescent="0.25">
      <c r="A4730" s="4"/>
    </row>
    <row r="4731" spans="1:1" x14ac:dyDescent="0.25">
      <c r="A4731" s="4"/>
    </row>
    <row r="4732" spans="1:1" x14ac:dyDescent="0.25">
      <c r="A4732" s="4"/>
    </row>
    <row r="4733" spans="1:1" x14ac:dyDescent="0.25">
      <c r="A4733" s="4"/>
    </row>
    <row r="4734" spans="1:1" x14ac:dyDescent="0.25">
      <c r="A4734" s="4"/>
    </row>
    <row r="4735" spans="1:1" x14ac:dyDescent="0.25">
      <c r="A4735" s="4"/>
    </row>
    <row r="4736" spans="1:1" x14ac:dyDescent="0.25">
      <c r="A4736" s="4"/>
    </row>
    <row r="4737" spans="1:1" x14ac:dyDescent="0.25">
      <c r="A4737" s="4"/>
    </row>
    <row r="4738" spans="1:1" x14ac:dyDescent="0.25">
      <c r="A4738" s="4"/>
    </row>
    <row r="4739" spans="1:1" x14ac:dyDescent="0.25">
      <c r="A4739" s="4"/>
    </row>
    <row r="4740" spans="1:1" x14ac:dyDescent="0.25">
      <c r="A4740" s="4"/>
    </row>
    <row r="4741" spans="1:1" x14ac:dyDescent="0.25">
      <c r="A4741" s="4"/>
    </row>
    <row r="4742" spans="1:1" x14ac:dyDescent="0.25">
      <c r="A4742" s="4"/>
    </row>
    <row r="4743" spans="1:1" x14ac:dyDescent="0.25">
      <c r="A4743" s="4"/>
    </row>
    <row r="4744" spans="1:1" x14ac:dyDescent="0.25">
      <c r="A4744" s="4"/>
    </row>
    <row r="4745" spans="1:1" x14ac:dyDescent="0.25">
      <c r="A4745" s="4"/>
    </row>
    <row r="4746" spans="1:1" x14ac:dyDescent="0.25">
      <c r="A4746" s="4"/>
    </row>
    <row r="4747" spans="1:1" x14ac:dyDescent="0.25">
      <c r="A4747" s="4"/>
    </row>
    <row r="4748" spans="1:1" x14ac:dyDescent="0.25">
      <c r="A4748" s="4"/>
    </row>
    <row r="4749" spans="1:1" x14ac:dyDescent="0.25">
      <c r="A4749" s="4"/>
    </row>
    <row r="4750" spans="1:1" x14ac:dyDescent="0.25">
      <c r="A4750" s="4"/>
    </row>
    <row r="4751" spans="1:1" x14ac:dyDescent="0.25">
      <c r="A4751" s="4"/>
    </row>
    <row r="4752" spans="1:1" x14ac:dyDescent="0.25">
      <c r="A4752" s="4"/>
    </row>
    <row r="4753" spans="1:1" x14ac:dyDescent="0.25">
      <c r="A4753" s="4"/>
    </row>
    <row r="4754" spans="1:1" x14ac:dyDescent="0.25">
      <c r="A4754" s="4"/>
    </row>
    <row r="4755" spans="1:1" x14ac:dyDescent="0.25">
      <c r="A4755" s="4"/>
    </row>
    <row r="4756" spans="1:1" x14ac:dyDescent="0.25">
      <c r="A4756" s="4"/>
    </row>
    <row r="4757" spans="1:1" x14ac:dyDescent="0.25">
      <c r="A4757" s="4"/>
    </row>
    <row r="4758" spans="1:1" x14ac:dyDescent="0.25">
      <c r="A4758" s="4"/>
    </row>
    <row r="4759" spans="1:1" x14ac:dyDescent="0.25">
      <c r="A4759" s="4"/>
    </row>
    <row r="4760" spans="1:1" x14ac:dyDescent="0.25">
      <c r="A4760" s="4"/>
    </row>
    <row r="4761" spans="1:1" x14ac:dyDescent="0.25">
      <c r="A4761" s="4"/>
    </row>
    <row r="4762" spans="1:1" x14ac:dyDescent="0.25">
      <c r="A4762" s="4"/>
    </row>
    <row r="4763" spans="1:1" x14ac:dyDescent="0.25">
      <c r="A4763" s="4"/>
    </row>
    <row r="4764" spans="1:1" x14ac:dyDescent="0.25">
      <c r="A4764" s="4"/>
    </row>
    <row r="4765" spans="1:1" x14ac:dyDescent="0.25">
      <c r="A4765" s="4"/>
    </row>
    <row r="4766" spans="1:1" x14ac:dyDescent="0.25">
      <c r="A4766" s="4"/>
    </row>
    <row r="4767" spans="1:1" x14ac:dyDescent="0.25">
      <c r="A4767" s="4"/>
    </row>
    <row r="4768" spans="1:1" x14ac:dyDescent="0.25">
      <c r="A4768" s="4"/>
    </row>
    <row r="4769" spans="1:1" x14ac:dyDescent="0.25">
      <c r="A4769" s="4"/>
    </row>
    <row r="4770" spans="1:1" x14ac:dyDescent="0.25">
      <c r="A4770" s="4"/>
    </row>
    <row r="4771" spans="1:1" x14ac:dyDescent="0.25">
      <c r="A4771" s="4"/>
    </row>
    <row r="4772" spans="1:1" x14ac:dyDescent="0.25">
      <c r="A4772" s="4"/>
    </row>
    <row r="4773" spans="1:1" x14ac:dyDescent="0.25">
      <c r="A4773" s="4"/>
    </row>
    <row r="4774" spans="1:1" x14ac:dyDescent="0.25">
      <c r="A4774" s="4"/>
    </row>
    <row r="4775" spans="1:1" x14ac:dyDescent="0.25">
      <c r="A4775" s="4"/>
    </row>
    <row r="4776" spans="1:1" x14ac:dyDescent="0.25">
      <c r="A4776" s="4"/>
    </row>
    <row r="4777" spans="1:1" x14ac:dyDescent="0.25">
      <c r="A4777" s="4"/>
    </row>
    <row r="4778" spans="1:1" x14ac:dyDescent="0.25">
      <c r="A4778" s="4"/>
    </row>
    <row r="4779" spans="1:1" x14ac:dyDescent="0.25">
      <c r="A4779" s="4"/>
    </row>
    <row r="4780" spans="1:1" x14ac:dyDescent="0.25">
      <c r="A4780" s="4"/>
    </row>
    <row r="4781" spans="1:1" x14ac:dyDescent="0.25">
      <c r="A4781" s="4"/>
    </row>
    <row r="4782" spans="1:1" x14ac:dyDescent="0.25">
      <c r="A4782" s="4"/>
    </row>
    <row r="4783" spans="1:1" x14ac:dyDescent="0.25">
      <c r="A4783" s="4"/>
    </row>
    <row r="4784" spans="1:1" x14ac:dyDescent="0.25">
      <c r="A4784" s="4"/>
    </row>
    <row r="4785" spans="1:1" x14ac:dyDescent="0.25">
      <c r="A4785" s="4"/>
    </row>
    <row r="4786" spans="1:1" x14ac:dyDescent="0.25">
      <c r="A4786" s="4"/>
    </row>
    <row r="4787" spans="1:1" x14ac:dyDescent="0.25">
      <c r="A4787" s="4"/>
    </row>
    <row r="4788" spans="1:1" x14ac:dyDescent="0.25">
      <c r="A4788" s="4"/>
    </row>
    <row r="4789" spans="1:1" x14ac:dyDescent="0.25">
      <c r="A4789" s="4"/>
    </row>
    <row r="4790" spans="1:1" x14ac:dyDescent="0.25">
      <c r="A4790" s="4"/>
    </row>
    <row r="4791" spans="1:1" x14ac:dyDescent="0.25">
      <c r="A4791" s="4"/>
    </row>
    <row r="4792" spans="1:1" x14ac:dyDescent="0.25">
      <c r="A4792" s="4"/>
    </row>
    <row r="4793" spans="1:1" x14ac:dyDescent="0.25">
      <c r="A4793" s="4"/>
    </row>
    <row r="4794" spans="1:1" x14ac:dyDescent="0.25">
      <c r="A4794" s="4"/>
    </row>
    <row r="4795" spans="1:1" x14ac:dyDescent="0.25">
      <c r="A4795" s="4"/>
    </row>
    <row r="4796" spans="1:1" x14ac:dyDescent="0.25">
      <c r="A4796" s="4"/>
    </row>
    <row r="4797" spans="1:1" x14ac:dyDescent="0.25">
      <c r="A4797" s="4"/>
    </row>
    <row r="4798" spans="1:1" x14ac:dyDescent="0.25">
      <c r="A4798" s="4"/>
    </row>
    <row r="4799" spans="1:1" x14ac:dyDescent="0.25">
      <c r="A4799" s="4"/>
    </row>
    <row r="4800" spans="1:1" x14ac:dyDescent="0.25">
      <c r="A4800" s="4"/>
    </row>
    <row r="4801" spans="1:1" x14ac:dyDescent="0.25">
      <c r="A4801" s="4"/>
    </row>
    <row r="4802" spans="1:1" x14ac:dyDescent="0.25">
      <c r="A4802" s="4"/>
    </row>
    <row r="4803" spans="1:1" x14ac:dyDescent="0.25">
      <c r="A4803" s="4"/>
    </row>
    <row r="4804" spans="1:1" x14ac:dyDescent="0.25">
      <c r="A4804" s="4"/>
    </row>
    <row r="4805" spans="1:1" x14ac:dyDescent="0.25">
      <c r="A4805" s="4"/>
    </row>
    <row r="4806" spans="1:1" x14ac:dyDescent="0.25">
      <c r="A4806" s="4"/>
    </row>
    <row r="4807" spans="1:1" x14ac:dyDescent="0.25">
      <c r="A4807" s="4"/>
    </row>
    <row r="4808" spans="1:1" x14ac:dyDescent="0.25">
      <c r="A4808" s="4"/>
    </row>
    <row r="4809" spans="1:1" x14ac:dyDescent="0.25">
      <c r="A4809" s="4"/>
    </row>
    <row r="4810" spans="1:1" x14ac:dyDescent="0.25">
      <c r="A4810" s="4"/>
    </row>
    <row r="4811" spans="1:1" x14ac:dyDescent="0.25">
      <c r="A4811" s="4"/>
    </row>
    <row r="4812" spans="1:1" x14ac:dyDescent="0.25">
      <c r="A4812" s="4"/>
    </row>
    <row r="4813" spans="1:1" x14ac:dyDescent="0.25">
      <c r="A4813" s="4"/>
    </row>
    <row r="4814" spans="1:1" x14ac:dyDescent="0.25">
      <c r="A4814" s="4"/>
    </row>
    <row r="4815" spans="1:1" x14ac:dyDescent="0.25">
      <c r="A4815" s="4"/>
    </row>
    <row r="4816" spans="1:1" x14ac:dyDescent="0.25">
      <c r="A4816" s="4"/>
    </row>
    <row r="4817" spans="1:1" x14ac:dyDescent="0.25">
      <c r="A4817" s="4"/>
    </row>
    <row r="4818" spans="1:1" x14ac:dyDescent="0.25">
      <c r="A4818" s="4"/>
    </row>
    <row r="4819" spans="1:1" x14ac:dyDescent="0.25">
      <c r="A4819" s="4"/>
    </row>
    <row r="4820" spans="1:1" x14ac:dyDescent="0.25">
      <c r="A4820" s="4"/>
    </row>
    <row r="4821" spans="1:1" x14ac:dyDescent="0.25">
      <c r="A4821" s="4"/>
    </row>
    <row r="4822" spans="1:1" x14ac:dyDescent="0.25">
      <c r="A4822" s="4"/>
    </row>
    <row r="4823" spans="1:1" x14ac:dyDescent="0.25">
      <c r="A4823" s="4"/>
    </row>
    <row r="4824" spans="1:1" x14ac:dyDescent="0.25">
      <c r="A4824" s="4"/>
    </row>
    <row r="4825" spans="1:1" x14ac:dyDescent="0.25">
      <c r="A4825" s="4"/>
    </row>
    <row r="4826" spans="1:1" x14ac:dyDescent="0.25">
      <c r="A4826" s="4"/>
    </row>
    <row r="4827" spans="1:1" x14ac:dyDescent="0.25">
      <c r="A4827" s="4"/>
    </row>
    <row r="4828" spans="1:1" x14ac:dyDescent="0.25">
      <c r="A4828" s="4"/>
    </row>
    <row r="4829" spans="1:1" x14ac:dyDescent="0.25">
      <c r="A4829" s="4"/>
    </row>
    <row r="4830" spans="1:1" x14ac:dyDescent="0.25">
      <c r="A4830" s="4"/>
    </row>
    <row r="4831" spans="1:1" x14ac:dyDescent="0.25">
      <c r="A4831" s="4"/>
    </row>
    <row r="4832" spans="1:1" x14ac:dyDescent="0.25">
      <c r="A4832" s="4"/>
    </row>
    <row r="4833" spans="1:1" x14ac:dyDescent="0.25">
      <c r="A4833" s="4"/>
    </row>
    <row r="4834" spans="1:1" x14ac:dyDescent="0.25">
      <c r="A4834" s="4"/>
    </row>
    <row r="4835" spans="1:1" x14ac:dyDescent="0.25">
      <c r="A4835" s="4"/>
    </row>
    <row r="4836" spans="1:1" x14ac:dyDescent="0.25">
      <c r="A4836" s="4"/>
    </row>
    <row r="4837" spans="1:1" x14ac:dyDescent="0.25">
      <c r="A4837" s="4"/>
    </row>
    <row r="4838" spans="1:1" x14ac:dyDescent="0.25">
      <c r="A4838" s="4"/>
    </row>
    <row r="4839" spans="1:1" x14ac:dyDescent="0.25">
      <c r="A4839" s="4"/>
    </row>
    <row r="4840" spans="1:1" x14ac:dyDescent="0.25">
      <c r="A4840" s="4"/>
    </row>
    <row r="4841" spans="1:1" x14ac:dyDescent="0.25">
      <c r="A4841" s="4"/>
    </row>
    <row r="4842" spans="1:1" x14ac:dyDescent="0.25">
      <c r="A4842" s="4"/>
    </row>
    <row r="4843" spans="1:1" x14ac:dyDescent="0.25">
      <c r="A4843" s="4"/>
    </row>
    <row r="4844" spans="1:1" x14ac:dyDescent="0.25">
      <c r="A4844" s="4"/>
    </row>
    <row r="4845" spans="1:1" x14ac:dyDescent="0.25">
      <c r="A4845" s="4"/>
    </row>
    <row r="4846" spans="1:1" x14ac:dyDescent="0.25">
      <c r="A4846" s="4"/>
    </row>
    <row r="4847" spans="1:1" x14ac:dyDescent="0.25">
      <c r="A4847" s="4"/>
    </row>
    <row r="4848" spans="1:1" x14ac:dyDescent="0.25">
      <c r="A4848" s="4"/>
    </row>
    <row r="4849" spans="1:1" x14ac:dyDescent="0.25">
      <c r="A4849" s="4"/>
    </row>
    <row r="4850" spans="1:1" x14ac:dyDescent="0.25">
      <c r="A4850" s="4"/>
    </row>
    <row r="4851" spans="1:1" x14ac:dyDescent="0.25">
      <c r="A4851" s="4"/>
    </row>
    <row r="4852" spans="1:1" x14ac:dyDescent="0.25">
      <c r="A4852" s="4"/>
    </row>
    <row r="4853" spans="1:1" x14ac:dyDescent="0.25">
      <c r="A4853" s="4"/>
    </row>
    <row r="4854" spans="1:1" x14ac:dyDescent="0.25">
      <c r="A4854" s="4"/>
    </row>
    <row r="4855" spans="1:1" x14ac:dyDescent="0.25">
      <c r="A4855" s="4"/>
    </row>
    <row r="4856" spans="1:1" x14ac:dyDescent="0.25">
      <c r="A4856" s="4"/>
    </row>
    <row r="4857" spans="1:1" x14ac:dyDescent="0.25">
      <c r="A4857" s="4"/>
    </row>
    <row r="4858" spans="1:1" x14ac:dyDescent="0.25">
      <c r="A4858" s="4"/>
    </row>
    <row r="4859" spans="1:1" x14ac:dyDescent="0.25">
      <c r="A4859" s="4"/>
    </row>
    <row r="4860" spans="1:1" x14ac:dyDescent="0.25">
      <c r="A4860" s="4"/>
    </row>
    <row r="4861" spans="1:1" x14ac:dyDescent="0.25">
      <c r="A4861" s="4"/>
    </row>
    <row r="4862" spans="1:1" x14ac:dyDescent="0.25">
      <c r="A4862" s="4"/>
    </row>
    <row r="4863" spans="1:1" x14ac:dyDescent="0.25">
      <c r="A4863" s="4"/>
    </row>
    <row r="4864" spans="1:1" x14ac:dyDescent="0.25">
      <c r="A4864" s="4"/>
    </row>
    <row r="4865" spans="1:1" x14ac:dyDescent="0.25">
      <c r="A4865" s="4"/>
    </row>
    <row r="4866" spans="1:1" x14ac:dyDescent="0.25">
      <c r="A4866" s="4"/>
    </row>
    <row r="4867" spans="1:1" x14ac:dyDescent="0.25">
      <c r="A4867" s="4"/>
    </row>
    <row r="4868" spans="1:1" x14ac:dyDescent="0.25">
      <c r="A4868" s="4"/>
    </row>
    <row r="4869" spans="1:1" x14ac:dyDescent="0.25">
      <c r="A4869" s="4"/>
    </row>
    <row r="4870" spans="1:1" x14ac:dyDescent="0.25">
      <c r="A4870" s="4"/>
    </row>
    <row r="4871" spans="1:1" x14ac:dyDescent="0.25">
      <c r="A4871" s="4"/>
    </row>
    <row r="4872" spans="1:1" x14ac:dyDescent="0.25">
      <c r="A4872" s="4"/>
    </row>
    <row r="4873" spans="1:1" x14ac:dyDescent="0.25">
      <c r="A4873" s="4"/>
    </row>
    <row r="4874" spans="1:1" x14ac:dyDescent="0.25">
      <c r="A4874" s="4"/>
    </row>
    <row r="4875" spans="1:1" x14ac:dyDescent="0.25">
      <c r="A4875" s="4"/>
    </row>
    <row r="4876" spans="1:1" x14ac:dyDescent="0.25">
      <c r="A4876" s="4"/>
    </row>
    <row r="4877" spans="1:1" x14ac:dyDescent="0.25">
      <c r="A4877" s="4"/>
    </row>
    <row r="4878" spans="1:1" x14ac:dyDescent="0.25">
      <c r="A4878" s="4"/>
    </row>
    <row r="4879" spans="1:1" x14ac:dyDescent="0.25">
      <c r="A4879" s="4"/>
    </row>
    <row r="4880" spans="1:1" x14ac:dyDescent="0.25">
      <c r="A4880" s="4"/>
    </row>
    <row r="4881" spans="1:1" x14ac:dyDescent="0.25">
      <c r="A4881" s="4"/>
    </row>
    <row r="4882" spans="1:1" x14ac:dyDescent="0.25">
      <c r="A4882" s="4"/>
    </row>
    <row r="4883" spans="1:1" x14ac:dyDescent="0.25">
      <c r="A4883" s="4"/>
    </row>
    <row r="4884" spans="1:1" x14ac:dyDescent="0.25">
      <c r="A4884" s="4"/>
    </row>
    <row r="4885" spans="1:1" x14ac:dyDescent="0.25">
      <c r="A4885" s="4"/>
    </row>
    <row r="4886" spans="1:1" x14ac:dyDescent="0.25">
      <c r="A4886" s="4"/>
    </row>
    <row r="4887" spans="1:1" x14ac:dyDescent="0.25">
      <c r="A4887" s="4"/>
    </row>
    <row r="4888" spans="1:1" x14ac:dyDescent="0.25">
      <c r="A4888" s="4"/>
    </row>
    <row r="4889" spans="1:1" x14ac:dyDescent="0.25">
      <c r="A4889" s="4"/>
    </row>
    <row r="4890" spans="1:1" x14ac:dyDescent="0.25">
      <c r="A4890" s="4"/>
    </row>
    <row r="4891" spans="1:1" x14ac:dyDescent="0.25">
      <c r="A4891" s="4"/>
    </row>
    <row r="4892" spans="1:1" x14ac:dyDescent="0.25">
      <c r="A4892" s="4"/>
    </row>
    <row r="4893" spans="1:1" x14ac:dyDescent="0.25">
      <c r="A4893" s="4"/>
    </row>
    <row r="4894" spans="1:1" x14ac:dyDescent="0.25">
      <c r="A4894" s="4"/>
    </row>
    <row r="4895" spans="1:1" x14ac:dyDescent="0.25">
      <c r="A4895" s="4"/>
    </row>
    <row r="4896" spans="1:1" x14ac:dyDescent="0.25">
      <c r="A4896" s="4"/>
    </row>
    <row r="4897" spans="1:1" x14ac:dyDescent="0.25">
      <c r="A4897" s="4"/>
    </row>
    <row r="4898" spans="1:1" x14ac:dyDescent="0.25">
      <c r="A4898" s="4"/>
    </row>
    <row r="4899" spans="1:1" x14ac:dyDescent="0.25">
      <c r="A4899" s="4"/>
    </row>
    <row r="4900" spans="1:1" x14ac:dyDescent="0.25">
      <c r="A4900" s="4"/>
    </row>
    <row r="4901" spans="1:1" x14ac:dyDescent="0.25">
      <c r="A4901" s="4"/>
    </row>
    <row r="4902" spans="1:1" x14ac:dyDescent="0.25">
      <c r="A4902" s="4"/>
    </row>
    <row r="4903" spans="1:1" x14ac:dyDescent="0.25">
      <c r="A4903" s="4"/>
    </row>
    <row r="4904" spans="1:1" x14ac:dyDescent="0.25">
      <c r="A4904" s="4"/>
    </row>
    <row r="4905" spans="1:1" x14ac:dyDescent="0.25">
      <c r="A4905" s="4"/>
    </row>
    <row r="4906" spans="1:1" x14ac:dyDescent="0.25">
      <c r="A4906" s="4"/>
    </row>
    <row r="4907" spans="1:1" x14ac:dyDescent="0.25">
      <c r="A4907" s="4"/>
    </row>
    <row r="4908" spans="1:1" x14ac:dyDescent="0.25">
      <c r="A4908" s="4"/>
    </row>
    <row r="4909" spans="1:1" x14ac:dyDescent="0.25">
      <c r="A4909" s="4"/>
    </row>
    <row r="4910" spans="1:1" x14ac:dyDescent="0.25">
      <c r="A4910" s="4"/>
    </row>
    <row r="4911" spans="1:1" x14ac:dyDescent="0.25">
      <c r="A4911" s="4"/>
    </row>
    <row r="4912" spans="1:1" x14ac:dyDescent="0.25">
      <c r="A4912" s="4"/>
    </row>
    <row r="4913" spans="1:1" x14ac:dyDescent="0.25">
      <c r="A4913" s="4"/>
    </row>
    <row r="4914" spans="1:1" x14ac:dyDescent="0.25">
      <c r="A4914" s="4"/>
    </row>
    <row r="4915" spans="1:1" x14ac:dyDescent="0.25">
      <c r="A4915" s="4"/>
    </row>
    <row r="4916" spans="1:1" x14ac:dyDescent="0.25">
      <c r="A4916" s="4"/>
    </row>
    <row r="4917" spans="1:1" x14ac:dyDescent="0.25">
      <c r="A4917" s="4"/>
    </row>
    <row r="4918" spans="1:1" x14ac:dyDescent="0.25">
      <c r="A4918" s="4"/>
    </row>
    <row r="4919" spans="1:1" x14ac:dyDescent="0.25">
      <c r="A4919" s="4"/>
    </row>
    <row r="4920" spans="1:1" x14ac:dyDescent="0.25">
      <c r="A4920" s="4"/>
    </row>
    <row r="4921" spans="1:1" x14ac:dyDescent="0.25">
      <c r="A4921" s="4"/>
    </row>
    <row r="4922" spans="1:1" x14ac:dyDescent="0.25">
      <c r="A4922" s="4"/>
    </row>
    <row r="4923" spans="1:1" x14ac:dyDescent="0.25">
      <c r="A4923" s="4"/>
    </row>
    <row r="4924" spans="1:1" x14ac:dyDescent="0.25">
      <c r="A4924" s="4"/>
    </row>
    <row r="4925" spans="1:1" x14ac:dyDescent="0.25">
      <c r="A4925" s="4"/>
    </row>
    <row r="4926" spans="1:1" x14ac:dyDescent="0.25">
      <c r="A4926" s="4"/>
    </row>
    <row r="4927" spans="1:1" x14ac:dyDescent="0.25">
      <c r="A4927" s="4"/>
    </row>
    <row r="4928" spans="1:1" x14ac:dyDescent="0.25">
      <c r="A4928" s="4"/>
    </row>
    <row r="4929" spans="1:1" x14ac:dyDescent="0.25">
      <c r="A4929" s="4"/>
    </row>
    <row r="4930" spans="1:1" x14ac:dyDescent="0.25">
      <c r="A4930" s="4"/>
    </row>
    <row r="4931" spans="1:1" x14ac:dyDescent="0.25">
      <c r="A4931" s="4"/>
    </row>
    <row r="4932" spans="1:1" x14ac:dyDescent="0.25">
      <c r="A4932" s="4"/>
    </row>
    <row r="4933" spans="1:1" x14ac:dyDescent="0.25">
      <c r="A4933" s="4"/>
    </row>
    <row r="4934" spans="1:1" x14ac:dyDescent="0.25">
      <c r="A4934" s="4"/>
    </row>
    <row r="4935" spans="1:1" x14ac:dyDescent="0.25">
      <c r="A4935" s="4"/>
    </row>
    <row r="4936" spans="1:1" x14ac:dyDescent="0.25">
      <c r="A4936" s="4"/>
    </row>
    <row r="4937" spans="1:1" x14ac:dyDescent="0.25">
      <c r="A4937" s="4"/>
    </row>
    <row r="4938" spans="1:1" x14ac:dyDescent="0.25">
      <c r="A4938" s="4"/>
    </row>
    <row r="4939" spans="1:1" x14ac:dyDescent="0.25">
      <c r="A4939" s="4"/>
    </row>
    <row r="4940" spans="1:1" x14ac:dyDescent="0.25">
      <c r="A4940" s="4"/>
    </row>
    <row r="4941" spans="1:1" x14ac:dyDescent="0.25">
      <c r="A4941" s="4"/>
    </row>
    <row r="4942" spans="1:1" x14ac:dyDescent="0.25">
      <c r="A4942" s="4"/>
    </row>
    <row r="4943" spans="1:1" x14ac:dyDescent="0.25">
      <c r="A4943" s="4"/>
    </row>
    <row r="4944" spans="1:1" x14ac:dyDescent="0.25">
      <c r="A4944" s="4"/>
    </row>
    <row r="4945" spans="1:1" x14ac:dyDescent="0.25">
      <c r="A4945" s="4"/>
    </row>
    <row r="4946" spans="1:1" x14ac:dyDescent="0.25">
      <c r="A4946" s="4"/>
    </row>
    <row r="4947" spans="1:1" x14ac:dyDescent="0.25">
      <c r="A4947" s="4"/>
    </row>
    <row r="4948" spans="1:1" x14ac:dyDescent="0.25">
      <c r="A4948" s="4"/>
    </row>
    <row r="4949" spans="1:1" x14ac:dyDescent="0.25">
      <c r="A4949" s="4"/>
    </row>
    <row r="4950" spans="1:1" x14ac:dyDescent="0.25">
      <c r="A4950" s="4"/>
    </row>
    <row r="4951" spans="1:1" x14ac:dyDescent="0.25">
      <c r="A4951" s="4"/>
    </row>
    <row r="4952" spans="1:1" x14ac:dyDescent="0.25">
      <c r="A4952" s="4"/>
    </row>
    <row r="4953" spans="1:1" x14ac:dyDescent="0.25">
      <c r="A4953" s="4"/>
    </row>
    <row r="4954" spans="1:1" x14ac:dyDescent="0.25">
      <c r="A4954" s="4"/>
    </row>
    <row r="4955" spans="1:1" x14ac:dyDescent="0.25">
      <c r="A4955" s="4"/>
    </row>
    <row r="4956" spans="1:1" x14ac:dyDescent="0.25">
      <c r="A4956" s="4"/>
    </row>
    <row r="4957" spans="1:1" x14ac:dyDescent="0.25">
      <c r="A4957" s="4"/>
    </row>
    <row r="4958" spans="1:1" x14ac:dyDescent="0.25">
      <c r="A4958" s="4"/>
    </row>
    <row r="4959" spans="1:1" x14ac:dyDescent="0.25">
      <c r="A4959" s="4"/>
    </row>
    <row r="4960" spans="1:1" x14ac:dyDescent="0.25">
      <c r="A4960" s="4"/>
    </row>
    <row r="4961" spans="1:1" x14ac:dyDescent="0.25">
      <c r="A4961" s="4"/>
    </row>
    <row r="4962" spans="1:1" x14ac:dyDescent="0.25">
      <c r="A4962" s="4"/>
    </row>
    <row r="4963" spans="1:1" x14ac:dyDescent="0.25">
      <c r="A4963" s="4"/>
    </row>
    <row r="4964" spans="1:1" x14ac:dyDescent="0.25">
      <c r="A4964" s="4"/>
    </row>
    <row r="4965" spans="1:1" x14ac:dyDescent="0.25">
      <c r="A4965" s="4"/>
    </row>
    <row r="4966" spans="1:1" x14ac:dyDescent="0.25">
      <c r="A4966" s="4"/>
    </row>
    <row r="4967" spans="1:1" x14ac:dyDescent="0.25">
      <c r="A4967" s="4"/>
    </row>
    <row r="4968" spans="1:1" x14ac:dyDescent="0.25">
      <c r="A4968" s="4"/>
    </row>
    <row r="4969" spans="1:1" x14ac:dyDescent="0.25">
      <c r="A4969" s="4"/>
    </row>
    <row r="4970" spans="1:1" x14ac:dyDescent="0.25">
      <c r="A4970" s="4"/>
    </row>
    <row r="4971" spans="1:1" x14ac:dyDescent="0.25">
      <c r="A4971" s="4"/>
    </row>
    <row r="4972" spans="1:1" x14ac:dyDescent="0.25">
      <c r="A4972" s="4"/>
    </row>
    <row r="4973" spans="1:1" x14ac:dyDescent="0.25">
      <c r="A4973" s="4"/>
    </row>
    <row r="4974" spans="1:1" x14ac:dyDescent="0.25">
      <c r="A4974" s="4"/>
    </row>
    <row r="4975" spans="1:1" x14ac:dyDescent="0.25">
      <c r="A4975" s="4"/>
    </row>
    <row r="4976" spans="1:1" x14ac:dyDescent="0.25">
      <c r="A4976" s="4"/>
    </row>
    <row r="4977" spans="1:1" x14ac:dyDescent="0.25">
      <c r="A4977" s="4"/>
    </row>
    <row r="4978" spans="1:1" x14ac:dyDescent="0.25">
      <c r="A4978" s="4"/>
    </row>
    <row r="4979" spans="1:1" x14ac:dyDescent="0.25">
      <c r="A4979" s="4"/>
    </row>
    <row r="4980" spans="1:1" x14ac:dyDescent="0.25">
      <c r="A4980" s="4"/>
    </row>
    <row r="4981" spans="1:1" x14ac:dyDescent="0.25">
      <c r="A4981" s="4"/>
    </row>
    <row r="4982" spans="1:1" x14ac:dyDescent="0.25">
      <c r="A4982" s="4"/>
    </row>
    <row r="4983" spans="1:1" x14ac:dyDescent="0.25">
      <c r="A4983" s="4"/>
    </row>
    <row r="4984" spans="1:1" x14ac:dyDescent="0.25">
      <c r="A4984" s="4"/>
    </row>
    <row r="4985" spans="1:1" x14ac:dyDescent="0.25">
      <c r="A4985" s="4"/>
    </row>
    <row r="4986" spans="1:1" x14ac:dyDescent="0.25">
      <c r="A4986" s="4"/>
    </row>
    <row r="4987" spans="1:1" x14ac:dyDescent="0.25">
      <c r="A4987" s="4"/>
    </row>
    <row r="4988" spans="1:1" x14ac:dyDescent="0.25">
      <c r="A4988" s="4"/>
    </row>
    <row r="4989" spans="1:1" x14ac:dyDescent="0.25">
      <c r="A4989" s="4"/>
    </row>
    <row r="4990" spans="1:1" x14ac:dyDescent="0.25">
      <c r="A4990" s="4"/>
    </row>
    <row r="4991" spans="1:1" x14ac:dyDescent="0.25">
      <c r="A4991" s="4"/>
    </row>
    <row r="4992" spans="1:1" x14ac:dyDescent="0.25">
      <c r="A4992" s="4"/>
    </row>
    <row r="4993" spans="1:1" x14ac:dyDescent="0.25">
      <c r="A4993" s="4"/>
    </row>
    <row r="4994" spans="1:1" x14ac:dyDescent="0.25">
      <c r="A4994" s="4"/>
    </row>
    <row r="4995" spans="1:1" x14ac:dyDescent="0.25">
      <c r="A4995" s="4"/>
    </row>
    <row r="4996" spans="1:1" x14ac:dyDescent="0.25">
      <c r="A4996" s="4"/>
    </row>
    <row r="4997" spans="1:1" x14ac:dyDescent="0.25">
      <c r="A4997" s="4"/>
    </row>
    <row r="4998" spans="1:1" x14ac:dyDescent="0.25">
      <c r="A4998" s="4"/>
    </row>
    <row r="4999" spans="1:1" x14ac:dyDescent="0.25">
      <c r="A4999" s="4"/>
    </row>
    <row r="5000" spans="1:1" x14ac:dyDescent="0.25">
      <c r="A5000" s="4"/>
    </row>
    <row r="5001" spans="1:1" x14ac:dyDescent="0.25">
      <c r="A5001" s="4"/>
    </row>
    <row r="5002" spans="1:1" x14ac:dyDescent="0.25">
      <c r="A5002" s="4"/>
    </row>
    <row r="5003" spans="1:1" x14ac:dyDescent="0.25">
      <c r="A5003" s="4"/>
    </row>
    <row r="5004" spans="1:1" x14ac:dyDescent="0.25">
      <c r="A5004" s="4"/>
    </row>
    <row r="5005" spans="1:1" x14ac:dyDescent="0.25">
      <c r="A5005" s="4"/>
    </row>
    <row r="5006" spans="1:1" x14ac:dyDescent="0.25">
      <c r="A5006" s="4"/>
    </row>
    <row r="5007" spans="1:1" x14ac:dyDescent="0.25">
      <c r="A5007" s="4"/>
    </row>
    <row r="5008" spans="1:1" x14ac:dyDescent="0.25">
      <c r="A5008" s="4"/>
    </row>
    <row r="5009" spans="1:1" x14ac:dyDescent="0.25">
      <c r="A5009" s="4"/>
    </row>
    <row r="5010" spans="1:1" x14ac:dyDescent="0.25">
      <c r="A5010" s="4"/>
    </row>
    <row r="5011" spans="1:1" x14ac:dyDescent="0.25">
      <c r="A5011" s="4"/>
    </row>
    <row r="5012" spans="1:1" x14ac:dyDescent="0.25">
      <c r="A5012" s="4"/>
    </row>
    <row r="5013" spans="1:1" x14ac:dyDescent="0.25">
      <c r="A5013" s="4"/>
    </row>
    <row r="5014" spans="1:1" x14ac:dyDescent="0.25">
      <c r="A5014" s="4"/>
    </row>
    <row r="5015" spans="1:1" x14ac:dyDescent="0.25">
      <c r="A5015" s="4"/>
    </row>
    <row r="5016" spans="1:1" x14ac:dyDescent="0.25">
      <c r="A5016" s="4"/>
    </row>
    <row r="5017" spans="1:1" x14ac:dyDescent="0.25">
      <c r="A5017" s="4"/>
    </row>
    <row r="5018" spans="1:1" x14ac:dyDescent="0.25">
      <c r="A5018" s="4"/>
    </row>
    <row r="5019" spans="1:1" x14ac:dyDescent="0.25">
      <c r="A5019" s="4"/>
    </row>
    <row r="5020" spans="1:1" x14ac:dyDescent="0.25">
      <c r="A5020" s="4"/>
    </row>
    <row r="5021" spans="1:1" x14ac:dyDescent="0.25">
      <c r="A5021" s="4"/>
    </row>
    <row r="5022" spans="1:1" x14ac:dyDescent="0.25">
      <c r="A5022" s="4"/>
    </row>
    <row r="5023" spans="1:1" x14ac:dyDescent="0.25">
      <c r="A5023" s="4"/>
    </row>
    <row r="5024" spans="1:1" x14ac:dyDescent="0.25">
      <c r="A5024" s="4"/>
    </row>
    <row r="5025" spans="1:1" x14ac:dyDescent="0.25">
      <c r="A5025" s="4"/>
    </row>
    <row r="5026" spans="1:1" x14ac:dyDescent="0.25">
      <c r="A5026" s="4"/>
    </row>
    <row r="5027" spans="1:1" x14ac:dyDescent="0.25">
      <c r="A5027" s="4"/>
    </row>
    <row r="5028" spans="1:1" x14ac:dyDescent="0.25">
      <c r="A5028" s="4"/>
    </row>
    <row r="5029" spans="1:1" x14ac:dyDescent="0.25">
      <c r="A5029" s="4"/>
    </row>
    <row r="5030" spans="1:1" x14ac:dyDescent="0.25">
      <c r="A5030" s="4"/>
    </row>
    <row r="5031" spans="1:1" x14ac:dyDescent="0.25">
      <c r="A5031" s="4"/>
    </row>
    <row r="5032" spans="1:1" x14ac:dyDescent="0.25">
      <c r="A5032" s="4"/>
    </row>
    <row r="5033" spans="1:1" x14ac:dyDescent="0.25">
      <c r="A5033" s="4"/>
    </row>
    <row r="5034" spans="1:1" x14ac:dyDescent="0.25">
      <c r="A5034" s="4"/>
    </row>
    <row r="5035" spans="1:1" x14ac:dyDescent="0.25">
      <c r="A5035" s="4"/>
    </row>
    <row r="5036" spans="1:1" x14ac:dyDescent="0.25">
      <c r="A5036" s="4"/>
    </row>
    <row r="5037" spans="1:1" x14ac:dyDescent="0.25">
      <c r="A5037" s="4"/>
    </row>
    <row r="5038" spans="1:1" x14ac:dyDescent="0.25">
      <c r="A5038" s="4"/>
    </row>
    <row r="5039" spans="1:1" x14ac:dyDescent="0.25">
      <c r="A5039" s="4"/>
    </row>
    <row r="5040" spans="1:1" x14ac:dyDescent="0.25">
      <c r="A5040" s="4"/>
    </row>
    <row r="5041" spans="1:1" x14ac:dyDescent="0.25">
      <c r="A5041" s="4"/>
    </row>
    <row r="5042" spans="1:1" x14ac:dyDescent="0.25">
      <c r="A5042" s="4"/>
    </row>
    <row r="5043" spans="1:1" x14ac:dyDescent="0.25">
      <c r="A5043" s="4"/>
    </row>
    <row r="5044" spans="1:1" x14ac:dyDescent="0.25">
      <c r="A5044" s="4"/>
    </row>
    <row r="5045" spans="1:1" x14ac:dyDescent="0.25">
      <c r="A5045" s="4"/>
    </row>
    <row r="5046" spans="1:1" x14ac:dyDescent="0.25">
      <c r="A5046" s="4"/>
    </row>
    <row r="5047" spans="1:1" x14ac:dyDescent="0.25">
      <c r="A5047" s="4"/>
    </row>
    <row r="5048" spans="1:1" x14ac:dyDescent="0.25">
      <c r="A5048" s="4"/>
    </row>
    <row r="5049" spans="1:1" x14ac:dyDescent="0.25">
      <c r="A5049" s="4"/>
    </row>
    <row r="5050" spans="1:1" x14ac:dyDescent="0.25">
      <c r="A5050" s="4"/>
    </row>
    <row r="5051" spans="1:1" x14ac:dyDescent="0.25">
      <c r="A5051" s="4"/>
    </row>
    <row r="5052" spans="1:1" x14ac:dyDescent="0.25">
      <c r="A5052" s="4"/>
    </row>
    <row r="5053" spans="1:1" x14ac:dyDescent="0.25">
      <c r="A5053" s="4"/>
    </row>
    <row r="5054" spans="1:1" x14ac:dyDescent="0.25">
      <c r="A5054" s="4"/>
    </row>
    <row r="5055" spans="1:1" x14ac:dyDescent="0.25">
      <c r="A5055" s="4"/>
    </row>
    <row r="5056" spans="1:1" x14ac:dyDescent="0.25">
      <c r="A5056" s="4"/>
    </row>
    <row r="5057" spans="1:1" x14ac:dyDescent="0.25">
      <c r="A5057" s="4"/>
    </row>
    <row r="5058" spans="1:1" x14ac:dyDescent="0.25">
      <c r="A5058" s="4"/>
    </row>
    <row r="5059" spans="1:1" x14ac:dyDescent="0.25">
      <c r="A5059" s="4"/>
    </row>
    <row r="5060" spans="1:1" x14ac:dyDescent="0.25">
      <c r="A5060" s="4"/>
    </row>
    <row r="5061" spans="1:1" x14ac:dyDescent="0.25">
      <c r="A5061" s="4"/>
    </row>
    <row r="5062" spans="1:1" x14ac:dyDescent="0.25">
      <c r="A5062" s="4"/>
    </row>
    <row r="5063" spans="1:1" x14ac:dyDescent="0.25">
      <c r="A5063" s="4"/>
    </row>
    <row r="5064" spans="1:1" x14ac:dyDescent="0.25">
      <c r="A5064" s="4"/>
    </row>
    <row r="5065" spans="1:1" x14ac:dyDescent="0.25">
      <c r="A5065" s="4"/>
    </row>
    <row r="5066" spans="1:1" x14ac:dyDescent="0.25">
      <c r="A5066" s="4"/>
    </row>
    <row r="5067" spans="1:1" x14ac:dyDescent="0.25">
      <c r="A5067" s="4"/>
    </row>
    <row r="5068" spans="1:1" x14ac:dyDescent="0.25">
      <c r="A5068" s="4"/>
    </row>
    <row r="5069" spans="1:1" x14ac:dyDescent="0.25">
      <c r="A5069" s="4"/>
    </row>
    <row r="5070" spans="1:1" x14ac:dyDescent="0.25">
      <c r="A5070" s="4"/>
    </row>
    <row r="5071" spans="1:1" x14ac:dyDescent="0.25">
      <c r="A5071" s="4"/>
    </row>
    <row r="5072" spans="1:1" x14ac:dyDescent="0.25">
      <c r="A5072" s="4"/>
    </row>
    <row r="5073" spans="1:1" x14ac:dyDescent="0.25">
      <c r="A5073" s="4"/>
    </row>
    <row r="5074" spans="1:1" x14ac:dyDescent="0.25">
      <c r="A5074" s="4"/>
    </row>
    <row r="5075" spans="1:1" x14ac:dyDescent="0.25">
      <c r="A5075" s="4"/>
    </row>
    <row r="5076" spans="1:1" x14ac:dyDescent="0.25">
      <c r="A5076" s="4"/>
    </row>
    <row r="5077" spans="1:1" x14ac:dyDescent="0.25">
      <c r="A5077" s="4"/>
    </row>
    <row r="5078" spans="1:1" x14ac:dyDescent="0.25">
      <c r="A5078" s="4"/>
    </row>
    <row r="5079" spans="1:1" x14ac:dyDescent="0.25">
      <c r="A5079" s="4"/>
    </row>
    <row r="5080" spans="1:1" x14ac:dyDescent="0.25">
      <c r="A5080" s="4"/>
    </row>
    <row r="5081" spans="1:1" x14ac:dyDescent="0.25">
      <c r="A5081" s="4"/>
    </row>
    <row r="5082" spans="1:1" x14ac:dyDescent="0.25">
      <c r="A5082" s="4"/>
    </row>
    <row r="5083" spans="1:1" x14ac:dyDescent="0.25">
      <c r="A5083" s="4"/>
    </row>
    <row r="5084" spans="1:1" x14ac:dyDescent="0.25">
      <c r="A5084" s="4"/>
    </row>
    <row r="5085" spans="1:1" x14ac:dyDescent="0.25">
      <c r="A5085" s="4"/>
    </row>
    <row r="5086" spans="1:1" x14ac:dyDescent="0.25">
      <c r="A5086" s="4"/>
    </row>
    <row r="5087" spans="1:1" x14ac:dyDescent="0.25">
      <c r="A5087" s="4"/>
    </row>
    <row r="5088" spans="1:1" x14ac:dyDescent="0.25">
      <c r="A5088" s="4"/>
    </row>
    <row r="5089" spans="1:1" x14ac:dyDescent="0.25">
      <c r="A5089" s="4"/>
    </row>
    <row r="5090" spans="1:1" x14ac:dyDescent="0.25">
      <c r="A5090" s="4"/>
    </row>
    <row r="5091" spans="1:1" x14ac:dyDescent="0.25">
      <c r="A5091" s="4"/>
    </row>
    <row r="5092" spans="1:1" x14ac:dyDescent="0.25">
      <c r="A5092" s="4"/>
    </row>
    <row r="5093" spans="1:1" x14ac:dyDescent="0.25">
      <c r="A5093" s="4"/>
    </row>
    <row r="5094" spans="1:1" x14ac:dyDescent="0.25">
      <c r="A5094" s="4"/>
    </row>
    <row r="5095" spans="1:1" x14ac:dyDescent="0.25">
      <c r="A5095" s="4"/>
    </row>
    <row r="5096" spans="1:1" x14ac:dyDescent="0.25">
      <c r="A5096" s="4"/>
    </row>
    <row r="5097" spans="1:1" x14ac:dyDescent="0.25">
      <c r="A5097" s="4"/>
    </row>
    <row r="5098" spans="1:1" x14ac:dyDescent="0.25">
      <c r="A5098" s="4"/>
    </row>
    <row r="5099" spans="1:1" x14ac:dyDescent="0.25">
      <c r="A5099" s="4"/>
    </row>
    <row r="5100" spans="1:1" x14ac:dyDescent="0.25">
      <c r="A5100" s="4"/>
    </row>
    <row r="5101" spans="1:1" x14ac:dyDescent="0.25">
      <c r="A5101" s="4"/>
    </row>
    <row r="5102" spans="1:1" x14ac:dyDescent="0.25">
      <c r="A5102" s="4"/>
    </row>
    <row r="5103" spans="1:1" x14ac:dyDescent="0.25">
      <c r="A5103" s="4"/>
    </row>
    <row r="5104" spans="1:1" x14ac:dyDescent="0.25">
      <c r="A5104" s="4"/>
    </row>
    <row r="5105" spans="1:1" x14ac:dyDescent="0.25">
      <c r="A5105" s="4"/>
    </row>
    <row r="5106" spans="1:1" x14ac:dyDescent="0.25">
      <c r="A5106" s="4"/>
    </row>
    <row r="5107" spans="1:1" x14ac:dyDescent="0.25">
      <c r="A5107" s="4"/>
    </row>
    <row r="5108" spans="1:1" x14ac:dyDescent="0.25">
      <c r="A5108" s="4"/>
    </row>
    <row r="5109" spans="1:1" x14ac:dyDescent="0.25">
      <c r="A5109" s="4"/>
    </row>
    <row r="5110" spans="1:1" x14ac:dyDescent="0.25">
      <c r="A5110" s="4"/>
    </row>
    <row r="5111" spans="1:1" x14ac:dyDescent="0.25">
      <c r="A5111" s="4"/>
    </row>
    <row r="5112" spans="1:1" x14ac:dyDescent="0.25">
      <c r="A5112" s="4"/>
    </row>
    <row r="5113" spans="1:1" x14ac:dyDescent="0.25">
      <c r="A5113" s="4"/>
    </row>
    <row r="5114" spans="1:1" x14ac:dyDescent="0.25">
      <c r="A5114" s="4"/>
    </row>
    <row r="5115" spans="1:1" x14ac:dyDescent="0.25">
      <c r="A5115" s="4"/>
    </row>
    <row r="5116" spans="1:1" x14ac:dyDescent="0.25">
      <c r="A5116" s="4"/>
    </row>
    <row r="5117" spans="1:1" x14ac:dyDescent="0.25">
      <c r="A5117" s="4"/>
    </row>
    <row r="5118" spans="1:1" x14ac:dyDescent="0.25">
      <c r="A5118" s="4"/>
    </row>
    <row r="5119" spans="1:1" x14ac:dyDescent="0.25">
      <c r="A5119" s="4"/>
    </row>
    <row r="5120" spans="1:1" x14ac:dyDescent="0.25">
      <c r="A5120" s="4"/>
    </row>
    <row r="5121" spans="1:1" x14ac:dyDescent="0.25">
      <c r="A5121" s="4"/>
    </row>
    <row r="5122" spans="1:1" x14ac:dyDescent="0.25">
      <c r="A5122" s="4"/>
    </row>
    <row r="5123" spans="1:1" x14ac:dyDescent="0.25">
      <c r="A5123" s="4"/>
    </row>
    <row r="5124" spans="1:1" x14ac:dyDescent="0.25">
      <c r="A5124" s="4"/>
    </row>
    <row r="5125" spans="1:1" x14ac:dyDescent="0.25">
      <c r="A5125" s="4"/>
    </row>
    <row r="5126" spans="1:1" x14ac:dyDescent="0.25">
      <c r="A5126" s="4"/>
    </row>
    <row r="5127" spans="1:1" x14ac:dyDescent="0.25">
      <c r="A5127" s="4"/>
    </row>
    <row r="5128" spans="1:1" x14ac:dyDescent="0.25">
      <c r="A5128" s="4"/>
    </row>
    <row r="5129" spans="1:1" x14ac:dyDescent="0.25">
      <c r="A5129" s="4"/>
    </row>
    <row r="5130" spans="1:1" x14ac:dyDescent="0.25">
      <c r="A5130" s="4"/>
    </row>
    <row r="5131" spans="1:1" x14ac:dyDescent="0.25">
      <c r="A5131" s="4"/>
    </row>
    <row r="5132" spans="1:1" x14ac:dyDescent="0.25">
      <c r="A5132" s="4"/>
    </row>
    <row r="5133" spans="1:1" x14ac:dyDescent="0.25">
      <c r="A5133" s="4"/>
    </row>
    <row r="5134" spans="1:1" x14ac:dyDescent="0.25">
      <c r="A5134" s="4"/>
    </row>
    <row r="5135" spans="1:1" x14ac:dyDescent="0.25">
      <c r="A5135" s="4"/>
    </row>
    <row r="5136" spans="1:1" x14ac:dyDescent="0.25">
      <c r="A5136" s="4"/>
    </row>
    <row r="5137" spans="1:1" x14ac:dyDescent="0.25">
      <c r="A5137" s="4"/>
    </row>
    <row r="5138" spans="1:1" x14ac:dyDescent="0.25">
      <c r="A5138" s="4"/>
    </row>
    <row r="5139" spans="1:1" x14ac:dyDescent="0.25">
      <c r="A5139" s="4"/>
    </row>
    <row r="5140" spans="1:1" x14ac:dyDescent="0.25">
      <c r="A5140" s="4"/>
    </row>
    <row r="5141" spans="1:1" x14ac:dyDescent="0.25">
      <c r="A5141" s="4"/>
    </row>
    <row r="5142" spans="1:1" x14ac:dyDescent="0.25">
      <c r="A5142" s="4"/>
    </row>
    <row r="5143" spans="1:1" x14ac:dyDescent="0.25">
      <c r="A5143" s="4"/>
    </row>
    <row r="5144" spans="1:1" x14ac:dyDescent="0.25">
      <c r="A5144" s="4"/>
    </row>
    <row r="5145" spans="1:1" x14ac:dyDescent="0.25">
      <c r="A5145" s="4"/>
    </row>
    <row r="5146" spans="1:1" x14ac:dyDescent="0.25">
      <c r="A5146" s="4"/>
    </row>
    <row r="5147" spans="1:1" x14ac:dyDescent="0.25">
      <c r="A5147" s="4"/>
    </row>
    <row r="5148" spans="1:1" x14ac:dyDescent="0.25">
      <c r="A5148" s="4"/>
    </row>
    <row r="5149" spans="1:1" x14ac:dyDescent="0.25">
      <c r="A5149" s="4"/>
    </row>
    <row r="5150" spans="1:1" x14ac:dyDescent="0.25">
      <c r="A5150" s="4"/>
    </row>
    <row r="5151" spans="1:1" x14ac:dyDescent="0.25">
      <c r="A5151" s="4"/>
    </row>
    <row r="5152" spans="1:1" x14ac:dyDescent="0.25">
      <c r="A5152" s="4"/>
    </row>
    <row r="5153" spans="1:1" x14ac:dyDescent="0.25">
      <c r="A5153" s="4"/>
    </row>
    <row r="5154" spans="1:1" x14ac:dyDescent="0.25">
      <c r="A5154" s="4"/>
    </row>
    <row r="5155" spans="1:1" x14ac:dyDescent="0.25">
      <c r="A5155" s="4"/>
    </row>
    <row r="5156" spans="1:1" x14ac:dyDescent="0.25">
      <c r="A5156" s="4"/>
    </row>
    <row r="5157" spans="1:1" x14ac:dyDescent="0.25">
      <c r="A5157" s="4"/>
    </row>
    <row r="5158" spans="1:1" x14ac:dyDescent="0.25">
      <c r="A5158" s="4"/>
    </row>
    <row r="5159" spans="1:1" x14ac:dyDescent="0.25">
      <c r="A5159" s="4"/>
    </row>
    <row r="5160" spans="1:1" x14ac:dyDescent="0.25">
      <c r="A5160" s="4"/>
    </row>
    <row r="5161" spans="1:1" x14ac:dyDescent="0.25">
      <c r="A5161" s="4"/>
    </row>
    <row r="5162" spans="1:1" x14ac:dyDescent="0.25">
      <c r="A5162" s="4"/>
    </row>
    <row r="5163" spans="1:1" x14ac:dyDescent="0.25">
      <c r="A5163" s="4"/>
    </row>
    <row r="5164" spans="1:1" x14ac:dyDescent="0.25">
      <c r="A5164" s="4"/>
    </row>
    <row r="5165" spans="1:1" x14ac:dyDescent="0.25">
      <c r="A5165" s="4"/>
    </row>
    <row r="5166" spans="1:1" x14ac:dyDescent="0.25">
      <c r="A5166" s="4"/>
    </row>
    <row r="5167" spans="1:1" x14ac:dyDescent="0.25">
      <c r="A5167" s="4"/>
    </row>
    <row r="5168" spans="1:1" x14ac:dyDescent="0.25">
      <c r="A5168" s="4"/>
    </row>
    <row r="5169" spans="1:1" x14ac:dyDescent="0.25">
      <c r="A5169" s="4"/>
    </row>
    <row r="5170" spans="1:1" x14ac:dyDescent="0.25">
      <c r="A5170" s="4"/>
    </row>
    <row r="5171" spans="1:1" x14ac:dyDescent="0.25">
      <c r="A5171" s="4"/>
    </row>
    <row r="5172" spans="1:1" x14ac:dyDescent="0.25">
      <c r="A5172" s="4"/>
    </row>
    <row r="5173" spans="1:1" x14ac:dyDescent="0.25">
      <c r="A5173" s="4"/>
    </row>
    <row r="5174" spans="1:1" x14ac:dyDescent="0.25">
      <c r="A5174" s="4"/>
    </row>
    <row r="5175" spans="1:1" x14ac:dyDescent="0.25">
      <c r="A5175" s="4"/>
    </row>
    <row r="5176" spans="1:1" x14ac:dyDescent="0.25">
      <c r="A5176" s="4"/>
    </row>
    <row r="5177" spans="1:1" x14ac:dyDescent="0.25">
      <c r="A5177" s="4"/>
    </row>
    <row r="5178" spans="1:1" x14ac:dyDescent="0.25">
      <c r="A5178" s="4"/>
    </row>
    <row r="5179" spans="1:1" x14ac:dyDescent="0.25">
      <c r="A5179" s="4"/>
    </row>
    <row r="5180" spans="1:1" x14ac:dyDescent="0.25">
      <c r="A5180" s="4"/>
    </row>
    <row r="5181" spans="1:1" x14ac:dyDescent="0.25">
      <c r="A5181" s="4"/>
    </row>
    <row r="5182" spans="1:1" x14ac:dyDescent="0.25">
      <c r="A5182" s="4"/>
    </row>
    <row r="5183" spans="1:1" x14ac:dyDescent="0.25">
      <c r="A5183" s="4"/>
    </row>
    <row r="5184" spans="1:1" x14ac:dyDescent="0.25">
      <c r="A5184" s="4"/>
    </row>
    <row r="5185" spans="1:1" x14ac:dyDescent="0.25">
      <c r="A5185" s="4"/>
    </row>
    <row r="5186" spans="1:1" x14ac:dyDescent="0.25">
      <c r="A5186" s="4"/>
    </row>
    <row r="5187" spans="1:1" x14ac:dyDescent="0.25">
      <c r="A5187" s="4"/>
    </row>
    <row r="5188" spans="1:1" x14ac:dyDescent="0.25">
      <c r="A5188" s="4"/>
    </row>
    <row r="5189" spans="1:1" x14ac:dyDescent="0.25">
      <c r="A5189" s="4"/>
    </row>
    <row r="5190" spans="1:1" x14ac:dyDescent="0.25">
      <c r="A5190" s="4"/>
    </row>
    <row r="5191" spans="1:1" x14ac:dyDescent="0.25">
      <c r="A5191" s="4"/>
    </row>
    <row r="5192" spans="1:1" x14ac:dyDescent="0.25">
      <c r="A5192" s="4"/>
    </row>
    <row r="5193" spans="1:1" x14ac:dyDescent="0.25">
      <c r="A5193" s="4"/>
    </row>
    <row r="5194" spans="1:1" x14ac:dyDescent="0.25">
      <c r="A5194" s="4"/>
    </row>
    <row r="5195" spans="1:1" x14ac:dyDescent="0.25">
      <c r="A5195" s="4"/>
    </row>
    <row r="5196" spans="1:1" x14ac:dyDescent="0.25">
      <c r="A5196" s="4"/>
    </row>
    <row r="5197" spans="1:1" x14ac:dyDescent="0.25">
      <c r="A5197" s="4"/>
    </row>
    <row r="5198" spans="1:1" x14ac:dyDescent="0.25">
      <c r="A5198" s="4"/>
    </row>
    <row r="5199" spans="1:1" x14ac:dyDescent="0.25">
      <c r="A5199" s="4"/>
    </row>
    <row r="5200" spans="1:1" x14ac:dyDescent="0.25">
      <c r="A5200" s="4"/>
    </row>
    <row r="5201" spans="1:1" x14ac:dyDescent="0.25">
      <c r="A5201" s="4"/>
    </row>
    <row r="5202" spans="1:1" x14ac:dyDescent="0.25">
      <c r="A5202" s="4"/>
    </row>
    <row r="5203" spans="1:1" x14ac:dyDescent="0.25">
      <c r="A5203" s="4"/>
    </row>
    <row r="5204" spans="1:1" x14ac:dyDescent="0.25">
      <c r="A5204" s="4"/>
    </row>
    <row r="5205" spans="1:1" x14ac:dyDescent="0.25">
      <c r="A5205" s="4"/>
    </row>
    <row r="5206" spans="1:1" x14ac:dyDescent="0.25">
      <c r="A5206" s="4"/>
    </row>
    <row r="5207" spans="1:1" x14ac:dyDescent="0.25">
      <c r="A5207" s="4"/>
    </row>
    <row r="5208" spans="1:1" x14ac:dyDescent="0.25">
      <c r="A5208" s="4"/>
    </row>
    <row r="5209" spans="1:1" x14ac:dyDescent="0.25">
      <c r="A5209" s="4"/>
    </row>
    <row r="5210" spans="1:1" x14ac:dyDescent="0.25">
      <c r="A5210" s="4"/>
    </row>
    <row r="5211" spans="1:1" x14ac:dyDescent="0.25">
      <c r="A5211" s="4"/>
    </row>
    <row r="5212" spans="1:1" x14ac:dyDescent="0.25">
      <c r="A5212" s="4"/>
    </row>
    <row r="5213" spans="1:1" x14ac:dyDescent="0.25">
      <c r="A5213" s="4"/>
    </row>
    <row r="5214" spans="1:1" x14ac:dyDescent="0.25">
      <c r="A5214" s="4"/>
    </row>
    <row r="5215" spans="1:1" x14ac:dyDescent="0.25">
      <c r="A5215" s="4"/>
    </row>
    <row r="5216" spans="1:1" x14ac:dyDescent="0.25">
      <c r="A5216" s="4"/>
    </row>
    <row r="5217" spans="1:1" x14ac:dyDescent="0.25">
      <c r="A5217" s="4"/>
    </row>
    <row r="5218" spans="1:1" x14ac:dyDescent="0.25">
      <c r="A5218" s="4"/>
    </row>
    <row r="5219" spans="1:1" x14ac:dyDescent="0.25">
      <c r="A5219" s="4"/>
    </row>
    <row r="5220" spans="1:1" x14ac:dyDescent="0.25">
      <c r="A5220" s="4"/>
    </row>
    <row r="5221" spans="1:1" x14ac:dyDescent="0.25">
      <c r="A5221" s="4"/>
    </row>
    <row r="5222" spans="1:1" x14ac:dyDescent="0.25">
      <c r="A5222" s="4"/>
    </row>
    <row r="5223" spans="1:1" x14ac:dyDescent="0.25">
      <c r="A5223" s="4"/>
    </row>
    <row r="5224" spans="1:1" x14ac:dyDescent="0.25">
      <c r="A5224" s="4"/>
    </row>
    <row r="5225" spans="1:1" x14ac:dyDescent="0.25">
      <c r="A5225" s="4"/>
    </row>
    <row r="5226" spans="1:1" x14ac:dyDescent="0.25">
      <c r="A5226" s="4"/>
    </row>
    <row r="5227" spans="1:1" x14ac:dyDescent="0.25">
      <c r="A5227" s="4"/>
    </row>
    <row r="5228" spans="1:1" x14ac:dyDescent="0.25">
      <c r="A5228" s="4"/>
    </row>
    <row r="5229" spans="1:1" x14ac:dyDescent="0.25">
      <c r="A5229" s="4"/>
    </row>
    <row r="5230" spans="1:1" x14ac:dyDescent="0.25">
      <c r="A5230" s="4"/>
    </row>
    <row r="5231" spans="1:1" x14ac:dyDescent="0.25">
      <c r="A5231" s="4"/>
    </row>
    <row r="5232" spans="1:1" x14ac:dyDescent="0.25">
      <c r="A5232" s="4"/>
    </row>
    <row r="5233" spans="1:1" x14ac:dyDescent="0.25">
      <c r="A5233" s="4"/>
    </row>
    <row r="5234" spans="1:1" x14ac:dyDescent="0.25">
      <c r="A5234" s="4"/>
    </row>
    <row r="5235" spans="1:1" x14ac:dyDescent="0.25">
      <c r="A5235" s="4"/>
    </row>
    <row r="5236" spans="1:1" x14ac:dyDescent="0.25">
      <c r="A5236" s="4"/>
    </row>
    <row r="5237" spans="1:1" x14ac:dyDescent="0.25">
      <c r="A5237" s="4"/>
    </row>
    <row r="5238" spans="1:1" x14ac:dyDescent="0.25">
      <c r="A5238" s="4"/>
    </row>
    <row r="5239" spans="1:1" x14ac:dyDescent="0.25">
      <c r="A5239" s="4"/>
    </row>
    <row r="5240" spans="1:1" x14ac:dyDescent="0.25">
      <c r="A5240" s="4"/>
    </row>
    <row r="5241" spans="1:1" x14ac:dyDescent="0.25">
      <c r="A5241" s="4"/>
    </row>
    <row r="5242" spans="1:1" x14ac:dyDescent="0.25">
      <c r="A5242" s="4"/>
    </row>
    <row r="5243" spans="1:1" x14ac:dyDescent="0.25">
      <c r="A5243" s="4"/>
    </row>
    <row r="5244" spans="1:1" x14ac:dyDescent="0.25">
      <c r="A5244" s="4"/>
    </row>
    <row r="5245" spans="1:1" x14ac:dyDescent="0.25">
      <c r="A5245" s="4"/>
    </row>
    <row r="5246" spans="1:1" x14ac:dyDescent="0.25">
      <c r="A5246" s="4"/>
    </row>
    <row r="5247" spans="1:1" x14ac:dyDescent="0.25">
      <c r="A5247" s="4"/>
    </row>
    <row r="5248" spans="1:1" x14ac:dyDescent="0.25">
      <c r="A5248" s="4"/>
    </row>
    <row r="5249" spans="1:1" x14ac:dyDescent="0.25">
      <c r="A5249" s="4"/>
    </row>
    <row r="5250" spans="1:1" x14ac:dyDescent="0.25">
      <c r="A5250" s="4"/>
    </row>
    <row r="5251" spans="1:1" x14ac:dyDescent="0.25">
      <c r="A5251" s="4"/>
    </row>
    <row r="5252" spans="1:1" x14ac:dyDescent="0.25">
      <c r="A5252" s="4"/>
    </row>
    <row r="5253" spans="1:1" x14ac:dyDescent="0.25">
      <c r="A5253" s="4"/>
    </row>
    <row r="5254" spans="1:1" x14ac:dyDescent="0.25">
      <c r="A5254" s="4"/>
    </row>
    <row r="5255" spans="1:1" x14ac:dyDescent="0.25">
      <c r="A5255" s="4"/>
    </row>
    <row r="5256" spans="1:1" x14ac:dyDescent="0.25">
      <c r="A5256" s="4"/>
    </row>
    <row r="5257" spans="1:1" x14ac:dyDescent="0.25">
      <c r="A5257" s="4"/>
    </row>
    <row r="5258" spans="1:1" x14ac:dyDescent="0.25">
      <c r="A5258" s="4"/>
    </row>
    <row r="5259" spans="1:1" x14ac:dyDescent="0.25">
      <c r="A5259" s="4"/>
    </row>
    <row r="5260" spans="1:1" x14ac:dyDescent="0.25">
      <c r="A5260" s="4"/>
    </row>
    <row r="5261" spans="1:1" x14ac:dyDescent="0.25">
      <c r="A5261" s="4"/>
    </row>
    <row r="5262" spans="1:1" x14ac:dyDescent="0.25">
      <c r="A5262" s="4"/>
    </row>
    <row r="5263" spans="1:1" x14ac:dyDescent="0.25">
      <c r="A5263" s="4"/>
    </row>
    <row r="5264" spans="1:1" x14ac:dyDescent="0.25">
      <c r="A5264" s="4"/>
    </row>
    <row r="5265" spans="1:1" x14ac:dyDescent="0.25">
      <c r="A5265" s="4"/>
    </row>
    <row r="5266" spans="1:1" x14ac:dyDescent="0.25">
      <c r="A5266" s="4"/>
    </row>
    <row r="5267" spans="1:1" x14ac:dyDescent="0.25">
      <c r="A5267" s="4"/>
    </row>
    <row r="5268" spans="1:1" x14ac:dyDescent="0.25">
      <c r="A5268" s="4"/>
    </row>
    <row r="5269" spans="1:1" x14ac:dyDescent="0.25">
      <c r="A5269" s="4"/>
    </row>
    <row r="5270" spans="1:1" x14ac:dyDescent="0.25">
      <c r="A5270" s="4"/>
    </row>
    <row r="5271" spans="1:1" x14ac:dyDescent="0.25">
      <c r="A5271" s="4"/>
    </row>
    <row r="5272" spans="1:1" x14ac:dyDescent="0.25">
      <c r="A5272" s="4"/>
    </row>
    <row r="5273" spans="1:1" x14ac:dyDescent="0.25">
      <c r="A5273" s="4"/>
    </row>
    <row r="5274" spans="1:1" x14ac:dyDescent="0.25">
      <c r="A5274" s="4"/>
    </row>
    <row r="5275" spans="1:1" x14ac:dyDescent="0.25">
      <c r="A5275" s="4"/>
    </row>
    <row r="5276" spans="1:1" x14ac:dyDescent="0.25">
      <c r="A5276" s="4"/>
    </row>
    <row r="5277" spans="1:1" x14ac:dyDescent="0.25">
      <c r="A5277" s="4"/>
    </row>
    <row r="5278" spans="1:1" x14ac:dyDescent="0.25">
      <c r="A5278" s="4"/>
    </row>
    <row r="5279" spans="1:1" x14ac:dyDescent="0.25">
      <c r="A5279" s="4"/>
    </row>
    <row r="5280" spans="1:1" x14ac:dyDescent="0.25">
      <c r="A5280" s="4"/>
    </row>
    <row r="5281" spans="1:1" x14ac:dyDescent="0.25">
      <c r="A5281" s="4"/>
    </row>
    <row r="5282" spans="1:1" x14ac:dyDescent="0.25">
      <c r="A5282" s="4"/>
    </row>
    <row r="5283" spans="1:1" x14ac:dyDescent="0.25">
      <c r="A5283" s="4"/>
    </row>
    <row r="5284" spans="1:1" x14ac:dyDescent="0.25">
      <c r="A5284" s="4"/>
    </row>
    <row r="5285" spans="1:1" x14ac:dyDescent="0.25">
      <c r="A5285" s="4"/>
    </row>
    <row r="5286" spans="1:1" x14ac:dyDescent="0.25">
      <c r="A5286" s="4"/>
    </row>
    <row r="5287" spans="1:1" x14ac:dyDescent="0.25">
      <c r="A5287" s="4"/>
    </row>
    <row r="5288" spans="1:1" x14ac:dyDescent="0.25">
      <c r="A5288" s="4"/>
    </row>
    <row r="5289" spans="1:1" x14ac:dyDescent="0.25">
      <c r="A5289" s="4"/>
    </row>
    <row r="5290" spans="1:1" x14ac:dyDescent="0.25">
      <c r="A5290" s="4"/>
    </row>
    <row r="5291" spans="1:1" x14ac:dyDescent="0.25">
      <c r="A5291" s="4"/>
    </row>
    <row r="5292" spans="1:1" x14ac:dyDescent="0.25">
      <c r="A5292" s="4"/>
    </row>
    <row r="5293" spans="1:1" x14ac:dyDescent="0.25">
      <c r="A5293" s="4"/>
    </row>
    <row r="5294" spans="1:1" x14ac:dyDescent="0.25">
      <c r="A5294" s="4"/>
    </row>
    <row r="5295" spans="1:1" x14ac:dyDescent="0.25">
      <c r="A5295" s="4"/>
    </row>
    <row r="5296" spans="1:1" x14ac:dyDescent="0.25">
      <c r="A5296" s="4"/>
    </row>
    <row r="5297" spans="1:1" x14ac:dyDescent="0.25">
      <c r="A5297" s="4"/>
    </row>
    <row r="5298" spans="1:1" x14ac:dyDescent="0.25">
      <c r="A5298" s="4"/>
    </row>
    <row r="5299" spans="1:1" x14ac:dyDescent="0.25">
      <c r="A5299" s="4"/>
    </row>
    <row r="5300" spans="1:1" x14ac:dyDescent="0.25">
      <c r="A5300" s="4"/>
    </row>
    <row r="5301" spans="1:1" x14ac:dyDescent="0.25">
      <c r="A5301" s="4"/>
    </row>
    <row r="5302" spans="1:1" x14ac:dyDescent="0.25">
      <c r="A5302" s="4"/>
    </row>
    <row r="5303" spans="1:1" x14ac:dyDescent="0.25">
      <c r="A5303" s="4"/>
    </row>
    <row r="5304" spans="1:1" x14ac:dyDescent="0.25">
      <c r="A5304" s="4"/>
    </row>
    <row r="5305" spans="1:1" x14ac:dyDescent="0.25">
      <c r="A5305" s="4"/>
    </row>
    <row r="5306" spans="1:1" x14ac:dyDescent="0.25">
      <c r="A5306" s="4"/>
    </row>
    <row r="5307" spans="1:1" x14ac:dyDescent="0.25">
      <c r="A5307" s="4"/>
    </row>
    <row r="5308" spans="1:1" x14ac:dyDescent="0.25">
      <c r="A5308" s="4"/>
    </row>
    <row r="5309" spans="1:1" x14ac:dyDescent="0.25">
      <c r="A5309" s="4"/>
    </row>
    <row r="5310" spans="1:1" x14ac:dyDescent="0.25">
      <c r="A5310" s="4"/>
    </row>
    <row r="5311" spans="1:1" x14ac:dyDescent="0.25">
      <c r="A5311" s="4"/>
    </row>
    <row r="5312" spans="1:1" x14ac:dyDescent="0.25">
      <c r="A5312" s="4"/>
    </row>
    <row r="5313" spans="1:1" x14ac:dyDescent="0.25">
      <c r="A5313" s="4"/>
    </row>
    <row r="5314" spans="1:1" x14ac:dyDescent="0.25">
      <c r="A5314" s="4"/>
    </row>
    <row r="5315" spans="1:1" x14ac:dyDescent="0.25">
      <c r="A5315" s="4"/>
    </row>
    <row r="5316" spans="1:1" x14ac:dyDescent="0.25">
      <c r="A5316" s="4"/>
    </row>
    <row r="5317" spans="1:1" x14ac:dyDescent="0.25">
      <c r="A5317" s="4"/>
    </row>
    <row r="5318" spans="1:1" x14ac:dyDescent="0.25">
      <c r="A5318" s="4"/>
    </row>
    <row r="5319" spans="1:1" x14ac:dyDescent="0.25">
      <c r="A5319" s="4"/>
    </row>
    <row r="5320" spans="1:1" x14ac:dyDescent="0.25">
      <c r="A5320" s="4"/>
    </row>
    <row r="5321" spans="1:1" x14ac:dyDescent="0.25">
      <c r="A5321" s="4"/>
    </row>
    <row r="5322" spans="1:1" x14ac:dyDescent="0.25">
      <c r="A5322" s="4"/>
    </row>
    <row r="5323" spans="1:1" x14ac:dyDescent="0.25">
      <c r="A5323" s="4"/>
    </row>
    <row r="5324" spans="1:1" x14ac:dyDescent="0.25">
      <c r="A5324" s="4"/>
    </row>
    <row r="5325" spans="1:1" x14ac:dyDescent="0.25">
      <c r="A5325" s="4"/>
    </row>
    <row r="5326" spans="1:1" x14ac:dyDescent="0.25">
      <c r="A5326" s="4"/>
    </row>
    <row r="5327" spans="1:1" x14ac:dyDescent="0.25">
      <c r="A5327" s="4"/>
    </row>
    <row r="5328" spans="1:1" x14ac:dyDescent="0.25">
      <c r="A5328" s="4"/>
    </row>
    <row r="5329" spans="1:1" x14ac:dyDescent="0.25">
      <c r="A5329" s="4"/>
    </row>
    <row r="5330" spans="1:1" x14ac:dyDescent="0.25">
      <c r="A5330" s="4"/>
    </row>
    <row r="5331" spans="1:1" x14ac:dyDescent="0.25">
      <c r="A5331" s="4"/>
    </row>
    <row r="5332" spans="1:1" x14ac:dyDescent="0.25">
      <c r="A5332" s="4"/>
    </row>
    <row r="5333" spans="1:1" x14ac:dyDescent="0.25">
      <c r="A5333" s="4"/>
    </row>
    <row r="5334" spans="1:1" x14ac:dyDescent="0.25">
      <c r="A5334" s="4"/>
    </row>
    <row r="5335" spans="1:1" x14ac:dyDescent="0.25">
      <c r="A5335" s="4"/>
    </row>
    <row r="5336" spans="1:1" x14ac:dyDescent="0.25">
      <c r="A5336" s="4"/>
    </row>
    <row r="5337" spans="1:1" x14ac:dyDescent="0.25">
      <c r="A5337" s="4"/>
    </row>
    <row r="5338" spans="1:1" x14ac:dyDescent="0.25">
      <c r="A5338" s="4"/>
    </row>
    <row r="5339" spans="1:1" x14ac:dyDescent="0.25">
      <c r="A5339" s="4"/>
    </row>
    <row r="5340" spans="1:1" x14ac:dyDescent="0.25">
      <c r="A5340" s="4"/>
    </row>
    <row r="5341" spans="1:1" x14ac:dyDescent="0.25">
      <c r="A5341" s="4"/>
    </row>
    <row r="5342" spans="1:1" x14ac:dyDescent="0.25">
      <c r="A5342" s="4"/>
    </row>
    <row r="5343" spans="1:1" x14ac:dyDescent="0.25">
      <c r="A5343" s="4"/>
    </row>
    <row r="5344" spans="1:1" x14ac:dyDescent="0.25">
      <c r="A5344" s="4"/>
    </row>
    <row r="5345" spans="1:1" x14ac:dyDescent="0.25">
      <c r="A5345" s="4"/>
    </row>
    <row r="5346" spans="1:1" x14ac:dyDescent="0.25">
      <c r="A5346" s="4"/>
    </row>
    <row r="5347" spans="1:1" x14ac:dyDescent="0.25">
      <c r="A5347" s="4"/>
    </row>
    <row r="5348" spans="1:1" x14ac:dyDescent="0.25">
      <c r="A5348" s="4"/>
    </row>
    <row r="5349" spans="1:1" x14ac:dyDescent="0.25">
      <c r="A5349" s="4"/>
    </row>
    <row r="5350" spans="1:1" x14ac:dyDescent="0.25">
      <c r="A5350" s="4"/>
    </row>
    <row r="5351" spans="1:1" x14ac:dyDescent="0.25">
      <c r="A5351" s="4"/>
    </row>
    <row r="5352" spans="1:1" x14ac:dyDescent="0.25">
      <c r="A5352" s="4"/>
    </row>
    <row r="5353" spans="1:1" x14ac:dyDescent="0.25">
      <c r="A5353" s="4"/>
    </row>
    <row r="5354" spans="1:1" x14ac:dyDescent="0.25">
      <c r="A5354" s="4"/>
    </row>
    <row r="5355" spans="1:1" x14ac:dyDescent="0.25">
      <c r="A5355" s="4"/>
    </row>
    <row r="5356" spans="1:1" x14ac:dyDescent="0.25">
      <c r="A5356" s="4"/>
    </row>
    <row r="5357" spans="1:1" x14ac:dyDescent="0.25">
      <c r="A5357" s="4"/>
    </row>
    <row r="5358" spans="1:1" x14ac:dyDescent="0.25">
      <c r="A5358" s="4"/>
    </row>
    <row r="5359" spans="1:1" x14ac:dyDescent="0.25">
      <c r="A5359" s="4"/>
    </row>
    <row r="5360" spans="1:1" x14ac:dyDescent="0.25">
      <c r="A5360" s="4"/>
    </row>
    <row r="5361" spans="1:1" x14ac:dyDescent="0.25">
      <c r="A5361" s="4"/>
    </row>
    <row r="5362" spans="1:1" x14ac:dyDescent="0.25">
      <c r="A5362" s="4"/>
    </row>
    <row r="5363" spans="1:1" x14ac:dyDescent="0.25">
      <c r="A5363" s="4"/>
    </row>
    <row r="5364" spans="1:1" x14ac:dyDescent="0.25">
      <c r="A5364" s="4"/>
    </row>
    <row r="5365" spans="1:1" x14ac:dyDescent="0.25">
      <c r="A5365" s="4"/>
    </row>
    <row r="5366" spans="1:1" x14ac:dyDescent="0.25">
      <c r="A5366" s="4"/>
    </row>
    <row r="5367" spans="1:1" x14ac:dyDescent="0.25">
      <c r="A5367" s="4"/>
    </row>
    <row r="5368" spans="1:1" x14ac:dyDescent="0.25">
      <c r="A5368" s="4"/>
    </row>
    <row r="5369" spans="1:1" x14ac:dyDescent="0.25">
      <c r="A5369" s="4"/>
    </row>
    <row r="5370" spans="1:1" x14ac:dyDescent="0.25">
      <c r="A5370" s="4"/>
    </row>
    <row r="5371" spans="1:1" x14ac:dyDescent="0.25">
      <c r="A5371" s="4"/>
    </row>
    <row r="5372" spans="1:1" x14ac:dyDescent="0.25">
      <c r="A5372" s="4"/>
    </row>
    <row r="5373" spans="1:1" x14ac:dyDescent="0.25">
      <c r="A5373" s="4"/>
    </row>
    <row r="5374" spans="1:1" x14ac:dyDescent="0.25">
      <c r="A5374" s="4"/>
    </row>
    <row r="5375" spans="1:1" x14ac:dyDescent="0.25">
      <c r="A5375" s="4"/>
    </row>
    <row r="5376" spans="1:1" x14ac:dyDescent="0.25">
      <c r="A5376" s="4"/>
    </row>
    <row r="5377" spans="1:1" x14ac:dyDescent="0.25">
      <c r="A5377" s="4"/>
    </row>
    <row r="5378" spans="1:1" x14ac:dyDescent="0.25">
      <c r="A5378" s="4"/>
    </row>
    <row r="5379" spans="1:1" x14ac:dyDescent="0.25">
      <c r="A5379" s="4"/>
    </row>
    <row r="5380" spans="1:1" x14ac:dyDescent="0.25">
      <c r="A5380" s="4"/>
    </row>
    <row r="5381" spans="1:1" x14ac:dyDescent="0.25">
      <c r="A5381" s="4"/>
    </row>
    <row r="5382" spans="1:1" x14ac:dyDescent="0.25">
      <c r="A5382" s="4"/>
    </row>
    <row r="5383" spans="1:1" x14ac:dyDescent="0.25">
      <c r="A5383" s="4"/>
    </row>
    <row r="5384" spans="1:1" x14ac:dyDescent="0.25">
      <c r="A5384" s="4"/>
    </row>
    <row r="5385" spans="1:1" x14ac:dyDescent="0.25">
      <c r="A5385" s="4"/>
    </row>
    <row r="5386" spans="1:1" x14ac:dyDescent="0.25">
      <c r="A5386" s="4"/>
    </row>
    <row r="5387" spans="1:1" x14ac:dyDescent="0.25">
      <c r="A5387" s="4"/>
    </row>
    <row r="5388" spans="1:1" x14ac:dyDescent="0.25">
      <c r="A5388" s="4"/>
    </row>
    <row r="5389" spans="1:1" x14ac:dyDescent="0.25">
      <c r="A5389" s="4"/>
    </row>
    <row r="5390" spans="1:1" x14ac:dyDescent="0.25">
      <c r="A5390" s="4"/>
    </row>
    <row r="5391" spans="1:1" x14ac:dyDescent="0.25">
      <c r="A5391" s="4"/>
    </row>
    <row r="5392" spans="1:1" x14ac:dyDescent="0.25">
      <c r="A5392" s="4"/>
    </row>
    <row r="5393" spans="1:1" x14ac:dyDescent="0.25">
      <c r="A5393" s="4"/>
    </row>
    <row r="5394" spans="1:1" x14ac:dyDescent="0.25">
      <c r="A5394" s="4"/>
    </row>
    <row r="5395" spans="1:1" x14ac:dyDescent="0.25">
      <c r="A5395" s="4"/>
    </row>
    <row r="5396" spans="1:1" x14ac:dyDescent="0.25">
      <c r="A5396" s="4"/>
    </row>
    <row r="5397" spans="1:1" x14ac:dyDescent="0.25">
      <c r="A5397" s="4"/>
    </row>
    <row r="5398" spans="1:1" x14ac:dyDescent="0.25">
      <c r="A5398" s="4"/>
    </row>
    <row r="5399" spans="1:1" x14ac:dyDescent="0.25">
      <c r="A5399" s="4"/>
    </row>
    <row r="5400" spans="1:1" x14ac:dyDescent="0.25">
      <c r="A5400" s="4"/>
    </row>
    <row r="5401" spans="1:1" x14ac:dyDescent="0.25">
      <c r="A5401" s="4"/>
    </row>
    <row r="5402" spans="1:1" x14ac:dyDescent="0.25">
      <c r="A5402" s="4"/>
    </row>
    <row r="5403" spans="1:1" x14ac:dyDescent="0.25">
      <c r="A5403" s="4"/>
    </row>
    <row r="5404" spans="1:1" x14ac:dyDescent="0.25">
      <c r="A5404" s="4"/>
    </row>
    <row r="5405" spans="1:1" x14ac:dyDescent="0.25">
      <c r="A5405" s="4"/>
    </row>
    <row r="5406" spans="1:1" x14ac:dyDescent="0.25">
      <c r="A5406" s="4"/>
    </row>
    <row r="5407" spans="1:1" x14ac:dyDescent="0.25">
      <c r="A5407" s="4"/>
    </row>
    <row r="5408" spans="1:1" x14ac:dyDescent="0.25">
      <c r="A5408" s="4"/>
    </row>
    <row r="5409" spans="1:1" x14ac:dyDescent="0.25">
      <c r="A5409" s="4"/>
    </row>
    <row r="5410" spans="1:1" x14ac:dyDescent="0.25">
      <c r="A5410" s="4"/>
    </row>
    <row r="5411" spans="1:1" x14ac:dyDescent="0.25">
      <c r="A5411" s="4"/>
    </row>
    <row r="5412" spans="1:1" x14ac:dyDescent="0.25">
      <c r="A5412" s="4"/>
    </row>
    <row r="5413" spans="1:1" x14ac:dyDescent="0.25">
      <c r="A5413" s="4"/>
    </row>
    <row r="5414" spans="1:1" x14ac:dyDescent="0.25">
      <c r="A5414" s="4"/>
    </row>
    <row r="5415" spans="1:1" x14ac:dyDescent="0.25">
      <c r="A5415" s="4"/>
    </row>
    <row r="5416" spans="1:1" x14ac:dyDescent="0.25">
      <c r="A5416" s="4"/>
    </row>
    <row r="5417" spans="1:1" x14ac:dyDescent="0.25">
      <c r="A5417" s="4"/>
    </row>
    <row r="5418" spans="1:1" x14ac:dyDescent="0.25">
      <c r="A5418" s="4"/>
    </row>
    <row r="5419" spans="1:1" x14ac:dyDescent="0.25">
      <c r="A5419" s="4"/>
    </row>
    <row r="5420" spans="1:1" x14ac:dyDescent="0.25">
      <c r="A5420" s="4"/>
    </row>
    <row r="5421" spans="1:1" x14ac:dyDescent="0.25">
      <c r="A5421" s="4"/>
    </row>
    <row r="5422" spans="1:1" x14ac:dyDescent="0.25">
      <c r="A5422" s="4"/>
    </row>
    <row r="5423" spans="1:1" x14ac:dyDescent="0.25">
      <c r="A5423" s="4"/>
    </row>
    <row r="5424" spans="1:1" x14ac:dyDescent="0.25">
      <c r="A5424" s="4"/>
    </row>
    <row r="5425" spans="1:1" x14ac:dyDescent="0.25">
      <c r="A5425" s="4"/>
    </row>
    <row r="5426" spans="1:1" x14ac:dyDescent="0.25">
      <c r="A5426" s="4"/>
    </row>
    <row r="5427" spans="1:1" x14ac:dyDescent="0.25">
      <c r="A5427" s="4"/>
    </row>
    <row r="5428" spans="1:1" x14ac:dyDescent="0.25">
      <c r="A5428" s="4"/>
    </row>
    <row r="5429" spans="1:1" x14ac:dyDescent="0.25">
      <c r="A5429" s="4"/>
    </row>
    <row r="5430" spans="1:1" x14ac:dyDescent="0.25">
      <c r="A5430" s="4"/>
    </row>
    <row r="5431" spans="1:1" x14ac:dyDescent="0.25">
      <c r="A5431" s="4"/>
    </row>
    <row r="5432" spans="1:1" x14ac:dyDescent="0.25">
      <c r="A5432" s="4"/>
    </row>
    <row r="5433" spans="1:1" x14ac:dyDescent="0.25">
      <c r="A5433" s="4"/>
    </row>
    <row r="5434" spans="1:1" x14ac:dyDescent="0.25">
      <c r="A5434" s="4"/>
    </row>
    <row r="5435" spans="1:1" x14ac:dyDescent="0.25">
      <c r="A5435" s="4"/>
    </row>
    <row r="5436" spans="1:1" x14ac:dyDescent="0.25">
      <c r="A5436" s="4"/>
    </row>
    <row r="5437" spans="1:1" x14ac:dyDescent="0.25">
      <c r="A5437" s="4"/>
    </row>
    <row r="5438" spans="1:1" x14ac:dyDescent="0.25">
      <c r="A5438" s="4"/>
    </row>
    <row r="5439" spans="1:1" x14ac:dyDescent="0.25">
      <c r="A5439" s="4"/>
    </row>
    <row r="5440" spans="1:1" x14ac:dyDescent="0.25">
      <c r="A5440" s="4"/>
    </row>
    <row r="5441" spans="1:1" x14ac:dyDescent="0.25">
      <c r="A5441" s="4"/>
    </row>
    <row r="5442" spans="1:1" x14ac:dyDescent="0.25">
      <c r="A5442" s="4"/>
    </row>
    <row r="5443" spans="1:1" x14ac:dyDescent="0.25">
      <c r="A5443" s="4"/>
    </row>
    <row r="5444" spans="1:1" x14ac:dyDescent="0.25">
      <c r="A5444" s="4"/>
    </row>
    <row r="5445" spans="1:1" x14ac:dyDescent="0.25">
      <c r="A5445" s="4"/>
    </row>
    <row r="5446" spans="1:1" x14ac:dyDescent="0.25">
      <c r="A5446" s="4"/>
    </row>
    <row r="5447" spans="1:1" x14ac:dyDescent="0.25">
      <c r="A5447" s="4"/>
    </row>
    <row r="5448" spans="1:1" x14ac:dyDescent="0.25">
      <c r="A5448" s="4"/>
    </row>
    <row r="5449" spans="1:1" x14ac:dyDescent="0.25">
      <c r="A5449" s="4"/>
    </row>
    <row r="5450" spans="1:1" x14ac:dyDescent="0.25">
      <c r="A5450" s="4"/>
    </row>
    <row r="5451" spans="1:1" x14ac:dyDescent="0.25">
      <c r="A5451" s="4"/>
    </row>
    <row r="5452" spans="1:1" x14ac:dyDescent="0.25">
      <c r="A5452" s="4"/>
    </row>
    <row r="5453" spans="1:1" x14ac:dyDescent="0.25">
      <c r="A5453" s="4"/>
    </row>
    <row r="5454" spans="1:1" x14ac:dyDescent="0.25">
      <c r="A5454" s="4"/>
    </row>
    <row r="5455" spans="1:1" x14ac:dyDescent="0.25">
      <c r="A5455" s="4"/>
    </row>
    <row r="5456" spans="1:1" x14ac:dyDescent="0.25">
      <c r="A5456" s="4"/>
    </row>
    <row r="5457" spans="1:1" x14ac:dyDescent="0.25">
      <c r="A5457" s="4"/>
    </row>
    <row r="5458" spans="1:1" x14ac:dyDescent="0.25">
      <c r="A5458" s="4"/>
    </row>
    <row r="5459" spans="1:1" x14ac:dyDescent="0.25">
      <c r="A5459" s="4"/>
    </row>
    <row r="5460" spans="1:1" x14ac:dyDescent="0.25">
      <c r="A5460" s="4"/>
    </row>
    <row r="5461" spans="1:1" x14ac:dyDescent="0.25">
      <c r="A5461" s="4"/>
    </row>
    <row r="5462" spans="1:1" x14ac:dyDescent="0.25">
      <c r="A5462" s="4"/>
    </row>
    <row r="5463" spans="1:1" x14ac:dyDescent="0.25">
      <c r="A5463" s="4"/>
    </row>
    <row r="5464" spans="1:1" x14ac:dyDescent="0.25">
      <c r="A5464" s="4"/>
    </row>
    <row r="5465" spans="1:1" x14ac:dyDescent="0.25">
      <c r="A5465" s="4"/>
    </row>
    <row r="5466" spans="1:1" x14ac:dyDescent="0.25">
      <c r="A5466" s="4"/>
    </row>
    <row r="5467" spans="1:1" x14ac:dyDescent="0.25">
      <c r="A5467" s="4"/>
    </row>
    <row r="5468" spans="1:1" x14ac:dyDescent="0.25">
      <c r="A5468" s="4"/>
    </row>
    <row r="5469" spans="1:1" x14ac:dyDescent="0.25">
      <c r="A5469" s="4"/>
    </row>
    <row r="5470" spans="1:1" x14ac:dyDescent="0.25">
      <c r="A5470" s="4"/>
    </row>
    <row r="5471" spans="1:1" x14ac:dyDescent="0.25">
      <c r="A5471" s="4"/>
    </row>
    <row r="5472" spans="1:1" x14ac:dyDescent="0.25">
      <c r="A5472" s="4"/>
    </row>
    <row r="5473" spans="1:1" x14ac:dyDescent="0.25">
      <c r="A5473" s="4"/>
    </row>
    <row r="5474" spans="1:1" x14ac:dyDescent="0.25">
      <c r="A5474" s="4"/>
    </row>
    <row r="5475" spans="1:1" x14ac:dyDescent="0.25">
      <c r="A5475" s="4"/>
    </row>
    <row r="5476" spans="1:1" x14ac:dyDescent="0.25">
      <c r="A5476" s="4"/>
    </row>
    <row r="5477" spans="1:1" x14ac:dyDescent="0.25">
      <c r="A5477" s="4"/>
    </row>
    <row r="5478" spans="1:1" x14ac:dyDescent="0.25">
      <c r="A5478" s="4"/>
    </row>
    <row r="5479" spans="1:1" x14ac:dyDescent="0.25">
      <c r="A5479" s="4"/>
    </row>
    <row r="5480" spans="1:1" x14ac:dyDescent="0.25">
      <c r="A5480" s="4"/>
    </row>
    <row r="5481" spans="1:1" x14ac:dyDescent="0.25">
      <c r="A5481" s="4"/>
    </row>
    <row r="5482" spans="1:1" x14ac:dyDescent="0.25">
      <c r="A5482" s="4"/>
    </row>
    <row r="5483" spans="1:1" x14ac:dyDescent="0.25">
      <c r="A5483" s="4"/>
    </row>
    <row r="5484" spans="1:1" x14ac:dyDescent="0.25">
      <c r="A5484" s="4"/>
    </row>
    <row r="5485" spans="1:1" x14ac:dyDescent="0.25">
      <c r="A5485" s="4"/>
    </row>
    <row r="5486" spans="1:1" x14ac:dyDescent="0.25">
      <c r="A5486" s="4"/>
    </row>
    <row r="5487" spans="1:1" x14ac:dyDescent="0.25">
      <c r="A5487" s="4"/>
    </row>
    <row r="5488" spans="1:1" x14ac:dyDescent="0.25">
      <c r="A5488" s="4"/>
    </row>
    <row r="5489" spans="1:1" x14ac:dyDescent="0.25">
      <c r="A5489" s="4"/>
    </row>
    <row r="5490" spans="1:1" x14ac:dyDescent="0.25">
      <c r="A5490" s="4"/>
    </row>
    <row r="5491" spans="1:1" x14ac:dyDescent="0.25">
      <c r="A5491" s="4"/>
    </row>
    <row r="5492" spans="1:1" x14ac:dyDescent="0.25">
      <c r="A5492" s="4"/>
    </row>
    <row r="5493" spans="1:1" x14ac:dyDescent="0.25">
      <c r="A5493" s="4"/>
    </row>
    <row r="5494" spans="1:1" x14ac:dyDescent="0.25">
      <c r="A5494" s="4"/>
    </row>
    <row r="5495" spans="1:1" x14ac:dyDescent="0.25">
      <c r="A5495" s="4"/>
    </row>
    <row r="5496" spans="1:1" x14ac:dyDescent="0.25">
      <c r="A5496" s="4"/>
    </row>
    <row r="5497" spans="1:1" x14ac:dyDescent="0.25">
      <c r="A5497" s="4"/>
    </row>
    <row r="5498" spans="1:1" x14ac:dyDescent="0.25">
      <c r="A5498" s="4"/>
    </row>
    <row r="5499" spans="1:1" x14ac:dyDescent="0.25">
      <c r="A5499" s="4"/>
    </row>
    <row r="5500" spans="1:1" x14ac:dyDescent="0.25">
      <c r="A5500" s="4"/>
    </row>
    <row r="5501" spans="1:1" x14ac:dyDescent="0.25">
      <c r="A5501" s="4"/>
    </row>
    <row r="5502" spans="1:1" x14ac:dyDescent="0.25">
      <c r="A5502" s="4"/>
    </row>
    <row r="5503" spans="1:1" x14ac:dyDescent="0.25">
      <c r="A5503" s="4"/>
    </row>
    <row r="5504" spans="1:1" x14ac:dyDescent="0.25">
      <c r="A5504" s="4"/>
    </row>
    <row r="5505" spans="1:1" x14ac:dyDescent="0.25">
      <c r="A5505" s="4"/>
    </row>
    <row r="5506" spans="1:1" x14ac:dyDescent="0.25">
      <c r="A5506" s="4"/>
    </row>
    <row r="5507" spans="1:1" x14ac:dyDescent="0.25">
      <c r="A5507" s="4"/>
    </row>
    <row r="5508" spans="1:1" x14ac:dyDescent="0.25">
      <c r="A5508" s="4"/>
    </row>
    <row r="5509" spans="1:1" x14ac:dyDescent="0.25">
      <c r="A5509" s="4"/>
    </row>
    <row r="5510" spans="1:1" x14ac:dyDescent="0.25">
      <c r="A5510" s="4"/>
    </row>
    <row r="5511" spans="1:1" x14ac:dyDescent="0.25">
      <c r="A5511" s="4"/>
    </row>
    <row r="5512" spans="1:1" x14ac:dyDescent="0.25">
      <c r="A5512" s="4"/>
    </row>
    <row r="5513" spans="1:1" x14ac:dyDescent="0.25">
      <c r="A5513" s="4"/>
    </row>
    <row r="5514" spans="1:1" x14ac:dyDescent="0.25">
      <c r="A5514" s="4"/>
    </row>
    <row r="5515" spans="1:1" x14ac:dyDescent="0.25">
      <c r="A5515" s="4"/>
    </row>
    <row r="5516" spans="1:1" x14ac:dyDescent="0.25">
      <c r="A5516" s="4"/>
    </row>
    <row r="5517" spans="1:1" x14ac:dyDescent="0.25">
      <c r="A5517" s="4"/>
    </row>
    <row r="5518" spans="1:1" x14ac:dyDescent="0.25">
      <c r="A5518" s="4"/>
    </row>
    <row r="5519" spans="1:1" x14ac:dyDescent="0.25">
      <c r="A5519" s="4"/>
    </row>
    <row r="5520" spans="1:1" x14ac:dyDescent="0.25">
      <c r="A5520" s="4"/>
    </row>
    <row r="5521" spans="1:1" x14ac:dyDescent="0.25">
      <c r="A5521" s="4"/>
    </row>
    <row r="5522" spans="1:1" x14ac:dyDescent="0.25">
      <c r="A5522" s="4"/>
    </row>
    <row r="5523" spans="1:1" x14ac:dyDescent="0.25">
      <c r="A5523" s="4"/>
    </row>
    <row r="5524" spans="1:1" x14ac:dyDescent="0.25">
      <c r="A5524" s="4"/>
    </row>
    <row r="5525" spans="1:1" x14ac:dyDescent="0.25">
      <c r="A5525" s="4"/>
    </row>
    <row r="5526" spans="1:1" x14ac:dyDescent="0.25">
      <c r="A5526" s="4"/>
    </row>
    <row r="5527" spans="1:1" x14ac:dyDescent="0.25">
      <c r="A5527" s="4"/>
    </row>
    <row r="5528" spans="1:1" x14ac:dyDescent="0.25">
      <c r="A5528" s="4"/>
    </row>
    <row r="5529" spans="1:1" x14ac:dyDescent="0.25">
      <c r="A5529" s="4"/>
    </row>
    <row r="5530" spans="1:1" x14ac:dyDescent="0.25">
      <c r="A5530" s="4"/>
    </row>
    <row r="5531" spans="1:1" x14ac:dyDescent="0.25">
      <c r="A5531" s="4"/>
    </row>
    <row r="5532" spans="1:1" x14ac:dyDescent="0.25">
      <c r="A5532" s="4"/>
    </row>
    <row r="5533" spans="1:1" x14ac:dyDescent="0.25">
      <c r="A5533" s="4"/>
    </row>
    <row r="5534" spans="1:1" x14ac:dyDescent="0.25">
      <c r="A5534" s="4"/>
    </row>
    <row r="5535" spans="1:1" x14ac:dyDescent="0.25">
      <c r="A5535" s="4"/>
    </row>
    <row r="5536" spans="1:1" x14ac:dyDescent="0.25">
      <c r="A5536" s="4"/>
    </row>
    <row r="5537" spans="1:1" x14ac:dyDescent="0.25">
      <c r="A5537" s="4"/>
    </row>
    <row r="5538" spans="1:1" x14ac:dyDescent="0.25">
      <c r="A5538" s="4"/>
    </row>
    <row r="5539" spans="1:1" x14ac:dyDescent="0.25">
      <c r="A5539" s="4"/>
    </row>
    <row r="5540" spans="1:1" x14ac:dyDescent="0.25">
      <c r="A5540" s="4"/>
    </row>
    <row r="5541" spans="1:1" x14ac:dyDescent="0.25">
      <c r="A5541" s="4"/>
    </row>
    <row r="5542" spans="1:1" x14ac:dyDescent="0.25">
      <c r="A5542" s="4"/>
    </row>
    <row r="5543" spans="1:1" x14ac:dyDescent="0.25">
      <c r="A5543" s="4"/>
    </row>
    <row r="5544" spans="1:1" x14ac:dyDescent="0.25">
      <c r="A5544" s="4"/>
    </row>
    <row r="5545" spans="1:1" x14ac:dyDescent="0.25">
      <c r="A5545" s="4"/>
    </row>
    <row r="5546" spans="1:1" x14ac:dyDescent="0.25">
      <c r="A5546" s="4"/>
    </row>
    <row r="5547" spans="1:1" x14ac:dyDescent="0.25">
      <c r="A5547" s="4"/>
    </row>
    <row r="5548" spans="1:1" x14ac:dyDescent="0.25">
      <c r="A5548" s="4"/>
    </row>
    <row r="5549" spans="1:1" x14ac:dyDescent="0.25">
      <c r="A5549" s="4"/>
    </row>
    <row r="5550" spans="1:1" x14ac:dyDescent="0.25">
      <c r="A5550" s="4"/>
    </row>
    <row r="5551" spans="1:1" x14ac:dyDescent="0.25">
      <c r="A5551" s="4"/>
    </row>
    <row r="5552" spans="1:1" x14ac:dyDescent="0.25">
      <c r="A5552" s="4"/>
    </row>
    <row r="5553" spans="1:1" x14ac:dyDescent="0.25">
      <c r="A5553" s="4"/>
    </row>
    <row r="5554" spans="1:1" x14ac:dyDescent="0.25">
      <c r="A5554" s="4"/>
    </row>
    <row r="5555" spans="1:1" x14ac:dyDescent="0.25">
      <c r="A5555" s="4"/>
    </row>
    <row r="5556" spans="1:1" x14ac:dyDescent="0.25">
      <c r="A5556" s="4"/>
    </row>
    <row r="5557" spans="1:1" x14ac:dyDescent="0.25">
      <c r="A5557" s="4"/>
    </row>
    <row r="5558" spans="1:1" x14ac:dyDescent="0.25">
      <c r="A5558" s="4"/>
    </row>
    <row r="5559" spans="1:1" x14ac:dyDescent="0.25">
      <c r="A5559" s="4"/>
    </row>
    <row r="5560" spans="1:1" x14ac:dyDescent="0.25">
      <c r="A5560" s="4"/>
    </row>
    <row r="5561" spans="1:1" x14ac:dyDescent="0.25">
      <c r="A5561" s="4"/>
    </row>
    <row r="5562" spans="1:1" x14ac:dyDescent="0.25">
      <c r="A5562" s="4"/>
    </row>
    <row r="5563" spans="1:1" x14ac:dyDescent="0.25">
      <c r="A5563" s="4"/>
    </row>
    <row r="5564" spans="1:1" x14ac:dyDescent="0.25">
      <c r="A5564" s="4"/>
    </row>
    <row r="5565" spans="1:1" x14ac:dyDescent="0.25">
      <c r="A5565" s="4"/>
    </row>
    <row r="5566" spans="1:1" x14ac:dyDescent="0.25">
      <c r="A5566" s="4"/>
    </row>
    <row r="5567" spans="1:1" x14ac:dyDescent="0.25">
      <c r="A5567" s="4"/>
    </row>
    <row r="5568" spans="1:1" x14ac:dyDescent="0.25">
      <c r="A5568" s="4"/>
    </row>
    <row r="5569" spans="1:1" x14ac:dyDescent="0.25">
      <c r="A5569" s="4"/>
    </row>
    <row r="5570" spans="1:1" x14ac:dyDescent="0.25">
      <c r="A5570" s="4"/>
    </row>
    <row r="5571" spans="1:1" x14ac:dyDescent="0.25">
      <c r="A5571" s="4"/>
    </row>
    <row r="5572" spans="1:1" x14ac:dyDescent="0.25">
      <c r="A5572" s="4"/>
    </row>
    <row r="5573" spans="1:1" x14ac:dyDescent="0.25">
      <c r="A5573" s="4"/>
    </row>
    <row r="5574" spans="1:1" x14ac:dyDescent="0.25">
      <c r="A5574" s="4"/>
    </row>
    <row r="5575" spans="1:1" x14ac:dyDescent="0.25">
      <c r="A5575" s="4"/>
    </row>
    <row r="5576" spans="1:1" x14ac:dyDescent="0.25">
      <c r="A5576" s="4"/>
    </row>
    <row r="5577" spans="1:1" x14ac:dyDescent="0.25">
      <c r="A5577" s="4"/>
    </row>
    <row r="5578" spans="1:1" x14ac:dyDescent="0.25">
      <c r="A5578" s="4"/>
    </row>
    <row r="5579" spans="1:1" x14ac:dyDescent="0.25">
      <c r="A5579" s="4"/>
    </row>
    <row r="5580" spans="1:1" x14ac:dyDescent="0.25">
      <c r="A5580" s="4"/>
    </row>
    <row r="5581" spans="1:1" x14ac:dyDescent="0.25">
      <c r="A5581" s="4"/>
    </row>
    <row r="5582" spans="1:1" x14ac:dyDescent="0.25">
      <c r="A5582" s="4"/>
    </row>
    <row r="5583" spans="1:1" x14ac:dyDescent="0.25">
      <c r="A5583" s="4"/>
    </row>
    <row r="5584" spans="1:1" x14ac:dyDescent="0.25">
      <c r="A5584" s="4"/>
    </row>
    <row r="5585" spans="1:1" x14ac:dyDescent="0.25">
      <c r="A5585" s="4"/>
    </row>
    <row r="5586" spans="1:1" x14ac:dyDescent="0.25">
      <c r="A5586" s="4"/>
    </row>
    <row r="5587" spans="1:1" x14ac:dyDescent="0.25">
      <c r="A5587" s="4"/>
    </row>
    <row r="5588" spans="1:1" x14ac:dyDescent="0.25">
      <c r="A5588" s="4"/>
    </row>
    <row r="5589" spans="1:1" x14ac:dyDescent="0.25">
      <c r="A5589" s="4"/>
    </row>
    <row r="5590" spans="1:1" x14ac:dyDescent="0.25">
      <c r="A5590" s="4"/>
    </row>
    <row r="5591" spans="1:1" x14ac:dyDescent="0.25">
      <c r="A5591" s="4"/>
    </row>
    <row r="5592" spans="1:1" x14ac:dyDescent="0.25">
      <c r="A5592" s="4"/>
    </row>
    <row r="5593" spans="1:1" x14ac:dyDescent="0.25">
      <c r="A5593" s="4"/>
    </row>
    <row r="5594" spans="1:1" x14ac:dyDescent="0.25">
      <c r="A5594" s="4"/>
    </row>
    <row r="5595" spans="1:1" x14ac:dyDescent="0.25">
      <c r="A5595" s="4"/>
    </row>
    <row r="5596" spans="1:1" x14ac:dyDescent="0.25">
      <c r="A5596" s="4"/>
    </row>
    <row r="5597" spans="1:1" x14ac:dyDescent="0.25">
      <c r="A5597" s="4"/>
    </row>
    <row r="5598" spans="1:1" x14ac:dyDescent="0.25">
      <c r="A5598" s="4"/>
    </row>
    <row r="5599" spans="1:1" x14ac:dyDescent="0.25">
      <c r="A5599" s="4"/>
    </row>
    <row r="5600" spans="1:1" x14ac:dyDescent="0.25">
      <c r="A5600" s="4"/>
    </row>
    <row r="5601" spans="1:1" x14ac:dyDescent="0.25">
      <c r="A5601" s="4"/>
    </row>
    <row r="5602" spans="1:1" x14ac:dyDescent="0.25">
      <c r="A5602" s="4"/>
    </row>
    <row r="5603" spans="1:1" x14ac:dyDescent="0.25">
      <c r="A5603" s="4"/>
    </row>
    <row r="5604" spans="1:1" x14ac:dyDescent="0.25">
      <c r="A5604" s="4"/>
    </row>
    <row r="5605" spans="1:1" x14ac:dyDescent="0.25">
      <c r="A5605" s="4"/>
    </row>
    <row r="5606" spans="1:1" x14ac:dyDescent="0.25">
      <c r="A5606" s="4"/>
    </row>
    <row r="5607" spans="1:1" x14ac:dyDescent="0.25">
      <c r="A5607" s="4"/>
    </row>
    <row r="5608" spans="1:1" x14ac:dyDescent="0.25">
      <c r="A5608" s="4"/>
    </row>
    <row r="5609" spans="1:1" x14ac:dyDescent="0.25">
      <c r="A5609" s="4"/>
    </row>
    <row r="5610" spans="1:1" x14ac:dyDescent="0.25">
      <c r="A5610" s="4"/>
    </row>
    <row r="5611" spans="1:1" x14ac:dyDescent="0.25">
      <c r="A5611" s="4"/>
    </row>
    <row r="5612" spans="1:1" x14ac:dyDescent="0.25">
      <c r="A5612" s="4"/>
    </row>
    <row r="5613" spans="1:1" x14ac:dyDescent="0.25">
      <c r="A5613" s="4"/>
    </row>
    <row r="5614" spans="1:1" x14ac:dyDescent="0.25">
      <c r="A5614" s="4"/>
    </row>
    <row r="5615" spans="1:1" x14ac:dyDescent="0.25">
      <c r="A5615" s="4"/>
    </row>
    <row r="5616" spans="1:1" x14ac:dyDescent="0.25">
      <c r="A5616" s="4"/>
    </row>
    <row r="5617" spans="1:1" x14ac:dyDescent="0.25">
      <c r="A5617" s="4"/>
    </row>
    <row r="5618" spans="1:1" x14ac:dyDescent="0.25">
      <c r="A5618" s="4"/>
    </row>
    <row r="5619" spans="1:1" x14ac:dyDescent="0.25">
      <c r="A5619" s="4"/>
    </row>
    <row r="5620" spans="1:1" x14ac:dyDescent="0.25">
      <c r="A5620" s="4"/>
    </row>
    <row r="5621" spans="1:1" x14ac:dyDescent="0.25">
      <c r="A5621" s="4"/>
    </row>
    <row r="5622" spans="1:1" x14ac:dyDescent="0.25">
      <c r="A5622" s="4"/>
    </row>
    <row r="5623" spans="1:1" x14ac:dyDescent="0.25">
      <c r="A5623" s="4"/>
    </row>
    <row r="5624" spans="1:1" x14ac:dyDescent="0.25">
      <c r="A5624" s="4"/>
    </row>
    <row r="5625" spans="1:1" x14ac:dyDescent="0.25">
      <c r="A5625" s="4"/>
    </row>
    <row r="5626" spans="1:1" x14ac:dyDescent="0.25">
      <c r="A5626" s="4"/>
    </row>
    <row r="5627" spans="1:1" x14ac:dyDescent="0.25">
      <c r="A5627" s="4"/>
    </row>
    <row r="5628" spans="1:1" x14ac:dyDescent="0.25">
      <c r="A5628" s="4"/>
    </row>
    <row r="5629" spans="1:1" x14ac:dyDescent="0.25">
      <c r="A5629" s="4"/>
    </row>
    <row r="5630" spans="1:1" x14ac:dyDescent="0.25">
      <c r="A5630" s="4"/>
    </row>
    <row r="5631" spans="1:1" x14ac:dyDescent="0.25">
      <c r="A5631" s="4"/>
    </row>
    <row r="5632" spans="1:1" x14ac:dyDescent="0.25">
      <c r="A5632" s="4"/>
    </row>
    <row r="5633" spans="1:1" x14ac:dyDescent="0.25">
      <c r="A5633" s="4"/>
    </row>
    <row r="5634" spans="1:1" x14ac:dyDescent="0.25">
      <c r="A5634" s="4"/>
    </row>
    <row r="5635" spans="1:1" x14ac:dyDescent="0.25">
      <c r="A5635" s="4"/>
    </row>
    <row r="5636" spans="1:1" x14ac:dyDescent="0.25">
      <c r="A5636" s="4"/>
    </row>
    <row r="5637" spans="1:1" x14ac:dyDescent="0.25">
      <c r="A5637" s="4"/>
    </row>
    <row r="5638" spans="1:1" x14ac:dyDescent="0.25">
      <c r="A5638" s="4"/>
    </row>
    <row r="5639" spans="1:1" x14ac:dyDescent="0.25">
      <c r="A5639" s="4"/>
    </row>
    <row r="5640" spans="1:1" x14ac:dyDescent="0.25">
      <c r="A5640" s="4"/>
    </row>
    <row r="5641" spans="1:1" x14ac:dyDescent="0.25">
      <c r="A5641" s="4"/>
    </row>
    <row r="5642" spans="1:1" x14ac:dyDescent="0.25">
      <c r="A5642" s="4"/>
    </row>
    <row r="5643" spans="1:1" x14ac:dyDescent="0.25">
      <c r="A5643" s="4"/>
    </row>
    <row r="5644" spans="1:1" x14ac:dyDescent="0.25">
      <c r="A5644" s="4"/>
    </row>
    <row r="5645" spans="1:1" x14ac:dyDescent="0.25">
      <c r="A5645" s="4"/>
    </row>
    <row r="5646" spans="1:1" x14ac:dyDescent="0.25">
      <c r="A5646" s="4"/>
    </row>
    <row r="5647" spans="1:1" x14ac:dyDescent="0.25">
      <c r="A5647" s="4"/>
    </row>
    <row r="5648" spans="1:1" x14ac:dyDescent="0.25">
      <c r="A5648" s="4"/>
    </row>
    <row r="5649" spans="1:1" x14ac:dyDescent="0.25">
      <c r="A5649" s="4"/>
    </row>
    <row r="5650" spans="1:1" x14ac:dyDescent="0.25">
      <c r="A5650" s="4"/>
    </row>
    <row r="5651" spans="1:1" x14ac:dyDescent="0.25">
      <c r="A5651" s="4"/>
    </row>
    <row r="5652" spans="1:1" x14ac:dyDescent="0.25">
      <c r="A5652" s="4"/>
    </row>
    <row r="5653" spans="1:1" x14ac:dyDescent="0.25">
      <c r="A5653" s="4"/>
    </row>
    <row r="5654" spans="1:1" x14ac:dyDescent="0.25">
      <c r="A5654" s="4"/>
    </row>
    <row r="5655" spans="1:1" x14ac:dyDescent="0.25">
      <c r="A5655" s="4"/>
    </row>
    <row r="5656" spans="1:1" x14ac:dyDescent="0.25">
      <c r="A5656" s="4"/>
    </row>
    <row r="5657" spans="1:1" x14ac:dyDescent="0.25">
      <c r="A5657" s="4"/>
    </row>
    <row r="5658" spans="1:1" x14ac:dyDescent="0.25">
      <c r="A5658" s="4"/>
    </row>
    <row r="5659" spans="1:1" x14ac:dyDescent="0.25">
      <c r="A5659" s="4"/>
    </row>
    <row r="5660" spans="1:1" x14ac:dyDescent="0.25">
      <c r="A5660" s="4"/>
    </row>
    <row r="5661" spans="1:1" x14ac:dyDescent="0.25">
      <c r="A5661" s="4"/>
    </row>
    <row r="5662" spans="1:1" x14ac:dyDescent="0.25">
      <c r="A5662" s="4"/>
    </row>
    <row r="5663" spans="1:1" x14ac:dyDescent="0.25">
      <c r="A5663" s="4"/>
    </row>
    <row r="5664" spans="1:1" x14ac:dyDescent="0.25">
      <c r="A5664" s="4"/>
    </row>
    <row r="5665" spans="1:1" x14ac:dyDescent="0.25">
      <c r="A5665" s="4"/>
    </row>
    <row r="5666" spans="1:1" x14ac:dyDescent="0.25">
      <c r="A5666" s="4"/>
    </row>
    <row r="5667" spans="1:1" x14ac:dyDescent="0.25">
      <c r="A5667" s="4"/>
    </row>
    <row r="5668" spans="1:1" x14ac:dyDescent="0.25">
      <c r="A5668" s="4"/>
    </row>
    <row r="5669" spans="1:1" x14ac:dyDescent="0.25">
      <c r="A5669" s="4"/>
    </row>
    <row r="5670" spans="1:1" x14ac:dyDescent="0.25">
      <c r="A5670" s="4"/>
    </row>
    <row r="5671" spans="1:1" x14ac:dyDescent="0.25">
      <c r="A5671" s="4"/>
    </row>
    <row r="5672" spans="1:1" x14ac:dyDescent="0.25">
      <c r="A5672" s="4"/>
    </row>
    <row r="5673" spans="1:1" x14ac:dyDescent="0.25">
      <c r="A5673" s="4"/>
    </row>
    <row r="5674" spans="1:1" x14ac:dyDescent="0.25">
      <c r="A5674" s="4"/>
    </row>
    <row r="5675" spans="1:1" x14ac:dyDescent="0.25">
      <c r="A5675" s="4"/>
    </row>
    <row r="5676" spans="1:1" x14ac:dyDescent="0.25">
      <c r="A5676" s="4"/>
    </row>
    <row r="5677" spans="1:1" x14ac:dyDescent="0.25">
      <c r="A5677" s="4"/>
    </row>
    <row r="5678" spans="1:1" x14ac:dyDescent="0.25">
      <c r="A5678" s="4"/>
    </row>
    <row r="5679" spans="1:1" x14ac:dyDescent="0.25">
      <c r="A5679" s="4"/>
    </row>
    <row r="5680" spans="1:1" x14ac:dyDescent="0.25">
      <c r="A5680" s="4"/>
    </row>
    <row r="5681" spans="1:1" x14ac:dyDescent="0.25">
      <c r="A5681" s="4"/>
    </row>
    <row r="5682" spans="1:1" x14ac:dyDescent="0.25">
      <c r="A5682" s="4"/>
    </row>
    <row r="5683" spans="1:1" x14ac:dyDescent="0.25">
      <c r="A5683" s="4"/>
    </row>
    <row r="5684" spans="1:1" x14ac:dyDescent="0.25">
      <c r="A5684" s="4"/>
    </row>
    <row r="5685" spans="1:1" x14ac:dyDescent="0.25">
      <c r="A5685" s="4"/>
    </row>
    <row r="5686" spans="1:1" x14ac:dyDescent="0.25">
      <c r="A5686" s="4"/>
    </row>
    <row r="5687" spans="1:1" x14ac:dyDescent="0.25">
      <c r="A5687" s="4"/>
    </row>
    <row r="5688" spans="1:1" x14ac:dyDescent="0.25">
      <c r="A5688" s="4"/>
    </row>
    <row r="5689" spans="1:1" x14ac:dyDescent="0.25">
      <c r="A5689" s="4"/>
    </row>
    <row r="5690" spans="1:1" x14ac:dyDescent="0.25">
      <c r="A5690" s="4"/>
    </row>
    <row r="5691" spans="1:1" x14ac:dyDescent="0.25">
      <c r="A5691" s="4"/>
    </row>
    <row r="5692" spans="1:1" x14ac:dyDescent="0.25">
      <c r="A5692" s="4"/>
    </row>
    <row r="5693" spans="1:1" x14ac:dyDescent="0.25">
      <c r="A5693" s="4"/>
    </row>
    <row r="5694" spans="1:1" x14ac:dyDescent="0.25">
      <c r="A5694" s="4"/>
    </row>
    <row r="5695" spans="1:1" x14ac:dyDescent="0.25">
      <c r="A5695" s="4"/>
    </row>
    <row r="5696" spans="1:1" x14ac:dyDescent="0.25">
      <c r="A5696" s="4"/>
    </row>
    <row r="5697" spans="1:1" x14ac:dyDescent="0.25">
      <c r="A5697" s="4"/>
    </row>
    <row r="5698" spans="1:1" x14ac:dyDescent="0.25">
      <c r="A5698" s="4"/>
    </row>
    <row r="5699" spans="1:1" x14ac:dyDescent="0.25">
      <c r="A5699" s="4"/>
    </row>
    <row r="5700" spans="1:1" x14ac:dyDescent="0.25">
      <c r="A5700" s="4"/>
    </row>
    <row r="5701" spans="1:1" x14ac:dyDescent="0.25">
      <c r="A5701" s="4"/>
    </row>
    <row r="5702" spans="1:1" x14ac:dyDescent="0.25">
      <c r="A5702" s="4"/>
    </row>
    <row r="5703" spans="1:1" x14ac:dyDescent="0.25">
      <c r="A5703" s="4"/>
    </row>
    <row r="5704" spans="1:1" x14ac:dyDescent="0.25">
      <c r="A5704" s="4"/>
    </row>
    <row r="5705" spans="1:1" x14ac:dyDescent="0.25">
      <c r="A5705" s="4"/>
    </row>
    <row r="5706" spans="1:1" x14ac:dyDescent="0.25">
      <c r="A5706" s="4"/>
    </row>
    <row r="5707" spans="1:1" x14ac:dyDescent="0.25">
      <c r="A5707" s="4"/>
    </row>
    <row r="5708" spans="1:1" x14ac:dyDescent="0.25">
      <c r="A5708" s="4"/>
    </row>
    <row r="5709" spans="1:1" x14ac:dyDescent="0.25">
      <c r="A5709" s="4"/>
    </row>
    <row r="5710" spans="1:1" x14ac:dyDescent="0.25">
      <c r="A5710" s="4"/>
    </row>
    <row r="5711" spans="1:1" x14ac:dyDescent="0.25">
      <c r="A5711" s="4"/>
    </row>
    <row r="5712" spans="1:1" x14ac:dyDescent="0.25">
      <c r="A5712" s="4"/>
    </row>
    <row r="5713" spans="1:1" x14ac:dyDescent="0.25">
      <c r="A5713" s="4"/>
    </row>
    <row r="5714" spans="1:1" x14ac:dyDescent="0.25">
      <c r="A5714" s="4"/>
    </row>
    <row r="5715" spans="1:1" x14ac:dyDescent="0.25">
      <c r="A5715" s="4"/>
    </row>
    <row r="5716" spans="1:1" x14ac:dyDescent="0.25">
      <c r="A5716" s="4"/>
    </row>
    <row r="5717" spans="1:1" x14ac:dyDescent="0.25">
      <c r="A5717" s="4"/>
    </row>
    <row r="5718" spans="1:1" x14ac:dyDescent="0.25">
      <c r="A5718" s="4"/>
    </row>
    <row r="5719" spans="1:1" x14ac:dyDescent="0.25">
      <c r="A5719" s="4"/>
    </row>
    <row r="5720" spans="1:1" x14ac:dyDescent="0.25">
      <c r="A5720" s="4"/>
    </row>
    <row r="5721" spans="1:1" x14ac:dyDescent="0.25">
      <c r="A5721" s="4"/>
    </row>
    <row r="5722" spans="1:1" x14ac:dyDescent="0.25">
      <c r="A5722" s="4"/>
    </row>
    <row r="5723" spans="1:1" x14ac:dyDescent="0.25">
      <c r="A5723" s="4"/>
    </row>
    <row r="5724" spans="1:1" x14ac:dyDescent="0.25">
      <c r="A5724" s="4"/>
    </row>
    <row r="5725" spans="1:1" x14ac:dyDescent="0.25">
      <c r="A5725" s="4"/>
    </row>
    <row r="5726" spans="1:1" x14ac:dyDescent="0.25">
      <c r="A5726" s="4"/>
    </row>
    <row r="5727" spans="1:1" x14ac:dyDescent="0.25">
      <c r="A5727" s="4"/>
    </row>
    <row r="5728" spans="1:1" x14ac:dyDescent="0.25">
      <c r="A5728" s="4"/>
    </row>
    <row r="5729" spans="1:1" x14ac:dyDescent="0.25">
      <c r="A5729" s="4"/>
    </row>
    <row r="5730" spans="1:1" x14ac:dyDescent="0.25">
      <c r="A5730" s="4"/>
    </row>
    <row r="5731" spans="1:1" x14ac:dyDescent="0.25">
      <c r="A5731" s="4"/>
    </row>
    <row r="5732" spans="1:1" x14ac:dyDescent="0.25">
      <c r="A5732" s="4"/>
    </row>
    <row r="5733" spans="1:1" x14ac:dyDescent="0.25">
      <c r="A5733" s="4"/>
    </row>
    <row r="5734" spans="1:1" x14ac:dyDescent="0.25">
      <c r="A5734" s="4"/>
    </row>
    <row r="5735" spans="1:1" x14ac:dyDescent="0.25">
      <c r="A5735" s="4"/>
    </row>
    <row r="5736" spans="1:1" x14ac:dyDescent="0.25">
      <c r="A5736" s="4"/>
    </row>
    <row r="5737" spans="1:1" x14ac:dyDescent="0.25">
      <c r="A5737" s="4"/>
    </row>
    <row r="5738" spans="1:1" x14ac:dyDescent="0.25">
      <c r="A5738" s="4"/>
    </row>
    <row r="5739" spans="1:1" x14ac:dyDescent="0.25">
      <c r="A5739" s="4"/>
    </row>
    <row r="5740" spans="1:1" x14ac:dyDescent="0.25">
      <c r="A5740" s="4"/>
    </row>
    <row r="5741" spans="1:1" x14ac:dyDescent="0.25">
      <c r="A5741" s="4"/>
    </row>
    <row r="5742" spans="1:1" x14ac:dyDescent="0.25">
      <c r="A5742" s="4"/>
    </row>
    <row r="5743" spans="1:1" x14ac:dyDescent="0.25">
      <c r="A5743" s="4"/>
    </row>
    <row r="5744" spans="1:1" x14ac:dyDescent="0.25">
      <c r="A5744" s="4"/>
    </row>
    <row r="5745" spans="1:1" x14ac:dyDescent="0.25">
      <c r="A5745" s="4"/>
    </row>
    <row r="5746" spans="1:1" x14ac:dyDescent="0.25">
      <c r="A5746" s="4"/>
    </row>
    <row r="5747" spans="1:1" x14ac:dyDescent="0.25">
      <c r="A5747" s="4"/>
    </row>
    <row r="5748" spans="1:1" x14ac:dyDescent="0.25">
      <c r="A5748" s="4"/>
    </row>
    <row r="5749" spans="1:1" x14ac:dyDescent="0.25">
      <c r="A5749" s="4"/>
    </row>
    <row r="5750" spans="1:1" x14ac:dyDescent="0.25">
      <c r="A5750" s="4"/>
    </row>
    <row r="5751" spans="1:1" x14ac:dyDescent="0.25">
      <c r="A5751" s="4"/>
    </row>
    <row r="5752" spans="1:1" x14ac:dyDescent="0.25">
      <c r="A5752" s="4"/>
    </row>
    <row r="5753" spans="1:1" x14ac:dyDescent="0.25">
      <c r="A5753" s="4"/>
    </row>
    <row r="5754" spans="1:1" x14ac:dyDescent="0.25">
      <c r="A5754" s="4"/>
    </row>
    <row r="5755" spans="1:1" x14ac:dyDescent="0.25">
      <c r="A5755" s="4"/>
    </row>
    <row r="5756" spans="1:1" x14ac:dyDescent="0.25">
      <c r="A5756" s="4"/>
    </row>
    <row r="5757" spans="1:1" x14ac:dyDescent="0.25">
      <c r="A5757" s="4"/>
    </row>
    <row r="5758" spans="1:1" x14ac:dyDescent="0.25">
      <c r="A5758" s="4"/>
    </row>
    <row r="5759" spans="1:1" x14ac:dyDescent="0.25">
      <c r="A5759" s="4"/>
    </row>
    <row r="5760" spans="1:1" x14ac:dyDescent="0.25">
      <c r="A5760" s="4"/>
    </row>
    <row r="5761" spans="1:1" x14ac:dyDescent="0.25">
      <c r="A5761" s="4"/>
    </row>
    <row r="5762" spans="1:1" x14ac:dyDescent="0.25">
      <c r="A5762" s="4"/>
    </row>
    <row r="5763" spans="1:1" x14ac:dyDescent="0.25">
      <c r="A5763" s="4"/>
    </row>
    <row r="5764" spans="1:1" x14ac:dyDescent="0.25">
      <c r="A5764" s="4"/>
    </row>
    <row r="5765" spans="1:1" x14ac:dyDescent="0.25">
      <c r="A5765" s="4"/>
    </row>
    <row r="5766" spans="1:1" x14ac:dyDescent="0.25">
      <c r="A5766" s="4"/>
    </row>
    <row r="5767" spans="1:1" x14ac:dyDescent="0.25">
      <c r="A5767" s="4"/>
    </row>
    <row r="5768" spans="1:1" x14ac:dyDescent="0.25">
      <c r="A5768" s="4"/>
    </row>
    <row r="5769" spans="1:1" x14ac:dyDescent="0.25">
      <c r="A5769" s="4"/>
    </row>
    <row r="5770" spans="1:1" x14ac:dyDescent="0.25">
      <c r="A5770" s="4"/>
    </row>
    <row r="5771" spans="1:1" x14ac:dyDescent="0.25">
      <c r="A5771" s="4"/>
    </row>
    <row r="5772" spans="1:1" x14ac:dyDescent="0.25">
      <c r="A5772" s="4"/>
    </row>
    <row r="5773" spans="1:1" x14ac:dyDescent="0.25">
      <c r="A5773" s="4"/>
    </row>
    <row r="5774" spans="1:1" x14ac:dyDescent="0.25">
      <c r="A5774" s="4"/>
    </row>
    <row r="5775" spans="1:1" x14ac:dyDescent="0.25">
      <c r="A5775" s="4"/>
    </row>
    <row r="5776" spans="1:1" x14ac:dyDescent="0.25">
      <c r="A5776" s="4"/>
    </row>
    <row r="5777" spans="1:1" x14ac:dyDescent="0.25">
      <c r="A5777" s="4"/>
    </row>
    <row r="5778" spans="1:1" x14ac:dyDescent="0.25">
      <c r="A5778" s="4"/>
    </row>
    <row r="5779" spans="1:1" x14ac:dyDescent="0.25">
      <c r="A5779" s="4"/>
    </row>
    <row r="5780" spans="1:1" x14ac:dyDescent="0.25">
      <c r="A5780" s="4"/>
    </row>
    <row r="5781" spans="1:1" x14ac:dyDescent="0.25">
      <c r="A5781" s="4"/>
    </row>
    <row r="5782" spans="1:1" x14ac:dyDescent="0.25">
      <c r="A5782" s="4"/>
    </row>
    <row r="5783" spans="1:1" x14ac:dyDescent="0.25">
      <c r="A5783" s="4"/>
    </row>
    <row r="5784" spans="1:1" x14ac:dyDescent="0.25">
      <c r="A5784" s="4"/>
    </row>
    <row r="5785" spans="1:1" x14ac:dyDescent="0.25">
      <c r="A5785" s="4"/>
    </row>
    <row r="5786" spans="1:1" x14ac:dyDescent="0.25">
      <c r="A5786" s="4"/>
    </row>
    <row r="5787" spans="1:1" x14ac:dyDescent="0.25">
      <c r="A5787" s="4"/>
    </row>
    <row r="5788" spans="1:1" x14ac:dyDescent="0.25">
      <c r="A5788" s="4"/>
    </row>
    <row r="5789" spans="1:1" x14ac:dyDescent="0.25">
      <c r="A5789" s="4"/>
    </row>
    <row r="5790" spans="1:1" x14ac:dyDescent="0.25">
      <c r="A5790" s="4"/>
    </row>
    <row r="5791" spans="1:1" x14ac:dyDescent="0.25">
      <c r="A5791" s="4"/>
    </row>
    <row r="5792" spans="1:1" x14ac:dyDescent="0.25">
      <c r="A5792" s="4"/>
    </row>
    <row r="5793" spans="1:1" x14ac:dyDescent="0.25">
      <c r="A5793" s="4"/>
    </row>
    <row r="5794" spans="1:1" x14ac:dyDescent="0.25">
      <c r="A5794" s="4"/>
    </row>
    <row r="5795" spans="1:1" x14ac:dyDescent="0.25">
      <c r="A5795" s="4"/>
    </row>
    <row r="5796" spans="1:1" x14ac:dyDescent="0.25">
      <c r="A5796" s="4"/>
    </row>
    <row r="5797" spans="1:1" x14ac:dyDescent="0.25">
      <c r="A5797" s="4"/>
    </row>
    <row r="5798" spans="1:1" x14ac:dyDescent="0.25">
      <c r="A5798" s="4"/>
    </row>
    <row r="5799" spans="1:1" x14ac:dyDescent="0.25">
      <c r="A5799" s="4"/>
    </row>
    <row r="5800" spans="1:1" x14ac:dyDescent="0.25">
      <c r="A5800" s="4"/>
    </row>
    <row r="5801" spans="1:1" x14ac:dyDescent="0.25">
      <c r="A5801" s="4"/>
    </row>
    <row r="5802" spans="1:1" x14ac:dyDescent="0.25">
      <c r="A5802" s="4"/>
    </row>
    <row r="5803" spans="1:1" x14ac:dyDescent="0.25">
      <c r="A5803" s="4"/>
    </row>
    <row r="5804" spans="1:1" x14ac:dyDescent="0.25">
      <c r="A5804" s="4"/>
    </row>
    <row r="5805" spans="1:1" x14ac:dyDescent="0.25">
      <c r="A5805" s="4"/>
    </row>
    <row r="5806" spans="1:1" x14ac:dyDescent="0.25">
      <c r="A5806" s="4"/>
    </row>
    <row r="5807" spans="1:1" x14ac:dyDescent="0.25">
      <c r="A5807" s="4"/>
    </row>
    <row r="5808" spans="1:1" x14ac:dyDescent="0.25">
      <c r="A5808" s="4"/>
    </row>
    <row r="5809" spans="1:1" x14ac:dyDescent="0.25">
      <c r="A5809" s="4"/>
    </row>
    <row r="5810" spans="1:1" x14ac:dyDescent="0.25">
      <c r="A5810" s="4"/>
    </row>
    <row r="5811" spans="1:1" x14ac:dyDescent="0.25">
      <c r="A5811" s="4"/>
    </row>
    <row r="5812" spans="1:1" x14ac:dyDescent="0.25">
      <c r="A5812" s="4"/>
    </row>
    <row r="5813" spans="1:1" x14ac:dyDescent="0.25">
      <c r="A5813" s="4"/>
    </row>
    <row r="5814" spans="1:1" x14ac:dyDescent="0.25">
      <c r="A5814" s="4"/>
    </row>
    <row r="5815" spans="1:1" x14ac:dyDescent="0.25">
      <c r="A5815" s="4"/>
    </row>
    <row r="5816" spans="1:1" x14ac:dyDescent="0.25">
      <c r="A5816" s="4"/>
    </row>
    <row r="5817" spans="1:1" x14ac:dyDescent="0.25">
      <c r="A5817" s="4"/>
    </row>
    <row r="5818" spans="1:1" x14ac:dyDescent="0.25">
      <c r="A5818" s="4"/>
    </row>
    <row r="5819" spans="1:1" x14ac:dyDescent="0.25">
      <c r="A5819" s="4"/>
    </row>
    <row r="5820" spans="1:1" x14ac:dyDescent="0.25">
      <c r="A5820" s="4"/>
    </row>
    <row r="5821" spans="1:1" x14ac:dyDescent="0.25">
      <c r="A5821" s="4"/>
    </row>
    <row r="5822" spans="1:1" x14ac:dyDescent="0.25">
      <c r="A5822" s="4"/>
    </row>
    <row r="5823" spans="1:1" x14ac:dyDescent="0.25">
      <c r="A5823" s="4"/>
    </row>
    <row r="5824" spans="1:1" x14ac:dyDescent="0.25">
      <c r="A5824" s="4"/>
    </row>
    <row r="5825" spans="1:1" x14ac:dyDescent="0.25">
      <c r="A5825" s="4"/>
    </row>
    <row r="5826" spans="1:1" x14ac:dyDescent="0.25">
      <c r="A5826" s="4"/>
    </row>
    <row r="5827" spans="1:1" x14ac:dyDescent="0.25">
      <c r="A5827" s="4"/>
    </row>
    <row r="5828" spans="1:1" x14ac:dyDescent="0.25">
      <c r="A5828" s="4"/>
    </row>
    <row r="5829" spans="1:1" x14ac:dyDescent="0.25">
      <c r="A5829" s="4"/>
    </row>
    <row r="5830" spans="1:1" x14ac:dyDescent="0.25">
      <c r="A5830" s="4"/>
    </row>
    <row r="5831" spans="1:1" x14ac:dyDescent="0.25">
      <c r="A5831" s="4"/>
    </row>
    <row r="5832" spans="1:1" x14ac:dyDescent="0.25">
      <c r="A5832" s="4"/>
    </row>
    <row r="5833" spans="1:1" x14ac:dyDescent="0.25">
      <c r="A5833" s="4"/>
    </row>
    <row r="5834" spans="1:1" x14ac:dyDescent="0.25">
      <c r="A5834" s="4"/>
    </row>
    <row r="5835" spans="1:1" x14ac:dyDescent="0.25">
      <c r="A5835" s="4"/>
    </row>
    <row r="5836" spans="1:1" x14ac:dyDescent="0.25">
      <c r="A5836" s="4"/>
    </row>
    <row r="5837" spans="1:1" x14ac:dyDescent="0.25">
      <c r="A5837" s="4"/>
    </row>
    <row r="5838" spans="1:1" x14ac:dyDescent="0.25">
      <c r="A5838" s="4"/>
    </row>
    <row r="5839" spans="1:1" x14ac:dyDescent="0.25">
      <c r="A5839" s="4"/>
    </row>
    <row r="5840" spans="1:1" x14ac:dyDescent="0.25">
      <c r="A5840" s="4"/>
    </row>
    <row r="5841" spans="1:1" x14ac:dyDescent="0.25">
      <c r="A5841" s="4"/>
    </row>
    <row r="5842" spans="1:1" x14ac:dyDescent="0.25">
      <c r="A5842" s="4"/>
    </row>
    <row r="5843" spans="1:1" x14ac:dyDescent="0.25">
      <c r="A5843" s="4"/>
    </row>
    <row r="5844" spans="1:1" x14ac:dyDescent="0.25">
      <c r="A5844" s="4"/>
    </row>
    <row r="5845" spans="1:1" x14ac:dyDescent="0.25">
      <c r="A5845" s="4"/>
    </row>
    <row r="5846" spans="1:1" x14ac:dyDescent="0.25">
      <c r="A5846" s="4"/>
    </row>
    <row r="5847" spans="1:1" x14ac:dyDescent="0.25">
      <c r="A5847" s="4"/>
    </row>
    <row r="5848" spans="1:1" x14ac:dyDescent="0.25">
      <c r="A5848" s="4"/>
    </row>
    <row r="5849" spans="1:1" x14ac:dyDescent="0.25">
      <c r="A5849" s="4"/>
    </row>
    <row r="5850" spans="1:1" x14ac:dyDescent="0.25">
      <c r="A5850" s="4"/>
    </row>
    <row r="5851" spans="1:1" x14ac:dyDescent="0.25">
      <c r="A5851" s="4"/>
    </row>
    <row r="5852" spans="1:1" x14ac:dyDescent="0.25">
      <c r="A5852" s="4"/>
    </row>
    <row r="5853" spans="1:1" x14ac:dyDescent="0.25">
      <c r="A5853" s="4"/>
    </row>
    <row r="5854" spans="1:1" x14ac:dyDescent="0.25">
      <c r="A5854" s="4"/>
    </row>
    <row r="5855" spans="1:1" x14ac:dyDescent="0.25">
      <c r="A5855" s="4"/>
    </row>
    <row r="5856" spans="1:1" x14ac:dyDescent="0.25">
      <c r="A5856" s="4"/>
    </row>
    <row r="5857" spans="1:1" x14ac:dyDescent="0.25">
      <c r="A5857" s="4"/>
    </row>
    <row r="5858" spans="1:1" x14ac:dyDescent="0.25">
      <c r="A5858" s="4"/>
    </row>
    <row r="5859" spans="1:1" x14ac:dyDescent="0.25">
      <c r="A5859" s="4"/>
    </row>
    <row r="5860" spans="1:1" x14ac:dyDescent="0.25">
      <c r="A5860" s="4"/>
    </row>
    <row r="5861" spans="1:1" x14ac:dyDescent="0.25">
      <c r="A5861" s="4"/>
    </row>
    <row r="5862" spans="1:1" x14ac:dyDescent="0.25">
      <c r="A5862" s="4"/>
    </row>
    <row r="5863" spans="1:1" x14ac:dyDescent="0.25">
      <c r="A5863" s="4"/>
    </row>
    <row r="5864" spans="1:1" x14ac:dyDescent="0.25">
      <c r="A5864" s="4"/>
    </row>
    <row r="5865" spans="1:1" x14ac:dyDescent="0.25">
      <c r="A5865" s="4"/>
    </row>
    <row r="5866" spans="1:1" x14ac:dyDescent="0.25">
      <c r="A5866" s="4"/>
    </row>
    <row r="5867" spans="1:1" x14ac:dyDescent="0.25">
      <c r="A5867" s="4"/>
    </row>
    <row r="5868" spans="1:1" x14ac:dyDescent="0.25">
      <c r="A5868" s="4"/>
    </row>
    <row r="5869" spans="1:1" x14ac:dyDescent="0.25">
      <c r="A5869" s="4"/>
    </row>
    <row r="5870" spans="1:1" x14ac:dyDescent="0.25">
      <c r="A5870" s="4"/>
    </row>
    <row r="5871" spans="1:1" x14ac:dyDescent="0.25">
      <c r="A5871" s="4"/>
    </row>
    <row r="5872" spans="1:1" x14ac:dyDescent="0.25">
      <c r="A5872" s="4"/>
    </row>
    <row r="5873" spans="1:1" x14ac:dyDescent="0.25">
      <c r="A5873" s="4"/>
    </row>
    <row r="5874" spans="1:1" x14ac:dyDescent="0.25">
      <c r="A5874" s="4"/>
    </row>
    <row r="5875" spans="1:1" x14ac:dyDescent="0.25">
      <c r="A5875" s="4"/>
    </row>
    <row r="5876" spans="1:1" x14ac:dyDescent="0.25">
      <c r="A5876" s="4"/>
    </row>
    <row r="5877" spans="1:1" x14ac:dyDescent="0.25">
      <c r="A5877" s="4"/>
    </row>
    <row r="5878" spans="1:1" x14ac:dyDescent="0.25">
      <c r="A5878" s="4"/>
    </row>
    <row r="5879" spans="1:1" x14ac:dyDescent="0.25">
      <c r="A5879" s="4"/>
    </row>
    <row r="5880" spans="1:1" x14ac:dyDescent="0.25">
      <c r="A5880" s="4"/>
    </row>
    <row r="5881" spans="1:1" x14ac:dyDescent="0.25">
      <c r="A5881" s="4"/>
    </row>
    <row r="5882" spans="1:1" x14ac:dyDescent="0.25">
      <c r="A5882" s="4"/>
    </row>
    <row r="5883" spans="1:1" x14ac:dyDescent="0.25">
      <c r="A5883" s="4"/>
    </row>
    <row r="5884" spans="1:1" x14ac:dyDescent="0.25">
      <c r="A5884" s="4"/>
    </row>
    <row r="5885" spans="1:1" x14ac:dyDescent="0.25">
      <c r="A5885" s="4"/>
    </row>
    <row r="5886" spans="1:1" x14ac:dyDescent="0.25">
      <c r="A5886" s="4"/>
    </row>
    <row r="5887" spans="1:1" x14ac:dyDescent="0.25">
      <c r="A5887" s="4"/>
    </row>
    <row r="5888" spans="1:1" x14ac:dyDescent="0.25">
      <c r="A5888" s="4"/>
    </row>
    <row r="5889" spans="1:1" x14ac:dyDescent="0.25">
      <c r="A5889" s="4"/>
    </row>
    <row r="5890" spans="1:1" x14ac:dyDescent="0.25">
      <c r="A5890" s="4"/>
    </row>
    <row r="5891" spans="1:1" x14ac:dyDescent="0.25">
      <c r="A5891" s="4"/>
    </row>
    <row r="5892" spans="1:1" x14ac:dyDescent="0.25">
      <c r="A5892" s="4"/>
    </row>
    <row r="5893" spans="1:1" x14ac:dyDescent="0.25">
      <c r="A5893" s="4"/>
    </row>
    <row r="5894" spans="1:1" x14ac:dyDescent="0.25">
      <c r="A5894" s="4"/>
    </row>
    <row r="5895" spans="1:1" x14ac:dyDescent="0.25">
      <c r="A5895" s="4"/>
    </row>
    <row r="5896" spans="1:1" x14ac:dyDescent="0.25">
      <c r="A5896" s="4"/>
    </row>
    <row r="5897" spans="1:1" x14ac:dyDescent="0.25">
      <c r="A5897" s="4"/>
    </row>
    <row r="5898" spans="1:1" x14ac:dyDescent="0.25">
      <c r="A5898" s="4"/>
    </row>
    <row r="5899" spans="1:1" x14ac:dyDescent="0.25">
      <c r="A5899" s="4"/>
    </row>
    <row r="5900" spans="1:1" x14ac:dyDescent="0.25">
      <c r="A5900" s="4"/>
    </row>
    <row r="5901" spans="1:1" x14ac:dyDescent="0.25">
      <c r="A5901" s="4"/>
    </row>
    <row r="5902" spans="1:1" x14ac:dyDescent="0.25">
      <c r="A5902" s="4"/>
    </row>
    <row r="5903" spans="1:1" x14ac:dyDescent="0.25">
      <c r="A5903" s="4"/>
    </row>
    <row r="5904" spans="1:1" x14ac:dyDescent="0.25">
      <c r="A5904" s="4"/>
    </row>
    <row r="5905" spans="1:1" x14ac:dyDescent="0.25">
      <c r="A5905" s="4"/>
    </row>
    <row r="5906" spans="1:1" x14ac:dyDescent="0.25">
      <c r="A5906" s="4"/>
    </row>
    <row r="5907" spans="1:1" x14ac:dyDescent="0.25">
      <c r="A5907" s="4"/>
    </row>
    <row r="5908" spans="1:1" x14ac:dyDescent="0.25">
      <c r="A5908" s="4"/>
    </row>
    <row r="5909" spans="1:1" x14ac:dyDescent="0.25">
      <c r="A5909" s="4"/>
    </row>
    <row r="5910" spans="1:1" x14ac:dyDescent="0.25">
      <c r="A5910" s="4"/>
    </row>
    <row r="5911" spans="1:1" x14ac:dyDescent="0.25">
      <c r="A5911" s="4"/>
    </row>
    <row r="5912" spans="1:1" x14ac:dyDescent="0.25">
      <c r="A5912" s="4"/>
    </row>
    <row r="5913" spans="1:1" x14ac:dyDescent="0.25">
      <c r="A5913" s="4"/>
    </row>
    <row r="5914" spans="1:1" x14ac:dyDescent="0.25">
      <c r="A5914" s="4"/>
    </row>
    <row r="5915" spans="1:1" x14ac:dyDescent="0.25">
      <c r="A5915" s="4"/>
    </row>
    <row r="5916" spans="1:1" x14ac:dyDescent="0.25">
      <c r="A5916" s="4"/>
    </row>
    <row r="5917" spans="1:1" x14ac:dyDescent="0.25">
      <c r="A5917" s="4"/>
    </row>
    <row r="5918" spans="1:1" x14ac:dyDescent="0.25">
      <c r="A5918" s="4"/>
    </row>
    <row r="5919" spans="1:1" x14ac:dyDescent="0.25">
      <c r="A5919" s="4"/>
    </row>
    <row r="5920" spans="1:1" x14ac:dyDescent="0.25">
      <c r="A5920" s="4"/>
    </row>
    <row r="5921" spans="1:1" x14ac:dyDescent="0.25">
      <c r="A5921" s="4"/>
    </row>
    <row r="5922" spans="1:1" x14ac:dyDescent="0.25">
      <c r="A5922" s="4"/>
    </row>
    <row r="5923" spans="1:1" x14ac:dyDescent="0.25">
      <c r="A5923" s="4"/>
    </row>
    <row r="5924" spans="1:1" x14ac:dyDescent="0.25">
      <c r="A5924" s="4"/>
    </row>
    <row r="5925" spans="1:1" x14ac:dyDescent="0.25">
      <c r="A5925" s="4"/>
    </row>
    <row r="5926" spans="1:1" x14ac:dyDescent="0.25">
      <c r="A5926" s="4"/>
    </row>
    <row r="5927" spans="1:1" x14ac:dyDescent="0.25">
      <c r="A5927" s="4"/>
    </row>
    <row r="5928" spans="1:1" x14ac:dyDescent="0.25">
      <c r="A5928" s="4"/>
    </row>
    <row r="5929" spans="1:1" x14ac:dyDescent="0.25">
      <c r="A5929" s="4"/>
    </row>
    <row r="5930" spans="1:1" x14ac:dyDescent="0.25">
      <c r="A5930" s="4"/>
    </row>
    <row r="5931" spans="1:1" x14ac:dyDescent="0.25">
      <c r="A5931" s="4"/>
    </row>
    <row r="5932" spans="1:1" x14ac:dyDescent="0.25">
      <c r="A5932" s="4"/>
    </row>
    <row r="5933" spans="1:1" x14ac:dyDescent="0.25">
      <c r="A5933" s="4"/>
    </row>
    <row r="5934" spans="1:1" x14ac:dyDescent="0.25">
      <c r="A5934" s="4"/>
    </row>
    <row r="5935" spans="1:1" x14ac:dyDescent="0.25">
      <c r="A5935" s="4"/>
    </row>
    <row r="5936" spans="1:1" x14ac:dyDescent="0.25">
      <c r="A5936" s="4"/>
    </row>
    <row r="5937" spans="1:1" x14ac:dyDescent="0.25">
      <c r="A5937" s="4"/>
    </row>
    <row r="5938" spans="1:1" x14ac:dyDescent="0.25">
      <c r="A5938" s="4"/>
    </row>
    <row r="5939" spans="1:1" x14ac:dyDescent="0.25">
      <c r="A5939" s="4"/>
    </row>
    <row r="5940" spans="1:1" x14ac:dyDescent="0.25">
      <c r="A5940" s="4"/>
    </row>
    <row r="5941" spans="1:1" x14ac:dyDescent="0.25">
      <c r="A5941" s="4"/>
    </row>
    <row r="5942" spans="1:1" x14ac:dyDescent="0.25">
      <c r="A5942" s="4"/>
    </row>
    <row r="5943" spans="1:1" x14ac:dyDescent="0.25">
      <c r="A5943" s="4"/>
    </row>
    <row r="5944" spans="1:1" x14ac:dyDescent="0.25">
      <c r="A5944" s="4"/>
    </row>
    <row r="5945" spans="1:1" x14ac:dyDescent="0.25">
      <c r="A5945" s="4"/>
    </row>
    <row r="5946" spans="1:1" x14ac:dyDescent="0.25">
      <c r="A5946" s="4"/>
    </row>
    <row r="5947" spans="1:1" x14ac:dyDescent="0.25">
      <c r="A5947" s="4"/>
    </row>
    <row r="5948" spans="1:1" x14ac:dyDescent="0.25">
      <c r="A5948" s="4"/>
    </row>
    <row r="5949" spans="1:1" x14ac:dyDescent="0.25">
      <c r="A5949" s="4"/>
    </row>
    <row r="5950" spans="1:1" x14ac:dyDescent="0.25">
      <c r="A5950" s="4"/>
    </row>
    <row r="5951" spans="1:1" x14ac:dyDescent="0.25">
      <c r="A5951" s="4"/>
    </row>
    <row r="5952" spans="1:1" x14ac:dyDescent="0.25">
      <c r="A5952" s="4"/>
    </row>
    <row r="5953" spans="1:1" x14ac:dyDescent="0.25">
      <c r="A5953" s="4"/>
    </row>
    <row r="5954" spans="1:1" x14ac:dyDescent="0.25">
      <c r="A5954" s="4"/>
    </row>
    <row r="5955" spans="1:1" x14ac:dyDescent="0.25">
      <c r="A5955" s="4"/>
    </row>
    <row r="5956" spans="1:1" x14ac:dyDescent="0.25">
      <c r="A5956" s="4"/>
    </row>
    <row r="5957" spans="1:1" x14ac:dyDescent="0.25">
      <c r="A5957" s="4"/>
    </row>
    <row r="5958" spans="1:1" x14ac:dyDescent="0.25">
      <c r="A5958" s="4"/>
    </row>
    <row r="5959" spans="1:1" x14ac:dyDescent="0.25">
      <c r="A5959" s="4"/>
    </row>
    <row r="5960" spans="1:1" x14ac:dyDescent="0.25">
      <c r="A5960" s="4"/>
    </row>
    <row r="5961" spans="1:1" x14ac:dyDescent="0.25">
      <c r="A5961" s="4"/>
    </row>
    <row r="5962" spans="1:1" x14ac:dyDescent="0.25">
      <c r="A5962" s="4"/>
    </row>
    <row r="5963" spans="1:1" x14ac:dyDescent="0.25">
      <c r="A5963" s="4"/>
    </row>
    <row r="5964" spans="1:1" x14ac:dyDescent="0.25">
      <c r="A5964" s="4"/>
    </row>
    <row r="5965" spans="1:1" x14ac:dyDescent="0.25">
      <c r="A5965" s="4"/>
    </row>
    <row r="5966" spans="1:1" x14ac:dyDescent="0.25">
      <c r="A5966" s="4"/>
    </row>
    <row r="5967" spans="1:1" x14ac:dyDescent="0.25">
      <c r="A5967" s="4"/>
    </row>
    <row r="5968" spans="1:1" x14ac:dyDescent="0.25">
      <c r="A5968" s="4"/>
    </row>
    <row r="5969" spans="1:1" x14ac:dyDescent="0.25">
      <c r="A5969" s="4"/>
    </row>
    <row r="5970" spans="1:1" x14ac:dyDescent="0.25">
      <c r="A5970" s="4"/>
    </row>
    <row r="5971" spans="1:1" x14ac:dyDescent="0.25">
      <c r="A5971" s="4"/>
    </row>
    <row r="5972" spans="1:1" x14ac:dyDescent="0.25">
      <c r="A5972" s="4"/>
    </row>
    <row r="5973" spans="1:1" x14ac:dyDescent="0.25">
      <c r="A5973" s="4"/>
    </row>
    <row r="5974" spans="1:1" x14ac:dyDescent="0.25">
      <c r="A5974" s="4"/>
    </row>
    <row r="5975" spans="1:1" x14ac:dyDescent="0.25">
      <c r="A5975" s="4"/>
    </row>
    <row r="5976" spans="1:1" x14ac:dyDescent="0.25">
      <c r="A5976" s="4"/>
    </row>
    <row r="5977" spans="1:1" x14ac:dyDescent="0.25">
      <c r="A5977" s="4"/>
    </row>
    <row r="5978" spans="1:1" x14ac:dyDescent="0.25">
      <c r="A5978" s="4"/>
    </row>
    <row r="5979" spans="1:1" x14ac:dyDescent="0.25">
      <c r="A5979" s="4"/>
    </row>
    <row r="5980" spans="1:1" x14ac:dyDescent="0.25">
      <c r="A5980" s="4"/>
    </row>
    <row r="5981" spans="1:1" x14ac:dyDescent="0.25">
      <c r="A5981" s="4"/>
    </row>
    <row r="5982" spans="1:1" x14ac:dyDescent="0.25">
      <c r="A5982" s="4"/>
    </row>
    <row r="5983" spans="1:1" x14ac:dyDescent="0.25">
      <c r="A5983" s="4"/>
    </row>
    <row r="5984" spans="1:1" x14ac:dyDescent="0.25">
      <c r="A5984" s="4"/>
    </row>
    <row r="5985" spans="1:1" x14ac:dyDescent="0.25">
      <c r="A5985" s="4"/>
    </row>
    <row r="5986" spans="1:1" x14ac:dyDescent="0.25">
      <c r="A5986" s="4"/>
    </row>
    <row r="5987" spans="1:1" x14ac:dyDescent="0.25">
      <c r="A5987" s="4"/>
    </row>
    <row r="5988" spans="1:1" x14ac:dyDescent="0.25">
      <c r="A5988" s="4"/>
    </row>
    <row r="5989" spans="1:1" x14ac:dyDescent="0.25">
      <c r="A5989" s="4"/>
    </row>
    <row r="5990" spans="1:1" x14ac:dyDescent="0.25">
      <c r="A5990" s="4"/>
    </row>
    <row r="5991" spans="1:1" x14ac:dyDescent="0.25">
      <c r="A5991" s="4"/>
    </row>
    <row r="5992" spans="1:1" x14ac:dyDescent="0.25">
      <c r="A5992" s="4"/>
    </row>
    <row r="5993" spans="1:1" x14ac:dyDescent="0.25">
      <c r="A5993" s="4"/>
    </row>
    <row r="5994" spans="1:1" x14ac:dyDescent="0.25">
      <c r="A5994" s="4"/>
    </row>
    <row r="5995" spans="1:1" x14ac:dyDescent="0.25">
      <c r="A5995" s="4"/>
    </row>
    <row r="5996" spans="1:1" x14ac:dyDescent="0.25">
      <c r="A5996" s="4"/>
    </row>
    <row r="5997" spans="1:1" x14ac:dyDescent="0.25">
      <c r="A5997" s="4"/>
    </row>
    <row r="5998" spans="1:1" x14ac:dyDescent="0.25">
      <c r="A5998" s="4"/>
    </row>
    <row r="5999" spans="1:1" x14ac:dyDescent="0.25">
      <c r="A5999" s="4"/>
    </row>
    <row r="6000" spans="1:1" x14ac:dyDescent="0.25">
      <c r="A6000" s="4"/>
    </row>
    <row r="6001" spans="1:1" x14ac:dyDescent="0.25">
      <c r="A6001" s="4"/>
    </row>
    <row r="6002" spans="1:1" x14ac:dyDescent="0.25">
      <c r="A6002" s="4"/>
    </row>
    <row r="6003" spans="1:1" x14ac:dyDescent="0.25">
      <c r="A6003" s="4"/>
    </row>
    <row r="6004" spans="1:1" x14ac:dyDescent="0.25">
      <c r="A6004" s="4"/>
    </row>
    <row r="6005" spans="1:1" x14ac:dyDescent="0.25">
      <c r="A6005" s="4"/>
    </row>
    <row r="6006" spans="1:1" x14ac:dyDescent="0.25">
      <c r="A6006" s="4"/>
    </row>
    <row r="6007" spans="1:1" x14ac:dyDescent="0.25">
      <c r="A6007" s="4"/>
    </row>
    <row r="6008" spans="1:1" x14ac:dyDescent="0.25">
      <c r="A6008" s="4"/>
    </row>
    <row r="6009" spans="1:1" x14ac:dyDescent="0.25">
      <c r="A6009" s="4"/>
    </row>
    <row r="6010" spans="1:1" x14ac:dyDescent="0.25">
      <c r="A6010" s="4"/>
    </row>
    <row r="6011" spans="1:1" x14ac:dyDescent="0.25">
      <c r="A6011" s="4"/>
    </row>
    <row r="6012" spans="1:1" x14ac:dyDescent="0.25">
      <c r="A6012" s="4"/>
    </row>
    <row r="6013" spans="1:1" x14ac:dyDescent="0.25">
      <c r="A6013" s="4"/>
    </row>
    <row r="6014" spans="1:1" x14ac:dyDescent="0.25">
      <c r="A6014" s="4"/>
    </row>
    <row r="6015" spans="1:1" x14ac:dyDescent="0.25">
      <c r="A6015" s="4"/>
    </row>
    <row r="6016" spans="1:1" x14ac:dyDescent="0.25">
      <c r="A6016" s="4"/>
    </row>
    <row r="6017" spans="1:1" x14ac:dyDescent="0.25">
      <c r="A6017" s="4"/>
    </row>
    <row r="6018" spans="1:1" x14ac:dyDescent="0.25">
      <c r="A6018" s="4"/>
    </row>
    <row r="6019" spans="1:1" x14ac:dyDescent="0.25">
      <c r="A6019" s="4"/>
    </row>
    <row r="6020" spans="1:1" x14ac:dyDescent="0.25">
      <c r="A6020" s="4"/>
    </row>
    <row r="6021" spans="1:1" x14ac:dyDescent="0.25">
      <c r="A6021" s="4"/>
    </row>
    <row r="6022" spans="1:1" x14ac:dyDescent="0.25">
      <c r="A6022" s="4"/>
    </row>
    <row r="6023" spans="1:1" x14ac:dyDescent="0.25">
      <c r="A6023" s="4"/>
    </row>
    <row r="6024" spans="1:1" x14ac:dyDescent="0.25">
      <c r="A6024" s="4"/>
    </row>
    <row r="6025" spans="1:1" x14ac:dyDescent="0.25">
      <c r="A6025" s="4"/>
    </row>
    <row r="6026" spans="1:1" x14ac:dyDescent="0.25">
      <c r="A6026" s="4"/>
    </row>
    <row r="6027" spans="1:1" x14ac:dyDescent="0.25">
      <c r="A6027" s="4"/>
    </row>
    <row r="6028" spans="1:1" x14ac:dyDescent="0.25">
      <c r="A6028" s="4"/>
    </row>
    <row r="6029" spans="1:1" x14ac:dyDescent="0.25">
      <c r="A6029" s="4"/>
    </row>
    <row r="6030" spans="1:1" x14ac:dyDescent="0.25">
      <c r="A6030" s="4"/>
    </row>
    <row r="6031" spans="1:1" x14ac:dyDescent="0.25">
      <c r="A6031" s="4"/>
    </row>
    <row r="6032" spans="1:1" x14ac:dyDescent="0.25">
      <c r="A6032" s="4"/>
    </row>
    <row r="6033" spans="1:1" x14ac:dyDescent="0.25">
      <c r="A6033" s="4"/>
    </row>
    <row r="6034" spans="1:1" x14ac:dyDescent="0.25">
      <c r="A6034" s="4"/>
    </row>
    <row r="6035" spans="1:1" x14ac:dyDescent="0.25">
      <c r="A6035" s="4"/>
    </row>
    <row r="6036" spans="1:1" x14ac:dyDescent="0.25">
      <c r="A6036" s="4"/>
    </row>
    <row r="6037" spans="1:1" x14ac:dyDescent="0.25">
      <c r="A6037" s="4"/>
    </row>
    <row r="6038" spans="1:1" x14ac:dyDescent="0.25">
      <c r="A6038" s="4"/>
    </row>
    <row r="6039" spans="1:1" x14ac:dyDescent="0.25">
      <c r="A6039" s="4"/>
    </row>
    <row r="6040" spans="1:1" x14ac:dyDescent="0.25">
      <c r="A6040" s="4"/>
    </row>
    <row r="6041" spans="1:1" x14ac:dyDescent="0.25">
      <c r="A6041" s="4"/>
    </row>
    <row r="6042" spans="1:1" x14ac:dyDescent="0.25">
      <c r="A6042" s="4"/>
    </row>
    <row r="6043" spans="1:1" x14ac:dyDescent="0.25">
      <c r="A6043" s="4"/>
    </row>
    <row r="6044" spans="1:1" x14ac:dyDescent="0.25">
      <c r="A6044" s="4"/>
    </row>
    <row r="6045" spans="1:1" x14ac:dyDescent="0.25">
      <c r="A6045" s="4"/>
    </row>
    <row r="6046" spans="1:1" x14ac:dyDescent="0.25">
      <c r="A6046" s="4"/>
    </row>
    <row r="6047" spans="1:1" x14ac:dyDescent="0.25">
      <c r="A6047" s="4"/>
    </row>
    <row r="6048" spans="1:1" x14ac:dyDescent="0.25">
      <c r="A6048" s="4"/>
    </row>
    <row r="6049" spans="1:1" x14ac:dyDescent="0.25">
      <c r="A6049" s="4"/>
    </row>
    <row r="6050" spans="1:1" x14ac:dyDescent="0.25">
      <c r="A6050" s="4"/>
    </row>
    <row r="6051" spans="1:1" x14ac:dyDescent="0.25">
      <c r="A6051" s="4"/>
    </row>
    <row r="6052" spans="1:1" x14ac:dyDescent="0.25">
      <c r="A6052" s="4"/>
    </row>
    <row r="6053" spans="1:1" x14ac:dyDescent="0.25">
      <c r="A6053" s="4"/>
    </row>
    <row r="6054" spans="1:1" x14ac:dyDescent="0.25">
      <c r="A6054" s="4"/>
    </row>
    <row r="6055" spans="1:1" x14ac:dyDescent="0.25">
      <c r="A6055" s="4"/>
    </row>
    <row r="6056" spans="1:1" x14ac:dyDescent="0.25">
      <c r="A6056" s="4"/>
    </row>
    <row r="6057" spans="1:1" x14ac:dyDescent="0.25">
      <c r="A6057" s="4"/>
    </row>
    <row r="6058" spans="1:1" x14ac:dyDescent="0.25">
      <c r="A6058" s="4"/>
    </row>
    <row r="6059" spans="1:1" x14ac:dyDescent="0.25">
      <c r="A6059" s="4"/>
    </row>
    <row r="6060" spans="1:1" x14ac:dyDescent="0.25">
      <c r="A6060" s="4"/>
    </row>
    <row r="6061" spans="1:1" x14ac:dyDescent="0.25">
      <c r="A6061" s="4"/>
    </row>
    <row r="6062" spans="1:1" x14ac:dyDescent="0.25">
      <c r="A6062" s="4"/>
    </row>
    <row r="6063" spans="1:1" x14ac:dyDescent="0.25">
      <c r="A6063" s="4"/>
    </row>
    <row r="6064" spans="1:1" x14ac:dyDescent="0.25">
      <c r="A6064" s="4"/>
    </row>
    <row r="6065" spans="1:1" x14ac:dyDescent="0.25">
      <c r="A6065" s="4"/>
    </row>
    <row r="6066" spans="1:1" x14ac:dyDescent="0.25">
      <c r="A6066" s="4"/>
    </row>
    <row r="6067" spans="1:1" x14ac:dyDescent="0.25">
      <c r="A6067" s="4"/>
    </row>
    <row r="6068" spans="1:1" x14ac:dyDescent="0.25">
      <c r="A6068" s="4"/>
    </row>
    <row r="6069" spans="1:1" x14ac:dyDescent="0.25">
      <c r="A6069" s="4"/>
    </row>
    <row r="6070" spans="1:1" x14ac:dyDescent="0.25">
      <c r="A6070" s="4"/>
    </row>
    <row r="6071" spans="1:1" x14ac:dyDescent="0.25">
      <c r="A6071" s="4"/>
    </row>
    <row r="6072" spans="1:1" x14ac:dyDescent="0.25">
      <c r="A6072" s="4"/>
    </row>
    <row r="6073" spans="1:1" x14ac:dyDescent="0.25">
      <c r="A6073" s="4"/>
    </row>
    <row r="6074" spans="1:1" x14ac:dyDescent="0.25">
      <c r="A6074" s="4"/>
    </row>
    <row r="6075" spans="1:1" x14ac:dyDescent="0.25">
      <c r="A6075" s="4"/>
    </row>
    <row r="6076" spans="1:1" x14ac:dyDescent="0.25">
      <c r="A6076" s="4"/>
    </row>
    <row r="6077" spans="1:1" x14ac:dyDescent="0.25">
      <c r="A6077" s="4"/>
    </row>
    <row r="6078" spans="1:1" x14ac:dyDescent="0.25">
      <c r="A6078" s="4"/>
    </row>
    <row r="6079" spans="1:1" x14ac:dyDescent="0.25">
      <c r="A6079" s="4"/>
    </row>
    <row r="6080" spans="1:1" x14ac:dyDescent="0.25">
      <c r="A6080" s="4"/>
    </row>
    <row r="6081" spans="1:1" x14ac:dyDescent="0.25">
      <c r="A6081" s="4"/>
    </row>
    <row r="6082" spans="1:1" x14ac:dyDescent="0.25">
      <c r="A6082" s="4"/>
    </row>
    <row r="6083" spans="1:1" x14ac:dyDescent="0.25">
      <c r="A6083" s="4"/>
    </row>
    <row r="6084" spans="1:1" x14ac:dyDescent="0.25">
      <c r="A6084" s="4"/>
    </row>
    <row r="6085" spans="1:1" x14ac:dyDescent="0.25">
      <c r="A6085" s="4"/>
    </row>
    <row r="6086" spans="1:1" x14ac:dyDescent="0.25">
      <c r="A6086" s="4"/>
    </row>
    <row r="6087" spans="1:1" x14ac:dyDescent="0.25">
      <c r="A6087" s="4"/>
    </row>
    <row r="6088" spans="1:1" x14ac:dyDescent="0.25">
      <c r="A6088" s="4"/>
    </row>
    <row r="6089" spans="1:1" x14ac:dyDescent="0.25">
      <c r="A6089" s="4"/>
    </row>
    <row r="6090" spans="1:1" x14ac:dyDescent="0.25">
      <c r="A6090" s="4"/>
    </row>
    <row r="6091" spans="1:1" x14ac:dyDescent="0.25">
      <c r="A6091" s="4"/>
    </row>
    <row r="6092" spans="1:1" x14ac:dyDescent="0.25">
      <c r="A6092" s="4"/>
    </row>
    <row r="6093" spans="1:1" x14ac:dyDescent="0.25">
      <c r="A6093" s="4"/>
    </row>
    <row r="6094" spans="1:1" x14ac:dyDescent="0.25">
      <c r="A6094" s="4"/>
    </row>
    <row r="6095" spans="1:1" x14ac:dyDescent="0.25">
      <c r="A6095" s="4"/>
    </row>
    <row r="6096" spans="1:1" x14ac:dyDescent="0.25">
      <c r="A6096" s="4"/>
    </row>
    <row r="6097" spans="1:1" x14ac:dyDescent="0.25">
      <c r="A6097" s="4"/>
    </row>
    <row r="6098" spans="1:1" x14ac:dyDescent="0.25">
      <c r="A6098" s="4"/>
    </row>
    <row r="6099" spans="1:1" x14ac:dyDescent="0.25">
      <c r="A6099" s="4"/>
    </row>
    <row r="6100" spans="1:1" x14ac:dyDescent="0.25">
      <c r="A6100" s="4"/>
    </row>
    <row r="6101" spans="1:1" x14ac:dyDescent="0.25">
      <c r="A6101" s="4"/>
    </row>
    <row r="6102" spans="1:1" x14ac:dyDescent="0.25">
      <c r="A6102" s="4"/>
    </row>
    <row r="6103" spans="1:1" x14ac:dyDescent="0.25">
      <c r="A6103" s="4"/>
    </row>
    <row r="6104" spans="1:1" x14ac:dyDescent="0.25">
      <c r="A6104" s="4"/>
    </row>
    <row r="6105" spans="1:1" x14ac:dyDescent="0.25">
      <c r="A6105" s="4"/>
    </row>
    <row r="6106" spans="1:1" x14ac:dyDescent="0.25">
      <c r="A6106" s="4"/>
    </row>
    <row r="6107" spans="1:1" x14ac:dyDescent="0.25">
      <c r="A6107" s="4"/>
    </row>
    <row r="6108" spans="1:1" x14ac:dyDescent="0.25">
      <c r="A6108" s="4"/>
    </row>
    <row r="6109" spans="1:1" x14ac:dyDescent="0.25">
      <c r="A6109" s="4"/>
    </row>
    <row r="6110" spans="1:1" x14ac:dyDescent="0.25">
      <c r="A6110" s="4"/>
    </row>
    <row r="6111" spans="1:1" x14ac:dyDescent="0.25">
      <c r="A6111" s="4"/>
    </row>
    <row r="6112" spans="1:1" x14ac:dyDescent="0.25">
      <c r="A6112" s="4"/>
    </row>
    <row r="6113" spans="1:1" x14ac:dyDescent="0.25">
      <c r="A6113" s="4"/>
    </row>
    <row r="6114" spans="1:1" x14ac:dyDescent="0.25">
      <c r="A6114" s="4"/>
    </row>
    <row r="6115" spans="1:1" x14ac:dyDescent="0.25">
      <c r="A6115" s="4"/>
    </row>
    <row r="6116" spans="1:1" x14ac:dyDescent="0.25">
      <c r="A6116" s="4"/>
    </row>
    <row r="6117" spans="1:1" x14ac:dyDescent="0.25">
      <c r="A6117" s="4"/>
    </row>
    <row r="6118" spans="1:1" x14ac:dyDescent="0.25">
      <c r="A6118" s="4"/>
    </row>
    <row r="6119" spans="1:1" x14ac:dyDescent="0.25">
      <c r="A6119" s="4"/>
    </row>
    <row r="6120" spans="1:1" x14ac:dyDescent="0.25">
      <c r="A6120" s="4"/>
    </row>
    <row r="6121" spans="1:1" x14ac:dyDescent="0.25">
      <c r="A6121" s="4"/>
    </row>
    <row r="6122" spans="1:1" x14ac:dyDescent="0.25">
      <c r="A6122" s="4"/>
    </row>
    <row r="6123" spans="1:1" x14ac:dyDescent="0.25">
      <c r="A6123" s="4"/>
    </row>
    <row r="6124" spans="1:1" x14ac:dyDescent="0.25">
      <c r="A6124" s="4"/>
    </row>
    <row r="6125" spans="1:1" x14ac:dyDescent="0.25">
      <c r="A6125" s="4"/>
    </row>
    <row r="6126" spans="1:1" x14ac:dyDescent="0.25">
      <c r="A6126" s="4"/>
    </row>
    <row r="6127" spans="1:1" x14ac:dyDescent="0.25">
      <c r="A6127" s="4"/>
    </row>
    <row r="6128" spans="1:1" x14ac:dyDescent="0.25">
      <c r="A6128" s="4"/>
    </row>
    <row r="6129" spans="1:1" x14ac:dyDescent="0.25">
      <c r="A6129" s="4"/>
    </row>
    <row r="6130" spans="1:1" x14ac:dyDescent="0.25">
      <c r="A6130" s="4"/>
    </row>
    <row r="6131" spans="1:1" x14ac:dyDescent="0.25">
      <c r="A6131" s="4"/>
    </row>
    <row r="6132" spans="1:1" x14ac:dyDescent="0.25">
      <c r="A6132" s="4"/>
    </row>
    <row r="6133" spans="1:1" x14ac:dyDescent="0.25">
      <c r="A6133" s="4"/>
    </row>
    <row r="6134" spans="1:1" x14ac:dyDescent="0.25">
      <c r="A6134" s="4"/>
    </row>
    <row r="6135" spans="1:1" x14ac:dyDescent="0.25">
      <c r="A6135" s="4"/>
    </row>
    <row r="6136" spans="1:1" x14ac:dyDescent="0.25">
      <c r="A6136" s="4"/>
    </row>
    <row r="6137" spans="1:1" x14ac:dyDescent="0.25">
      <c r="A6137" s="4"/>
    </row>
    <row r="6138" spans="1:1" x14ac:dyDescent="0.25">
      <c r="A6138" s="4"/>
    </row>
    <row r="6139" spans="1:1" x14ac:dyDescent="0.25">
      <c r="A6139" s="4"/>
    </row>
    <row r="6140" spans="1:1" x14ac:dyDescent="0.25">
      <c r="A6140" s="4"/>
    </row>
    <row r="6141" spans="1:1" x14ac:dyDescent="0.25">
      <c r="A6141" s="4"/>
    </row>
    <row r="6142" spans="1:1" x14ac:dyDescent="0.25">
      <c r="A6142" s="4"/>
    </row>
    <row r="6143" spans="1:1" x14ac:dyDescent="0.25">
      <c r="A6143" s="4"/>
    </row>
    <row r="6144" spans="1:1" x14ac:dyDescent="0.25">
      <c r="A6144" s="4"/>
    </row>
    <row r="6145" spans="1:1" x14ac:dyDescent="0.25">
      <c r="A6145" s="4"/>
    </row>
    <row r="6146" spans="1:1" x14ac:dyDescent="0.25">
      <c r="A6146" s="4"/>
    </row>
    <row r="6147" spans="1:1" x14ac:dyDescent="0.25">
      <c r="A6147" s="4"/>
    </row>
    <row r="6148" spans="1:1" x14ac:dyDescent="0.25">
      <c r="A6148" s="4"/>
    </row>
    <row r="6149" spans="1:1" x14ac:dyDescent="0.25">
      <c r="A6149" s="4"/>
    </row>
    <row r="6150" spans="1:1" x14ac:dyDescent="0.25">
      <c r="A6150" s="4"/>
    </row>
    <row r="6151" spans="1:1" x14ac:dyDescent="0.25">
      <c r="A6151" s="4"/>
    </row>
    <row r="6152" spans="1:1" x14ac:dyDescent="0.25">
      <c r="A6152" s="4"/>
    </row>
    <row r="6153" spans="1:1" x14ac:dyDescent="0.25">
      <c r="A6153" s="4"/>
    </row>
    <row r="6154" spans="1:1" x14ac:dyDescent="0.25">
      <c r="A6154" s="4"/>
    </row>
    <row r="6155" spans="1:1" x14ac:dyDescent="0.25">
      <c r="A6155" s="4"/>
    </row>
    <row r="6156" spans="1:1" x14ac:dyDescent="0.25">
      <c r="A6156" s="4"/>
    </row>
    <row r="6157" spans="1:1" x14ac:dyDescent="0.25">
      <c r="A6157" s="4"/>
    </row>
    <row r="6158" spans="1:1" x14ac:dyDescent="0.25">
      <c r="A6158" s="4"/>
    </row>
    <row r="6159" spans="1:1" x14ac:dyDescent="0.25">
      <c r="A6159" s="4"/>
    </row>
    <row r="6160" spans="1:1" x14ac:dyDescent="0.25">
      <c r="A6160" s="4"/>
    </row>
    <row r="6161" spans="1:1" x14ac:dyDescent="0.25">
      <c r="A6161" s="4"/>
    </row>
    <row r="6162" spans="1:1" x14ac:dyDescent="0.25">
      <c r="A6162" s="4"/>
    </row>
    <row r="6163" spans="1:1" x14ac:dyDescent="0.25">
      <c r="A6163" s="4"/>
    </row>
    <row r="6164" spans="1:1" x14ac:dyDescent="0.25">
      <c r="A6164" s="4"/>
    </row>
    <row r="6165" spans="1:1" x14ac:dyDescent="0.25">
      <c r="A6165" s="4"/>
    </row>
    <row r="6166" spans="1:1" x14ac:dyDescent="0.25">
      <c r="A6166" s="4"/>
    </row>
    <row r="6167" spans="1:1" x14ac:dyDescent="0.25">
      <c r="A6167" s="4"/>
    </row>
    <row r="6168" spans="1:1" x14ac:dyDescent="0.25">
      <c r="A6168" s="4"/>
    </row>
    <row r="6169" spans="1:1" x14ac:dyDescent="0.25">
      <c r="A6169" s="4"/>
    </row>
    <row r="6170" spans="1:1" x14ac:dyDescent="0.25">
      <c r="A6170" s="4"/>
    </row>
    <row r="6171" spans="1:1" x14ac:dyDescent="0.25">
      <c r="A6171" s="4"/>
    </row>
    <row r="6172" spans="1:1" x14ac:dyDescent="0.25">
      <c r="A6172" s="4"/>
    </row>
    <row r="6173" spans="1:1" x14ac:dyDescent="0.25">
      <c r="A6173" s="4"/>
    </row>
    <row r="6174" spans="1:1" x14ac:dyDescent="0.25">
      <c r="A6174" s="4"/>
    </row>
    <row r="6175" spans="1:1" x14ac:dyDescent="0.25">
      <c r="A6175" s="4"/>
    </row>
    <row r="6176" spans="1:1" x14ac:dyDescent="0.25">
      <c r="A6176" s="4"/>
    </row>
    <row r="6177" spans="1:1" x14ac:dyDescent="0.25">
      <c r="A6177" s="4"/>
    </row>
    <row r="6178" spans="1:1" x14ac:dyDescent="0.25">
      <c r="A6178" s="4"/>
    </row>
    <row r="6179" spans="1:1" x14ac:dyDescent="0.25">
      <c r="A6179" s="4"/>
    </row>
    <row r="6180" spans="1:1" x14ac:dyDescent="0.25">
      <c r="A6180" s="4"/>
    </row>
    <row r="6181" spans="1:1" x14ac:dyDescent="0.25">
      <c r="A6181" s="4"/>
    </row>
    <row r="6182" spans="1:1" x14ac:dyDescent="0.25">
      <c r="A6182" s="4"/>
    </row>
    <row r="6183" spans="1:1" x14ac:dyDescent="0.25">
      <c r="A6183" s="4"/>
    </row>
    <row r="6184" spans="1:1" x14ac:dyDescent="0.25">
      <c r="A6184" s="4"/>
    </row>
    <row r="6185" spans="1:1" x14ac:dyDescent="0.25">
      <c r="A6185" s="4"/>
    </row>
    <row r="6186" spans="1:1" x14ac:dyDescent="0.25">
      <c r="A6186" s="4"/>
    </row>
    <row r="6187" spans="1:1" x14ac:dyDescent="0.25">
      <c r="A6187" s="4"/>
    </row>
    <row r="6188" spans="1:1" x14ac:dyDescent="0.25">
      <c r="A6188" s="4"/>
    </row>
    <row r="6189" spans="1:1" x14ac:dyDescent="0.25">
      <c r="A6189" s="4"/>
    </row>
    <row r="6190" spans="1:1" x14ac:dyDescent="0.25">
      <c r="A6190" s="4"/>
    </row>
    <row r="6191" spans="1:1" x14ac:dyDescent="0.25">
      <c r="A6191" s="4"/>
    </row>
    <row r="6192" spans="1:1" x14ac:dyDescent="0.25">
      <c r="A6192" s="4"/>
    </row>
    <row r="6193" spans="1:1" x14ac:dyDescent="0.25">
      <c r="A6193" s="4"/>
    </row>
    <row r="6194" spans="1:1" x14ac:dyDescent="0.25">
      <c r="A6194" s="4"/>
    </row>
    <row r="6195" spans="1:1" x14ac:dyDescent="0.25">
      <c r="A6195" s="4"/>
    </row>
    <row r="6196" spans="1:1" x14ac:dyDescent="0.25">
      <c r="A6196" s="4"/>
    </row>
    <row r="6197" spans="1:1" x14ac:dyDescent="0.25">
      <c r="A6197" s="4"/>
    </row>
    <row r="6198" spans="1:1" x14ac:dyDescent="0.25">
      <c r="A6198" s="4"/>
    </row>
    <row r="6199" spans="1:1" x14ac:dyDescent="0.25">
      <c r="A6199" s="4"/>
    </row>
    <row r="6200" spans="1:1" x14ac:dyDescent="0.25">
      <c r="A6200" s="4"/>
    </row>
    <row r="6201" spans="1:1" x14ac:dyDescent="0.25">
      <c r="A6201" s="4"/>
    </row>
    <row r="6202" spans="1:1" x14ac:dyDescent="0.25">
      <c r="A6202" s="4"/>
    </row>
    <row r="6203" spans="1:1" x14ac:dyDescent="0.25">
      <c r="A6203" s="4"/>
    </row>
    <row r="6204" spans="1:1" x14ac:dyDescent="0.25">
      <c r="A6204" s="4"/>
    </row>
    <row r="6205" spans="1:1" x14ac:dyDescent="0.25">
      <c r="A6205" s="4"/>
    </row>
    <row r="6206" spans="1:1" x14ac:dyDescent="0.25">
      <c r="A6206" s="4"/>
    </row>
    <row r="6207" spans="1:1" x14ac:dyDescent="0.25">
      <c r="A6207" s="4"/>
    </row>
    <row r="6208" spans="1:1" x14ac:dyDescent="0.25">
      <c r="A6208" s="4"/>
    </row>
    <row r="6209" spans="1:1" x14ac:dyDescent="0.25">
      <c r="A6209" s="4"/>
    </row>
    <row r="6210" spans="1:1" x14ac:dyDescent="0.25">
      <c r="A6210" s="4"/>
    </row>
    <row r="6211" spans="1:1" x14ac:dyDescent="0.25">
      <c r="A6211" s="4"/>
    </row>
    <row r="6212" spans="1:1" x14ac:dyDescent="0.25">
      <c r="A6212" s="4"/>
    </row>
    <row r="6213" spans="1:1" x14ac:dyDescent="0.25">
      <c r="A6213" s="4"/>
    </row>
    <row r="6214" spans="1:1" x14ac:dyDescent="0.25">
      <c r="A6214" s="4"/>
    </row>
    <row r="6215" spans="1:1" x14ac:dyDescent="0.25">
      <c r="A6215" s="4"/>
    </row>
    <row r="6216" spans="1:1" x14ac:dyDescent="0.25">
      <c r="A6216" s="4"/>
    </row>
    <row r="6217" spans="1:1" x14ac:dyDescent="0.25">
      <c r="A6217" s="4"/>
    </row>
    <row r="6218" spans="1:1" x14ac:dyDescent="0.25">
      <c r="A6218" s="4"/>
    </row>
    <row r="6219" spans="1:1" x14ac:dyDescent="0.25">
      <c r="A6219" s="4"/>
    </row>
    <row r="6220" spans="1:1" x14ac:dyDescent="0.25">
      <c r="A6220" s="4"/>
    </row>
    <row r="6221" spans="1:1" x14ac:dyDescent="0.25">
      <c r="A6221" s="4"/>
    </row>
    <row r="6222" spans="1:1" x14ac:dyDescent="0.25">
      <c r="A6222" s="4"/>
    </row>
    <row r="6223" spans="1:1" x14ac:dyDescent="0.25">
      <c r="A6223" s="4"/>
    </row>
    <row r="6224" spans="1:1" x14ac:dyDescent="0.25">
      <c r="A6224" s="4"/>
    </row>
    <row r="6225" spans="1:1" x14ac:dyDescent="0.25">
      <c r="A6225" s="4"/>
    </row>
    <row r="6226" spans="1:1" x14ac:dyDescent="0.25">
      <c r="A6226" s="4"/>
    </row>
    <row r="6227" spans="1:1" x14ac:dyDescent="0.25">
      <c r="A6227" s="4"/>
    </row>
    <row r="6228" spans="1:1" x14ac:dyDescent="0.25">
      <c r="A6228" s="4"/>
    </row>
    <row r="6229" spans="1:1" x14ac:dyDescent="0.25">
      <c r="A6229" s="4"/>
    </row>
    <row r="6230" spans="1:1" x14ac:dyDescent="0.25">
      <c r="A6230" s="4"/>
    </row>
    <row r="6231" spans="1:1" x14ac:dyDescent="0.25">
      <c r="A6231" s="4"/>
    </row>
    <row r="6232" spans="1:1" x14ac:dyDescent="0.25">
      <c r="A6232" s="4"/>
    </row>
    <row r="6233" spans="1:1" x14ac:dyDescent="0.25">
      <c r="A6233" s="4"/>
    </row>
    <row r="6234" spans="1:1" x14ac:dyDescent="0.25">
      <c r="A6234" s="4"/>
    </row>
    <row r="6235" spans="1:1" x14ac:dyDescent="0.25">
      <c r="A6235" s="4"/>
    </row>
    <row r="6236" spans="1:1" x14ac:dyDescent="0.25">
      <c r="A6236" s="4"/>
    </row>
    <row r="6237" spans="1:1" x14ac:dyDescent="0.25">
      <c r="A6237" s="4"/>
    </row>
    <row r="6238" spans="1:1" x14ac:dyDescent="0.25">
      <c r="A6238" s="4"/>
    </row>
    <row r="6239" spans="1:1" x14ac:dyDescent="0.25">
      <c r="A6239" s="4"/>
    </row>
    <row r="6240" spans="1:1" x14ac:dyDescent="0.25">
      <c r="A6240" s="4"/>
    </row>
    <row r="6241" spans="1:1" x14ac:dyDescent="0.25">
      <c r="A6241" s="4"/>
    </row>
    <row r="6242" spans="1:1" x14ac:dyDescent="0.25">
      <c r="A6242" s="4"/>
    </row>
    <row r="6243" spans="1:1" x14ac:dyDescent="0.25">
      <c r="A6243" s="4"/>
    </row>
    <row r="6244" spans="1:1" x14ac:dyDescent="0.25">
      <c r="A6244" s="4"/>
    </row>
    <row r="6245" spans="1:1" x14ac:dyDescent="0.25">
      <c r="A6245" s="4"/>
    </row>
    <row r="6246" spans="1:1" x14ac:dyDescent="0.25">
      <c r="A6246" s="4"/>
    </row>
    <row r="6247" spans="1:1" x14ac:dyDescent="0.25">
      <c r="A6247" s="4"/>
    </row>
    <row r="6248" spans="1:1" x14ac:dyDescent="0.25">
      <c r="A6248" s="4"/>
    </row>
    <row r="6249" spans="1:1" x14ac:dyDescent="0.25">
      <c r="A6249" s="4"/>
    </row>
    <row r="6250" spans="1:1" x14ac:dyDescent="0.25">
      <c r="A6250" s="4"/>
    </row>
    <row r="6251" spans="1:1" x14ac:dyDescent="0.25">
      <c r="A6251" s="4"/>
    </row>
    <row r="6252" spans="1:1" x14ac:dyDescent="0.25">
      <c r="A6252" s="4"/>
    </row>
    <row r="6253" spans="1:1" x14ac:dyDescent="0.25">
      <c r="A6253" s="4"/>
    </row>
    <row r="6254" spans="1:1" x14ac:dyDescent="0.25">
      <c r="A6254" s="4"/>
    </row>
    <row r="6255" spans="1:1" x14ac:dyDescent="0.25">
      <c r="A6255" s="4"/>
    </row>
    <row r="6256" spans="1:1" x14ac:dyDescent="0.25">
      <c r="A6256" s="4"/>
    </row>
    <row r="6257" spans="1:1" x14ac:dyDescent="0.25">
      <c r="A6257" s="4"/>
    </row>
    <row r="6258" spans="1:1" x14ac:dyDescent="0.25">
      <c r="A6258" s="4"/>
    </row>
    <row r="6259" spans="1:1" x14ac:dyDescent="0.25">
      <c r="A6259" s="4"/>
    </row>
    <row r="6260" spans="1:1" x14ac:dyDescent="0.25">
      <c r="A6260" s="4"/>
    </row>
    <row r="6261" spans="1:1" x14ac:dyDescent="0.25">
      <c r="A6261" s="4"/>
    </row>
    <row r="6262" spans="1:1" x14ac:dyDescent="0.25">
      <c r="A6262" s="4"/>
    </row>
    <row r="6263" spans="1:1" x14ac:dyDescent="0.25">
      <c r="A6263" s="4"/>
    </row>
    <row r="6264" spans="1:1" x14ac:dyDescent="0.25">
      <c r="A6264" s="4"/>
    </row>
    <row r="6265" spans="1:1" x14ac:dyDescent="0.25">
      <c r="A6265" s="4"/>
    </row>
    <row r="6266" spans="1:1" x14ac:dyDescent="0.25">
      <c r="A6266" s="4"/>
    </row>
    <row r="6267" spans="1:1" x14ac:dyDescent="0.25">
      <c r="A6267" s="4"/>
    </row>
    <row r="6268" spans="1:1" x14ac:dyDescent="0.25">
      <c r="A6268" s="4"/>
    </row>
    <row r="6269" spans="1:1" x14ac:dyDescent="0.25">
      <c r="A6269" s="4"/>
    </row>
    <row r="6270" spans="1:1" x14ac:dyDescent="0.25">
      <c r="A6270" s="4"/>
    </row>
    <row r="6271" spans="1:1" x14ac:dyDescent="0.25">
      <c r="A6271" s="4"/>
    </row>
    <row r="6272" spans="1:1" x14ac:dyDescent="0.25">
      <c r="A6272" s="4"/>
    </row>
    <row r="6273" spans="1:1" x14ac:dyDescent="0.25">
      <c r="A6273" s="4"/>
    </row>
    <row r="6274" spans="1:1" x14ac:dyDescent="0.25">
      <c r="A6274" s="4"/>
    </row>
    <row r="6275" spans="1:1" x14ac:dyDescent="0.25">
      <c r="A6275" s="4"/>
    </row>
    <row r="6276" spans="1:1" x14ac:dyDescent="0.25">
      <c r="A6276" s="4"/>
    </row>
    <row r="6277" spans="1:1" x14ac:dyDescent="0.25">
      <c r="A6277" s="4"/>
    </row>
    <row r="6278" spans="1:1" x14ac:dyDescent="0.25">
      <c r="A6278" s="4"/>
    </row>
    <row r="6279" spans="1:1" x14ac:dyDescent="0.25">
      <c r="A6279" s="4"/>
    </row>
    <row r="6280" spans="1:1" x14ac:dyDescent="0.25">
      <c r="A6280" s="4"/>
    </row>
    <row r="6281" spans="1:1" x14ac:dyDescent="0.25">
      <c r="A6281" s="4"/>
    </row>
    <row r="6282" spans="1:1" x14ac:dyDescent="0.25">
      <c r="A6282" s="4"/>
    </row>
    <row r="6283" spans="1:1" x14ac:dyDescent="0.25">
      <c r="A6283" s="4"/>
    </row>
    <row r="6284" spans="1:1" x14ac:dyDescent="0.25">
      <c r="A6284" s="4"/>
    </row>
    <row r="6285" spans="1:1" x14ac:dyDescent="0.25">
      <c r="A6285" s="4"/>
    </row>
    <row r="6286" spans="1:1" x14ac:dyDescent="0.25">
      <c r="A6286" s="4"/>
    </row>
    <row r="6287" spans="1:1" x14ac:dyDescent="0.25">
      <c r="A6287" s="4"/>
    </row>
    <row r="6288" spans="1:1" x14ac:dyDescent="0.25">
      <c r="A6288" s="4"/>
    </row>
    <row r="6289" spans="1:1" x14ac:dyDescent="0.25">
      <c r="A6289" s="4"/>
    </row>
    <row r="6290" spans="1:1" x14ac:dyDescent="0.25">
      <c r="A6290" s="4"/>
    </row>
    <row r="6291" spans="1:1" x14ac:dyDescent="0.25">
      <c r="A6291" s="4"/>
    </row>
    <row r="6292" spans="1:1" x14ac:dyDescent="0.25">
      <c r="A6292" s="4"/>
    </row>
    <row r="6293" spans="1:1" x14ac:dyDescent="0.25">
      <c r="A6293" s="4"/>
    </row>
    <row r="6294" spans="1:1" x14ac:dyDescent="0.25">
      <c r="A6294" s="4"/>
    </row>
    <row r="6295" spans="1:1" x14ac:dyDescent="0.25">
      <c r="A6295" s="4"/>
    </row>
    <row r="6296" spans="1:1" x14ac:dyDescent="0.25">
      <c r="A6296" s="4"/>
    </row>
    <row r="6297" spans="1:1" x14ac:dyDescent="0.25">
      <c r="A6297" s="4"/>
    </row>
    <row r="6298" spans="1:1" x14ac:dyDescent="0.25">
      <c r="A6298" s="4"/>
    </row>
    <row r="6299" spans="1:1" x14ac:dyDescent="0.25">
      <c r="A6299" s="4"/>
    </row>
    <row r="6300" spans="1:1" x14ac:dyDescent="0.25">
      <c r="A6300" s="4"/>
    </row>
    <row r="6301" spans="1:1" x14ac:dyDescent="0.25">
      <c r="A6301" s="4"/>
    </row>
    <row r="6302" spans="1:1" x14ac:dyDescent="0.25">
      <c r="A6302" s="4"/>
    </row>
    <row r="6303" spans="1:1" x14ac:dyDescent="0.25">
      <c r="A6303" s="4"/>
    </row>
    <row r="6304" spans="1:1" x14ac:dyDescent="0.25">
      <c r="A6304" s="4"/>
    </row>
    <row r="6305" spans="1:1" x14ac:dyDescent="0.25">
      <c r="A6305" s="4"/>
    </row>
    <row r="6306" spans="1:1" x14ac:dyDescent="0.25">
      <c r="A6306" s="4"/>
    </row>
    <row r="6307" spans="1:1" x14ac:dyDescent="0.25">
      <c r="A6307" s="4"/>
    </row>
    <row r="6308" spans="1:1" x14ac:dyDescent="0.25">
      <c r="A6308" s="4"/>
    </row>
    <row r="6309" spans="1:1" x14ac:dyDescent="0.25">
      <c r="A6309" s="4"/>
    </row>
    <row r="6310" spans="1:1" x14ac:dyDescent="0.25">
      <c r="A6310" s="4"/>
    </row>
    <row r="6311" spans="1:1" x14ac:dyDescent="0.25">
      <c r="A6311" s="4"/>
    </row>
    <row r="6312" spans="1:1" x14ac:dyDescent="0.25">
      <c r="A6312" s="4"/>
    </row>
    <row r="6313" spans="1:1" x14ac:dyDescent="0.25">
      <c r="A6313" s="4"/>
    </row>
    <row r="6314" spans="1:1" x14ac:dyDescent="0.25">
      <c r="A6314" s="4"/>
    </row>
    <row r="6315" spans="1:1" x14ac:dyDescent="0.25">
      <c r="A6315" s="4"/>
    </row>
    <row r="6316" spans="1:1" x14ac:dyDescent="0.25">
      <c r="A6316" s="4"/>
    </row>
    <row r="6317" spans="1:1" x14ac:dyDescent="0.25">
      <c r="A6317" s="4"/>
    </row>
    <row r="6318" spans="1:1" x14ac:dyDescent="0.25">
      <c r="A6318" s="4"/>
    </row>
    <row r="6319" spans="1:1" x14ac:dyDescent="0.25">
      <c r="A6319" s="4"/>
    </row>
    <row r="6320" spans="1:1" x14ac:dyDescent="0.25">
      <c r="A6320" s="4"/>
    </row>
    <row r="6321" spans="1:1" x14ac:dyDescent="0.25">
      <c r="A6321" s="4"/>
    </row>
    <row r="6322" spans="1:1" x14ac:dyDescent="0.25">
      <c r="A6322" s="4"/>
    </row>
    <row r="6323" spans="1:1" x14ac:dyDescent="0.25">
      <c r="A6323" s="4"/>
    </row>
    <row r="6324" spans="1:1" x14ac:dyDescent="0.25">
      <c r="A6324" s="4"/>
    </row>
    <row r="6325" spans="1:1" x14ac:dyDescent="0.25">
      <c r="A6325" s="4"/>
    </row>
    <row r="6326" spans="1:1" x14ac:dyDescent="0.25">
      <c r="A6326" s="4"/>
    </row>
    <row r="6327" spans="1:1" x14ac:dyDescent="0.25">
      <c r="A6327" s="4"/>
    </row>
    <row r="6328" spans="1:1" x14ac:dyDescent="0.25">
      <c r="A6328" s="4"/>
    </row>
    <row r="6329" spans="1:1" x14ac:dyDescent="0.25">
      <c r="A6329" s="4"/>
    </row>
    <row r="6330" spans="1:1" x14ac:dyDescent="0.25">
      <c r="A6330" s="4"/>
    </row>
    <row r="6331" spans="1:1" x14ac:dyDescent="0.25">
      <c r="A6331" s="4"/>
    </row>
    <row r="6332" spans="1:1" x14ac:dyDescent="0.25">
      <c r="A6332" s="4"/>
    </row>
    <row r="6333" spans="1:1" x14ac:dyDescent="0.25">
      <c r="A6333" s="4"/>
    </row>
    <row r="6334" spans="1:1" x14ac:dyDescent="0.25">
      <c r="A6334" s="4"/>
    </row>
    <row r="6335" spans="1:1" x14ac:dyDescent="0.25">
      <c r="A6335" s="4"/>
    </row>
    <row r="6336" spans="1:1" x14ac:dyDescent="0.25">
      <c r="A6336" s="4"/>
    </row>
    <row r="6337" spans="1:1" x14ac:dyDescent="0.25">
      <c r="A6337" s="4"/>
    </row>
    <row r="6338" spans="1:1" x14ac:dyDescent="0.25">
      <c r="A6338" s="4"/>
    </row>
    <row r="6339" spans="1:1" x14ac:dyDescent="0.25">
      <c r="A6339" s="4"/>
    </row>
    <row r="6340" spans="1:1" x14ac:dyDescent="0.25">
      <c r="A6340" s="4"/>
    </row>
    <row r="6341" spans="1:1" x14ac:dyDescent="0.25">
      <c r="A6341" s="4"/>
    </row>
    <row r="6342" spans="1:1" x14ac:dyDescent="0.25">
      <c r="A6342" s="4"/>
    </row>
    <row r="6343" spans="1:1" x14ac:dyDescent="0.25">
      <c r="A6343" s="4"/>
    </row>
    <row r="6344" spans="1:1" x14ac:dyDescent="0.25">
      <c r="A6344" s="4"/>
    </row>
    <row r="6345" spans="1:1" x14ac:dyDescent="0.25">
      <c r="A6345" s="4"/>
    </row>
    <row r="6346" spans="1:1" x14ac:dyDescent="0.25">
      <c r="A6346" s="4"/>
    </row>
    <row r="6347" spans="1:1" x14ac:dyDescent="0.25">
      <c r="A6347" s="4"/>
    </row>
    <row r="6348" spans="1:1" x14ac:dyDescent="0.25">
      <c r="A6348" s="4"/>
    </row>
    <row r="6349" spans="1:1" x14ac:dyDescent="0.25">
      <c r="A6349" s="4"/>
    </row>
    <row r="6350" spans="1:1" x14ac:dyDescent="0.25">
      <c r="A6350" s="4"/>
    </row>
    <row r="6351" spans="1:1" x14ac:dyDescent="0.25">
      <c r="A6351" s="4"/>
    </row>
    <row r="6352" spans="1:1" x14ac:dyDescent="0.25">
      <c r="A6352" s="4"/>
    </row>
    <row r="6353" spans="1:1" x14ac:dyDescent="0.25">
      <c r="A6353" s="4"/>
    </row>
    <row r="6354" spans="1:1" x14ac:dyDescent="0.25">
      <c r="A6354" s="4"/>
    </row>
    <row r="6355" spans="1:1" x14ac:dyDescent="0.25">
      <c r="A6355" s="4"/>
    </row>
    <row r="6356" spans="1:1" x14ac:dyDescent="0.25">
      <c r="A6356" s="4"/>
    </row>
    <row r="6357" spans="1:1" x14ac:dyDescent="0.25">
      <c r="A6357" s="4"/>
    </row>
    <row r="6358" spans="1:1" x14ac:dyDescent="0.25">
      <c r="A6358" s="4"/>
    </row>
    <row r="6359" spans="1:1" x14ac:dyDescent="0.25">
      <c r="A6359" s="4"/>
    </row>
    <row r="6360" spans="1:1" x14ac:dyDescent="0.25">
      <c r="A6360" s="4"/>
    </row>
    <row r="6361" spans="1:1" x14ac:dyDescent="0.25">
      <c r="A6361" s="4"/>
    </row>
    <row r="6362" spans="1:1" x14ac:dyDescent="0.25">
      <c r="A6362" s="4"/>
    </row>
    <row r="6363" spans="1:1" x14ac:dyDescent="0.25">
      <c r="A6363" s="4"/>
    </row>
    <row r="6364" spans="1:1" x14ac:dyDescent="0.25">
      <c r="A6364" s="4"/>
    </row>
    <row r="6365" spans="1:1" x14ac:dyDescent="0.25">
      <c r="A6365" s="4"/>
    </row>
    <row r="6366" spans="1:1" x14ac:dyDescent="0.25">
      <c r="A6366" s="4"/>
    </row>
    <row r="6367" spans="1:1" x14ac:dyDescent="0.25">
      <c r="A6367" s="4"/>
    </row>
    <row r="6368" spans="1:1" x14ac:dyDescent="0.25">
      <c r="A6368" s="4"/>
    </row>
    <row r="6369" spans="1:1" x14ac:dyDescent="0.25">
      <c r="A6369" s="4"/>
    </row>
    <row r="6370" spans="1:1" x14ac:dyDescent="0.25">
      <c r="A6370" s="4"/>
    </row>
    <row r="6371" spans="1:1" x14ac:dyDescent="0.25">
      <c r="A6371" s="4"/>
    </row>
    <row r="6372" spans="1:1" x14ac:dyDescent="0.25">
      <c r="A6372" s="4"/>
    </row>
    <row r="6373" spans="1:1" x14ac:dyDescent="0.25">
      <c r="A6373" s="4"/>
    </row>
    <row r="6374" spans="1:1" x14ac:dyDescent="0.25">
      <c r="A6374" s="4"/>
    </row>
    <row r="6375" spans="1:1" x14ac:dyDescent="0.25">
      <c r="A6375" s="4"/>
    </row>
    <row r="6376" spans="1:1" x14ac:dyDescent="0.25">
      <c r="A6376" s="4"/>
    </row>
    <row r="6377" spans="1:1" x14ac:dyDescent="0.25">
      <c r="A6377" s="4"/>
    </row>
    <row r="6378" spans="1:1" x14ac:dyDescent="0.25">
      <c r="A6378" s="4"/>
    </row>
    <row r="6379" spans="1:1" x14ac:dyDescent="0.25">
      <c r="A6379" s="4"/>
    </row>
    <row r="6380" spans="1:1" x14ac:dyDescent="0.25">
      <c r="A6380" s="4"/>
    </row>
    <row r="6381" spans="1:1" x14ac:dyDescent="0.25">
      <c r="A6381" s="4"/>
    </row>
    <row r="6382" spans="1:1" x14ac:dyDescent="0.25">
      <c r="A6382" s="4"/>
    </row>
    <row r="6383" spans="1:1" x14ac:dyDescent="0.25">
      <c r="A6383" s="4"/>
    </row>
    <row r="6384" spans="1:1" x14ac:dyDescent="0.25">
      <c r="A6384" s="4"/>
    </row>
    <row r="6385" spans="1:1" x14ac:dyDescent="0.25">
      <c r="A6385" s="4"/>
    </row>
    <row r="6386" spans="1:1" x14ac:dyDescent="0.25">
      <c r="A6386" s="4"/>
    </row>
    <row r="6387" spans="1:1" x14ac:dyDescent="0.25">
      <c r="A6387" s="4"/>
    </row>
    <row r="6388" spans="1:1" x14ac:dyDescent="0.25">
      <c r="A6388" s="4"/>
    </row>
    <row r="6389" spans="1:1" x14ac:dyDescent="0.25">
      <c r="A6389" s="4"/>
    </row>
    <row r="6390" spans="1:1" x14ac:dyDescent="0.25">
      <c r="A6390" s="4"/>
    </row>
    <row r="6391" spans="1:1" x14ac:dyDescent="0.25">
      <c r="A6391" s="4"/>
    </row>
    <row r="6392" spans="1:1" x14ac:dyDescent="0.25">
      <c r="A6392" s="4"/>
    </row>
    <row r="6393" spans="1:1" x14ac:dyDescent="0.25">
      <c r="A6393" s="4"/>
    </row>
    <row r="6394" spans="1:1" x14ac:dyDescent="0.25">
      <c r="A6394" s="4"/>
    </row>
    <row r="6395" spans="1:1" x14ac:dyDescent="0.25">
      <c r="A6395" s="4"/>
    </row>
    <row r="6396" spans="1:1" x14ac:dyDescent="0.25">
      <c r="A6396" s="4"/>
    </row>
    <row r="6397" spans="1:1" x14ac:dyDescent="0.25">
      <c r="A6397" s="4"/>
    </row>
    <row r="6398" spans="1:1" x14ac:dyDescent="0.25">
      <c r="A6398" s="4"/>
    </row>
    <row r="6399" spans="1:1" x14ac:dyDescent="0.25">
      <c r="A6399" s="4"/>
    </row>
    <row r="6400" spans="1:1" x14ac:dyDescent="0.25">
      <c r="A6400" s="4"/>
    </row>
    <row r="6401" spans="1:1" x14ac:dyDescent="0.25">
      <c r="A6401" s="4"/>
    </row>
    <row r="6402" spans="1:1" x14ac:dyDescent="0.25">
      <c r="A6402" s="4"/>
    </row>
    <row r="6403" spans="1:1" x14ac:dyDescent="0.25">
      <c r="A6403" s="4"/>
    </row>
    <row r="6404" spans="1:1" x14ac:dyDescent="0.25">
      <c r="A6404" s="4"/>
    </row>
    <row r="6405" spans="1:1" x14ac:dyDescent="0.25">
      <c r="A6405" s="4"/>
    </row>
    <row r="6406" spans="1:1" x14ac:dyDescent="0.25">
      <c r="A6406" s="4"/>
    </row>
    <row r="6407" spans="1:1" x14ac:dyDescent="0.25">
      <c r="A6407" s="4"/>
    </row>
    <row r="6408" spans="1:1" x14ac:dyDescent="0.25">
      <c r="A6408" s="4"/>
    </row>
    <row r="6409" spans="1:1" x14ac:dyDescent="0.25">
      <c r="A6409" s="4"/>
    </row>
    <row r="6410" spans="1:1" x14ac:dyDescent="0.25">
      <c r="A6410" s="4"/>
    </row>
    <row r="6411" spans="1:1" x14ac:dyDescent="0.25">
      <c r="A6411" s="4"/>
    </row>
    <row r="6412" spans="1:1" x14ac:dyDescent="0.25">
      <c r="A6412" s="4"/>
    </row>
    <row r="6413" spans="1:1" x14ac:dyDescent="0.25">
      <c r="A6413" s="4"/>
    </row>
    <row r="6414" spans="1:1" x14ac:dyDescent="0.25">
      <c r="A6414" s="4"/>
    </row>
    <row r="6415" spans="1:1" x14ac:dyDescent="0.25">
      <c r="A6415" s="4"/>
    </row>
    <row r="6416" spans="1:1" x14ac:dyDescent="0.25">
      <c r="A6416" s="4"/>
    </row>
    <row r="6417" spans="1:1" x14ac:dyDescent="0.25">
      <c r="A6417" s="4"/>
    </row>
    <row r="6418" spans="1:1" x14ac:dyDescent="0.25">
      <c r="A6418" s="4"/>
    </row>
    <row r="6419" spans="1:1" x14ac:dyDescent="0.25">
      <c r="A6419" s="4"/>
    </row>
    <row r="6420" spans="1:1" x14ac:dyDescent="0.25">
      <c r="A6420" s="4"/>
    </row>
    <row r="6421" spans="1:1" x14ac:dyDescent="0.25">
      <c r="A6421" s="4"/>
    </row>
    <row r="6422" spans="1:1" x14ac:dyDescent="0.25">
      <c r="A6422" s="4"/>
    </row>
    <row r="6423" spans="1:1" x14ac:dyDescent="0.25">
      <c r="A6423" s="4"/>
    </row>
    <row r="6424" spans="1:1" x14ac:dyDescent="0.25">
      <c r="A6424" s="4"/>
    </row>
    <row r="6425" spans="1:1" x14ac:dyDescent="0.25">
      <c r="A6425" s="4"/>
    </row>
    <row r="6426" spans="1:1" x14ac:dyDescent="0.25">
      <c r="A6426" s="4"/>
    </row>
    <row r="6427" spans="1:1" x14ac:dyDescent="0.25">
      <c r="A6427" s="4"/>
    </row>
    <row r="6428" spans="1:1" x14ac:dyDescent="0.25">
      <c r="A6428" s="4"/>
    </row>
    <row r="6429" spans="1:1" x14ac:dyDescent="0.25">
      <c r="A6429" s="4"/>
    </row>
    <row r="6430" spans="1:1" x14ac:dyDescent="0.25">
      <c r="A6430" s="4"/>
    </row>
    <row r="6431" spans="1:1" x14ac:dyDescent="0.25">
      <c r="A6431" s="4"/>
    </row>
    <row r="6432" spans="1:1" x14ac:dyDescent="0.25">
      <c r="A6432" s="4"/>
    </row>
    <row r="6433" spans="1:1" x14ac:dyDescent="0.25">
      <c r="A6433" s="4"/>
    </row>
    <row r="6434" spans="1:1" x14ac:dyDescent="0.25">
      <c r="A6434" s="4"/>
    </row>
    <row r="6435" spans="1:1" x14ac:dyDescent="0.25">
      <c r="A6435" s="4"/>
    </row>
    <row r="6436" spans="1:1" x14ac:dyDescent="0.25">
      <c r="A6436" s="4"/>
    </row>
    <row r="6437" spans="1:1" x14ac:dyDescent="0.25">
      <c r="A6437" s="4"/>
    </row>
    <row r="6438" spans="1:1" x14ac:dyDescent="0.25">
      <c r="A6438" s="4"/>
    </row>
    <row r="6439" spans="1:1" x14ac:dyDescent="0.25">
      <c r="A6439" s="4"/>
    </row>
    <row r="6440" spans="1:1" x14ac:dyDescent="0.25">
      <c r="A6440" s="4"/>
    </row>
    <row r="6441" spans="1:1" x14ac:dyDescent="0.25">
      <c r="A6441" s="4"/>
    </row>
    <row r="6442" spans="1:1" x14ac:dyDescent="0.25">
      <c r="A6442" s="4"/>
    </row>
    <row r="6443" spans="1:1" x14ac:dyDescent="0.25">
      <c r="A6443" s="4"/>
    </row>
    <row r="6444" spans="1:1" x14ac:dyDescent="0.25">
      <c r="A6444" s="4"/>
    </row>
    <row r="6445" spans="1:1" x14ac:dyDescent="0.25">
      <c r="A6445" s="4"/>
    </row>
    <row r="6446" spans="1:1" x14ac:dyDescent="0.25">
      <c r="A6446" s="4"/>
    </row>
    <row r="6447" spans="1:1" x14ac:dyDescent="0.25">
      <c r="A6447" s="4"/>
    </row>
    <row r="6448" spans="1:1" x14ac:dyDescent="0.25">
      <c r="A6448" s="4"/>
    </row>
    <row r="6449" spans="1:1" x14ac:dyDescent="0.25">
      <c r="A6449" s="4"/>
    </row>
    <row r="6450" spans="1:1" x14ac:dyDescent="0.25">
      <c r="A6450" s="4"/>
    </row>
    <row r="6451" spans="1:1" x14ac:dyDescent="0.25">
      <c r="A6451" s="4"/>
    </row>
    <row r="6452" spans="1:1" x14ac:dyDescent="0.25">
      <c r="A6452" s="4"/>
    </row>
    <row r="6453" spans="1:1" x14ac:dyDescent="0.25">
      <c r="A6453" s="4"/>
    </row>
    <row r="6454" spans="1:1" x14ac:dyDescent="0.25">
      <c r="A6454" s="4"/>
    </row>
    <row r="6455" spans="1:1" x14ac:dyDescent="0.25">
      <c r="A6455" s="4"/>
    </row>
    <row r="6456" spans="1:1" x14ac:dyDescent="0.25">
      <c r="A6456" s="4"/>
    </row>
    <row r="6457" spans="1:1" x14ac:dyDescent="0.25">
      <c r="A6457" s="4"/>
    </row>
    <row r="6458" spans="1:1" x14ac:dyDescent="0.25">
      <c r="A6458" s="4"/>
    </row>
    <row r="6459" spans="1:1" x14ac:dyDescent="0.25">
      <c r="A6459" s="4"/>
    </row>
    <row r="6460" spans="1:1" x14ac:dyDescent="0.25">
      <c r="A6460" s="4"/>
    </row>
    <row r="6461" spans="1:1" x14ac:dyDescent="0.25">
      <c r="A6461" s="4"/>
    </row>
    <row r="6462" spans="1:1" x14ac:dyDescent="0.25">
      <c r="A6462" s="4"/>
    </row>
    <row r="6463" spans="1:1" x14ac:dyDescent="0.25">
      <c r="A6463" s="4"/>
    </row>
    <row r="6464" spans="1:1" x14ac:dyDescent="0.25">
      <c r="A6464" s="4"/>
    </row>
    <row r="6465" spans="1:1" x14ac:dyDescent="0.25">
      <c r="A6465" s="4"/>
    </row>
    <row r="6466" spans="1:1" x14ac:dyDescent="0.25">
      <c r="A6466" s="4"/>
    </row>
    <row r="6467" spans="1:1" x14ac:dyDescent="0.25">
      <c r="A6467" s="4"/>
    </row>
    <row r="6468" spans="1:1" x14ac:dyDescent="0.25">
      <c r="A6468" s="4"/>
    </row>
    <row r="6469" spans="1:1" x14ac:dyDescent="0.25">
      <c r="A6469" s="4"/>
    </row>
    <row r="6470" spans="1:1" x14ac:dyDescent="0.25">
      <c r="A6470" s="4"/>
    </row>
    <row r="6471" spans="1:1" x14ac:dyDescent="0.25">
      <c r="A6471" s="4"/>
    </row>
    <row r="6472" spans="1:1" x14ac:dyDescent="0.25">
      <c r="A6472" s="4"/>
    </row>
    <row r="6473" spans="1:1" x14ac:dyDescent="0.25">
      <c r="A6473" s="4"/>
    </row>
    <row r="6474" spans="1:1" x14ac:dyDescent="0.25">
      <c r="A6474" s="4"/>
    </row>
    <row r="6475" spans="1:1" x14ac:dyDescent="0.25">
      <c r="A6475" s="4"/>
    </row>
    <row r="6476" spans="1:1" x14ac:dyDescent="0.25">
      <c r="A6476" s="4"/>
    </row>
    <row r="6477" spans="1:1" x14ac:dyDescent="0.25">
      <c r="A6477" s="4"/>
    </row>
    <row r="6478" spans="1:1" x14ac:dyDescent="0.25">
      <c r="A6478" s="4"/>
    </row>
    <row r="6479" spans="1:1" x14ac:dyDescent="0.25">
      <c r="A6479" s="4"/>
    </row>
    <row r="6480" spans="1:1" x14ac:dyDescent="0.25">
      <c r="A6480" s="4"/>
    </row>
    <row r="6481" spans="1:1" x14ac:dyDescent="0.25">
      <c r="A6481" s="4"/>
    </row>
    <row r="6482" spans="1:1" x14ac:dyDescent="0.25">
      <c r="A6482" s="4"/>
    </row>
    <row r="6483" spans="1:1" x14ac:dyDescent="0.25">
      <c r="A6483" s="4"/>
    </row>
    <row r="6484" spans="1:1" x14ac:dyDescent="0.25">
      <c r="A6484" s="4"/>
    </row>
    <row r="6485" spans="1:1" x14ac:dyDescent="0.25">
      <c r="A6485" s="4"/>
    </row>
    <row r="6486" spans="1:1" x14ac:dyDescent="0.25">
      <c r="A6486" s="4"/>
    </row>
    <row r="6487" spans="1:1" x14ac:dyDescent="0.25">
      <c r="A6487" s="4"/>
    </row>
    <row r="6488" spans="1:1" x14ac:dyDescent="0.25">
      <c r="A6488" s="4"/>
    </row>
    <row r="6489" spans="1:1" x14ac:dyDescent="0.25">
      <c r="A6489" s="4"/>
    </row>
    <row r="6490" spans="1:1" x14ac:dyDescent="0.25">
      <c r="A6490" s="4"/>
    </row>
    <row r="6491" spans="1:1" x14ac:dyDescent="0.25">
      <c r="A6491" s="4"/>
    </row>
    <row r="6492" spans="1:1" x14ac:dyDescent="0.25">
      <c r="A6492" s="4"/>
    </row>
    <row r="6493" spans="1:1" x14ac:dyDescent="0.25">
      <c r="A6493" s="4"/>
    </row>
    <row r="6494" spans="1:1" x14ac:dyDescent="0.25">
      <c r="A6494" s="4"/>
    </row>
    <row r="6495" spans="1:1" x14ac:dyDescent="0.25">
      <c r="A6495" s="4"/>
    </row>
    <row r="6496" spans="1:1" x14ac:dyDescent="0.25">
      <c r="A6496" s="4"/>
    </row>
    <row r="6497" spans="1:1" x14ac:dyDescent="0.25">
      <c r="A6497" s="4"/>
    </row>
    <row r="6498" spans="1:1" x14ac:dyDescent="0.25">
      <c r="A6498" s="4"/>
    </row>
    <row r="6499" spans="1:1" x14ac:dyDescent="0.25">
      <c r="A6499" s="4"/>
    </row>
    <row r="6500" spans="1:1" x14ac:dyDescent="0.25">
      <c r="A6500" s="4"/>
    </row>
    <row r="6501" spans="1:1" x14ac:dyDescent="0.25">
      <c r="A6501" s="4"/>
    </row>
    <row r="6502" spans="1:1" x14ac:dyDescent="0.25">
      <c r="A6502" s="4"/>
    </row>
    <row r="6503" spans="1:1" x14ac:dyDescent="0.25">
      <c r="A6503" s="4"/>
    </row>
    <row r="6504" spans="1:1" x14ac:dyDescent="0.25">
      <c r="A6504" s="4"/>
    </row>
    <row r="6505" spans="1:1" x14ac:dyDescent="0.25">
      <c r="A6505" s="4"/>
    </row>
    <row r="6506" spans="1:1" x14ac:dyDescent="0.25">
      <c r="A6506" s="4"/>
    </row>
    <row r="6507" spans="1:1" x14ac:dyDescent="0.25">
      <c r="A6507" s="4"/>
    </row>
    <row r="6508" spans="1:1" x14ac:dyDescent="0.25">
      <c r="A6508" s="4"/>
    </row>
    <row r="6509" spans="1:1" x14ac:dyDescent="0.25">
      <c r="A6509" s="4"/>
    </row>
    <row r="6510" spans="1:1" x14ac:dyDescent="0.25">
      <c r="A6510" s="4"/>
    </row>
    <row r="6511" spans="1:1" x14ac:dyDescent="0.25">
      <c r="A6511" s="4"/>
    </row>
    <row r="6512" spans="1:1" x14ac:dyDescent="0.25">
      <c r="A6512" s="4"/>
    </row>
    <row r="6513" spans="1:1" x14ac:dyDescent="0.25">
      <c r="A6513" s="4"/>
    </row>
    <row r="6514" spans="1:1" x14ac:dyDescent="0.25">
      <c r="A6514" s="4"/>
    </row>
    <row r="6515" spans="1:1" x14ac:dyDescent="0.25">
      <c r="A6515" s="4"/>
    </row>
    <row r="6516" spans="1:1" x14ac:dyDescent="0.25">
      <c r="A6516" s="4"/>
    </row>
    <row r="6517" spans="1:1" x14ac:dyDescent="0.25">
      <c r="A6517" s="4"/>
    </row>
    <row r="6518" spans="1:1" x14ac:dyDescent="0.25">
      <c r="A6518" s="4"/>
    </row>
    <row r="6519" spans="1:1" x14ac:dyDescent="0.25">
      <c r="A6519" s="4"/>
    </row>
    <row r="6520" spans="1:1" x14ac:dyDescent="0.25">
      <c r="A6520" s="4"/>
    </row>
    <row r="6521" spans="1:1" x14ac:dyDescent="0.25">
      <c r="A6521" s="4"/>
    </row>
    <row r="6522" spans="1:1" x14ac:dyDescent="0.25">
      <c r="A6522" s="4"/>
    </row>
    <row r="6523" spans="1:1" x14ac:dyDescent="0.25">
      <c r="A6523" s="4"/>
    </row>
    <row r="6524" spans="1:1" x14ac:dyDescent="0.25">
      <c r="A6524" s="4"/>
    </row>
    <row r="6525" spans="1:1" x14ac:dyDescent="0.25">
      <c r="A6525" s="4"/>
    </row>
    <row r="6526" spans="1:1" x14ac:dyDescent="0.25">
      <c r="A6526" s="4"/>
    </row>
    <row r="6527" spans="1:1" x14ac:dyDescent="0.25">
      <c r="A6527" s="4"/>
    </row>
    <row r="6528" spans="1:1" x14ac:dyDescent="0.25">
      <c r="A6528" s="4"/>
    </row>
    <row r="6529" spans="1:1" x14ac:dyDescent="0.25">
      <c r="A6529" s="4"/>
    </row>
    <row r="6530" spans="1:1" x14ac:dyDescent="0.25">
      <c r="A6530" s="4"/>
    </row>
    <row r="6531" spans="1:1" x14ac:dyDescent="0.25">
      <c r="A6531" s="4"/>
    </row>
    <row r="6532" spans="1:1" x14ac:dyDescent="0.25">
      <c r="A6532" s="4"/>
    </row>
    <row r="6533" spans="1:1" x14ac:dyDescent="0.25">
      <c r="A6533" s="4"/>
    </row>
    <row r="6534" spans="1:1" x14ac:dyDescent="0.25">
      <c r="A6534" s="4"/>
    </row>
    <row r="6535" spans="1:1" x14ac:dyDescent="0.25">
      <c r="A6535" s="4"/>
    </row>
    <row r="6536" spans="1:1" x14ac:dyDescent="0.25">
      <c r="A6536" s="4"/>
    </row>
    <row r="6537" spans="1:1" x14ac:dyDescent="0.25">
      <c r="A6537" s="4"/>
    </row>
    <row r="6538" spans="1:1" x14ac:dyDescent="0.25">
      <c r="A6538" s="4"/>
    </row>
    <row r="6539" spans="1:1" x14ac:dyDescent="0.25">
      <c r="A6539" s="4"/>
    </row>
    <row r="6540" spans="1:1" x14ac:dyDescent="0.25">
      <c r="A6540" s="4"/>
    </row>
    <row r="6541" spans="1:1" x14ac:dyDescent="0.25">
      <c r="A6541" s="4"/>
    </row>
    <row r="6542" spans="1:1" x14ac:dyDescent="0.25">
      <c r="A6542" s="4"/>
    </row>
    <row r="6543" spans="1:1" x14ac:dyDescent="0.25">
      <c r="A6543" s="4"/>
    </row>
    <row r="6544" spans="1:1" x14ac:dyDescent="0.25">
      <c r="A6544" s="4"/>
    </row>
    <row r="6545" spans="1:1" x14ac:dyDescent="0.25">
      <c r="A6545" s="4"/>
    </row>
    <row r="6546" spans="1:1" x14ac:dyDescent="0.25">
      <c r="A6546" s="4"/>
    </row>
    <row r="6547" spans="1:1" x14ac:dyDescent="0.25">
      <c r="A6547" s="4"/>
    </row>
    <row r="6548" spans="1:1" x14ac:dyDescent="0.25">
      <c r="A6548" s="4"/>
    </row>
    <row r="6549" spans="1:1" x14ac:dyDescent="0.25">
      <c r="A6549" s="4"/>
    </row>
    <row r="6550" spans="1:1" x14ac:dyDescent="0.25">
      <c r="A6550" s="4"/>
    </row>
    <row r="6551" spans="1:1" x14ac:dyDescent="0.25">
      <c r="A6551" s="4"/>
    </row>
    <row r="6552" spans="1:1" x14ac:dyDescent="0.25">
      <c r="A6552" s="4"/>
    </row>
    <row r="6553" spans="1:1" x14ac:dyDescent="0.25">
      <c r="A6553" s="4"/>
    </row>
    <row r="6554" spans="1:1" x14ac:dyDescent="0.25">
      <c r="A6554" s="4"/>
    </row>
    <row r="6555" spans="1:1" x14ac:dyDescent="0.25">
      <c r="A6555" s="4"/>
    </row>
    <row r="6556" spans="1:1" x14ac:dyDescent="0.25">
      <c r="A6556" s="4"/>
    </row>
    <row r="6557" spans="1:1" x14ac:dyDescent="0.25">
      <c r="A6557" s="4"/>
    </row>
    <row r="6558" spans="1:1" x14ac:dyDescent="0.25">
      <c r="A6558" s="4"/>
    </row>
    <row r="6559" spans="1:1" x14ac:dyDescent="0.25">
      <c r="A6559" s="4"/>
    </row>
    <row r="6560" spans="1:1" x14ac:dyDescent="0.25">
      <c r="A6560" s="4"/>
    </row>
    <row r="6561" spans="1:1" x14ac:dyDescent="0.25">
      <c r="A6561" s="4"/>
    </row>
    <row r="6562" spans="1:1" x14ac:dyDescent="0.25">
      <c r="A6562" s="4"/>
    </row>
    <row r="6563" spans="1:1" x14ac:dyDescent="0.25">
      <c r="A6563" s="4"/>
    </row>
    <row r="6564" spans="1:1" x14ac:dyDescent="0.25">
      <c r="A6564" s="4"/>
    </row>
    <row r="6565" spans="1:1" x14ac:dyDescent="0.25">
      <c r="A6565" s="4"/>
    </row>
    <row r="6566" spans="1:1" x14ac:dyDescent="0.25">
      <c r="A6566" s="4"/>
    </row>
    <row r="6567" spans="1:1" x14ac:dyDescent="0.25">
      <c r="A6567" s="4"/>
    </row>
    <row r="6568" spans="1:1" x14ac:dyDescent="0.25">
      <c r="A6568" s="4"/>
    </row>
    <row r="6569" spans="1:1" x14ac:dyDescent="0.25">
      <c r="A6569" s="4"/>
    </row>
    <row r="6570" spans="1:1" x14ac:dyDescent="0.25">
      <c r="A6570" s="4"/>
    </row>
    <row r="6571" spans="1:1" x14ac:dyDescent="0.25">
      <c r="A6571" s="4"/>
    </row>
    <row r="6572" spans="1:1" x14ac:dyDescent="0.25">
      <c r="A6572" s="4"/>
    </row>
    <row r="6573" spans="1:1" x14ac:dyDescent="0.25">
      <c r="A6573" s="4"/>
    </row>
    <row r="6574" spans="1:1" x14ac:dyDescent="0.25">
      <c r="A6574" s="4"/>
    </row>
    <row r="6575" spans="1:1" x14ac:dyDescent="0.25">
      <c r="A6575" s="4"/>
    </row>
    <row r="6576" spans="1:1" x14ac:dyDescent="0.25">
      <c r="A6576" s="4"/>
    </row>
    <row r="6577" spans="1:1" x14ac:dyDescent="0.25">
      <c r="A6577" s="4"/>
    </row>
    <row r="6578" spans="1:1" x14ac:dyDescent="0.25">
      <c r="A6578" s="4"/>
    </row>
    <row r="6579" spans="1:1" x14ac:dyDescent="0.25">
      <c r="A6579" s="4"/>
    </row>
    <row r="6580" spans="1:1" x14ac:dyDescent="0.25">
      <c r="A6580" s="4"/>
    </row>
    <row r="6581" spans="1:1" x14ac:dyDescent="0.25">
      <c r="A6581" s="4"/>
    </row>
    <row r="6582" spans="1:1" x14ac:dyDescent="0.25">
      <c r="A6582" s="4"/>
    </row>
    <row r="6583" spans="1:1" x14ac:dyDescent="0.25">
      <c r="A6583" s="4"/>
    </row>
    <row r="6584" spans="1:1" x14ac:dyDescent="0.25">
      <c r="A6584" s="4"/>
    </row>
    <row r="6585" spans="1:1" x14ac:dyDescent="0.25">
      <c r="A6585" s="4"/>
    </row>
    <row r="6586" spans="1:1" x14ac:dyDescent="0.25">
      <c r="A6586" s="4"/>
    </row>
    <row r="6587" spans="1:1" x14ac:dyDescent="0.25">
      <c r="A6587" s="4"/>
    </row>
    <row r="6588" spans="1:1" x14ac:dyDescent="0.25">
      <c r="A6588" s="4"/>
    </row>
    <row r="6589" spans="1:1" x14ac:dyDescent="0.25">
      <c r="A6589" s="4"/>
    </row>
    <row r="6590" spans="1:1" x14ac:dyDescent="0.25">
      <c r="A6590" s="4"/>
    </row>
    <row r="6591" spans="1:1" x14ac:dyDescent="0.25">
      <c r="A6591" s="4"/>
    </row>
    <row r="6592" spans="1:1" x14ac:dyDescent="0.25">
      <c r="A6592" s="4"/>
    </row>
    <row r="6593" spans="1:1" x14ac:dyDescent="0.25">
      <c r="A6593" s="4"/>
    </row>
    <row r="6594" spans="1:1" x14ac:dyDescent="0.25">
      <c r="A6594" s="4"/>
    </row>
    <row r="6595" spans="1:1" x14ac:dyDescent="0.25">
      <c r="A6595" s="4"/>
    </row>
    <row r="6596" spans="1:1" x14ac:dyDescent="0.25">
      <c r="A6596" s="4"/>
    </row>
    <row r="6597" spans="1:1" x14ac:dyDescent="0.25">
      <c r="A6597" s="4"/>
    </row>
    <row r="6598" spans="1:1" x14ac:dyDescent="0.25">
      <c r="A6598" s="4"/>
    </row>
    <row r="6599" spans="1:1" x14ac:dyDescent="0.25">
      <c r="A6599" s="4"/>
    </row>
    <row r="6600" spans="1:1" x14ac:dyDescent="0.25">
      <c r="A6600" s="4"/>
    </row>
    <row r="6601" spans="1:1" x14ac:dyDescent="0.25">
      <c r="A6601" s="4"/>
    </row>
    <row r="6602" spans="1:1" x14ac:dyDescent="0.25">
      <c r="A6602" s="4"/>
    </row>
    <row r="6603" spans="1:1" x14ac:dyDescent="0.25">
      <c r="A6603" s="4"/>
    </row>
    <row r="6604" spans="1:1" x14ac:dyDescent="0.25">
      <c r="A6604" s="4"/>
    </row>
    <row r="6605" spans="1:1" x14ac:dyDescent="0.25">
      <c r="A6605" s="4"/>
    </row>
    <row r="6606" spans="1:1" x14ac:dyDescent="0.25">
      <c r="A6606" s="4"/>
    </row>
    <row r="6607" spans="1:1" x14ac:dyDescent="0.25">
      <c r="A6607" s="4"/>
    </row>
    <row r="6608" spans="1:1" x14ac:dyDescent="0.25">
      <c r="A6608" s="4"/>
    </row>
    <row r="6609" spans="1:1" x14ac:dyDescent="0.25">
      <c r="A6609" s="4"/>
    </row>
    <row r="6610" spans="1:1" x14ac:dyDescent="0.25">
      <c r="A6610" s="4"/>
    </row>
    <row r="6611" spans="1:1" x14ac:dyDescent="0.25">
      <c r="A6611" s="4"/>
    </row>
    <row r="6612" spans="1:1" x14ac:dyDescent="0.25">
      <c r="A6612" s="4"/>
    </row>
    <row r="6613" spans="1:1" x14ac:dyDescent="0.25">
      <c r="A6613" s="4"/>
    </row>
    <row r="6614" spans="1:1" x14ac:dyDescent="0.25">
      <c r="A6614" s="4"/>
    </row>
    <row r="6615" spans="1:1" x14ac:dyDescent="0.25">
      <c r="A6615" s="4"/>
    </row>
    <row r="6616" spans="1:1" x14ac:dyDescent="0.25">
      <c r="A6616" s="4"/>
    </row>
    <row r="6617" spans="1:1" x14ac:dyDescent="0.25">
      <c r="A6617" s="4"/>
    </row>
    <row r="6618" spans="1:1" x14ac:dyDescent="0.25">
      <c r="A6618" s="4"/>
    </row>
    <row r="6619" spans="1:1" x14ac:dyDescent="0.25">
      <c r="A6619" s="4"/>
    </row>
    <row r="6620" spans="1:1" x14ac:dyDescent="0.25">
      <c r="A6620" s="4"/>
    </row>
    <row r="6621" spans="1:1" x14ac:dyDescent="0.25">
      <c r="A6621" s="4"/>
    </row>
    <row r="6622" spans="1:1" x14ac:dyDescent="0.25">
      <c r="A6622" s="4"/>
    </row>
    <row r="6623" spans="1:1" x14ac:dyDescent="0.25">
      <c r="A6623" s="4"/>
    </row>
    <row r="6624" spans="1:1" x14ac:dyDescent="0.25">
      <c r="A6624" s="4"/>
    </row>
    <row r="6625" spans="1:1" x14ac:dyDescent="0.25">
      <c r="A6625" s="4"/>
    </row>
    <row r="6626" spans="1:1" x14ac:dyDescent="0.25">
      <c r="A6626" s="4"/>
    </row>
    <row r="6627" spans="1:1" x14ac:dyDescent="0.25">
      <c r="A6627" s="4"/>
    </row>
    <row r="6628" spans="1:1" x14ac:dyDescent="0.25">
      <c r="A6628" s="4"/>
    </row>
    <row r="6629" spans="1:1" x14ac:dyDescent="0.25">
      <c r="A6629" s="4"/>
    </row>
    <row r="6630" spans="1:1" x14ac:dyDescent="0.25">
      <c r="A6630" s="4"/>
    </row>
    <row r="6631" spans="1:1" x14ac:dyDescent="0.25">
      <c r="A6631" s="4"/>
    </row>
    <row r="6632" spans="1:1" x14ac:dyDescent="0.25">
      <c r="A6632" s="4"/>
    </row>
    <row r="6633" spans="1:1" x14ac:dyDescent="0.25">
      <c r="A6633" s="4"/>
    </row>
    <row r="6634" spans="1:1" x14ac:dyDescent="0.25">
      <c r="A6634" s="4"/>
    </row>
    <row r="6635" spans="1:1" x14ac:dyDescent="0.25">
      <c r="A6635" s="4"/>
    </row>
    <row r="6636" spans="1:1" x14ac:dyDescent="0.25">
      <c r="A6636" s="4"/>
    </row>
    <row r="6637" spans="1:1" x14ac:dyDescent="0.25">
      <c r="A6637" s="4"/>
    </row>
    <row r="6638" spans="1:1" x14ac:dyDescent="0.25">
      <c r="A6638" s="4"/>
    </row>
    <row r="6639" spans="1:1" x14ac:dyDescent="0.25">
      <c r="A6639" s="4"/>
    </row>
    <row r="6640" spans="1:1" x14ac:dyDescent="0.25">
      <c r="A6640" s="4"/>
    </row>
    <row r="6641" spans="1:1" x14ac:dyDescent="0.25">
      <c r="A6641" s="4"/>
    </row>
    <row r="6642" spans="1:1" x14ac:dyDescent="0.25">
      <c r="A6642" s="4"/>
    </row>
    <row r="6643" spans="1:1" x14ac:dyDescent="0.25">
      <c r="A6643" s="4"/>
    </row>
    <row r="6644" spans="1:1" x14ac:dyDescent="0.25">
      <c r="A6644" s="4"/>
    </row>
    <row r="6645" spans="1:1" x14ac:dyDescent="0.25">
      <c r="A6645" s="4"/>
    </row>
    <row r="6646" spans="1:1" x14ac:dyDescent="0.25">
      <c r="A6646" s="4"/>
    </row>
    <row r="6647" spans="1:1" x14ac:dyDescent="0.25">
      <c r="A6647" s="4"/>
    </row>
    <row r="6648" spans="1:1" x14ac:dyDescent="0.25">
      <c r="A6648" s="4"/>
    </row>
    <row r="6649" spans="1:1" x14ac:dyDescent="0.25">
      <c r="A6649" s="4"/>
    </row>
    <row r="6650" spans="1:1" x14ac:dyDescent="0.25">
      <c r="A6650" s="4"/>
    </row>
    <row r="6651" spans="1:1" x14ac:dyDescent="0.25">
      <c r="A6651" s="4"/>
    </row>
    <row r="6652" spans="1:1" x14ac:dyDescent="0.25">
      <c r="A6652" s="4"/>
    </row>
    <row r="6653" spans="1:1" x14ac:dyDescent="0.25">
      <c r="A6653" s="4"/>
    </row>
    <row r="6654" spans="1:1" x14ac:dyDescent="0.25">
      <c r="A6654" s="4"/>
    </row>
    <row r="6655" spans="1:1" x14ac:dyDescent="0.25">
      <c r="A6655" s="4"/>
    </row>
    <row r="6656" spans="1:1" x14ac:dyDescent="0.25">
      <c r="A6656" s="4"/>
    </row>
    <row r="6657" spans="1:1" x14ac:dyDescent="0.25">
      <c r="A6657" s="4"/>
    </row>
    <row r="6658" spans="1:1" x14ac:dyDescent="0.25">
      <c r="A6658" s="4"/>
    </row>
    <row r="6659" spans="1:1" x14ac:dyDescent="0.25">
      <c r="A6659" s="4"/>
    </row>
    <row r="6660" spans="1:1" x14ac:dyDescent="0.25">
      <c r="A6660" s="4"/>
    </row>
    <row r="6661" spans="1:1" x14ac:dyDescent="0.25">
      <c r="A6661" s="4"/>
    </row>
    <row r="6662" spans="1:1" x14ac:dyDescent="0.25">
      <c r="A6662" s="4"/>
    </row>
    <row r="6663" spans="1:1" x14ac:dyDescent="0.25">
      <c r="A6663" s="4"/>
    </row>
    <row r="6664" spans="1:1" x14ac:dyDescent="0.25">
      <c r="A6664" s="4"/>
    </row>
    <row r="6665" spans="1:1" x14ac:dyDescent="0.25">
      <c r="A6665" s="4"/>
    </row>
    <row r="6666" spans="1:1" x14ac:dyDescent="0.25">
      <c r="A6666" s="4"/>
    </row>
    <row r="6667" spans="1:1" x14ac:dyDescent="0.25">
      <c r="A6667" s="4"/>
    </row>
    <row r="6668" spans="1:1" x14ac:dyDescent="0.25">
      <c r="A6668" s="4"/>
    </row>
    <row r="6669" spans="1:1" x14ac:dyDescent="0.25">
      <c r="A6669" s="4"/>
    </row>
    <row r="6670" spans="1:1" x14ac:dyDescent="0.25">
      <c r="A6670" s="4"/>
    </row>
    <row r="6671" spans="1:1" x14ac:dyDescent="0.25">
      <c r="A6671" s="4"/>
    </row>
    <row r="6672" spans="1:1" x14ac:dyDescent="0.25">
      <c r="A6672" s="4"/>
    </row>
    <row r="6673" spans="1:1" x14ac:dyDescent="0.25">
      <c r="A6673" s="4"/>
    </row>
    <row r="6674" spans="1:1" x14ac:dyDescent="0.25">
      <c r="A6674" s="4"/>
    </row>
    <row r="6675" spans="1:1" x14ac:dyDescent="0.25">
      <c r="A6675" s="4"/>
    </row>
    <row r="6676" spans="1:1" x14ac:dyDescent="0.25">
      <c r="A6676" s="4"/>
    </row>
    <row r="6677" spans="1:1" x14ac:dyDescent="0.25">
      <c r="A6677" s="4"/>
    </row>
    <row r="6678" spans="1:1" x14ac:dyDescent="0.25">
      <c r="A6678" s="4"/>
    </row>
    <row r="6679" spans="1:1" x14ac:dyDescent="0.25">
      <c r="A6679" s="4"/>
    </row>
    <row r="6680" spans="1:1" x14ac:dyDescent="0.25">
      <c r="A6680" s="4"/>
    </row>
    <row r="6681" spans="1:1" x14ac:dyDescent="0.25">
      <c r="A6681" s="4"/>
    </row>
    <row r="6682" spans="1:1" x14ac:dyDescent="0.25">
      <c r="A6682" s="4"/>
    </row>
    <row r="6683" spans="1:1" x14ac:dyDescent="0.25">
      <c r="A6683" s="4"/>
    </row>
    <row r="6684" spans="1:1" x14ac:dyDescent="0.25">
      <c r="A6684" s="4"/>
    </row>
    <row r="6685" spans="1:1" x14ac:dyDescent="0.25">
      <c r="A6685" s="4"/>
    </row>
    <row r="6686" spans="1:1" x14ac:dyDescent="0.25">
      <c r="A6686" s="4"/>
    </row>
    <row r="6687" spans="1:1" x14ac:dyDescent="0.25">
      <c r="A6687" s="4"/>
    </row>
    <row r="6688" spans="1:1" x14ac:dyDescent="0.25">
      <c r="A6688" s="4"/>
    </row>
    <row r="6689" spans="1:1" x14ac:dyDescent="0.25">
      <c r="A6689" s="4"/>
    </row>
    <row r="6690" spans="1:1" x14ac:dyDescent="0.25">
      <c r="A6690" s="4"/>
    </row>
    <row r="6691" spans="1:1" x14ac:dyDescent="0.25">
      <c r="A6691" s="4"/>
    </row>
    <row r="6692" spans="1:1" x14ac:dyDescent="0.25">
      <c r="A6692" s="4"/>
    </row>
    <row r="6693" spans="1:1" x14ac:dyDescent="0.25">
      <c r="A6693" s="4"/>
    </row>
    <row r="6694" spans="1:1" x14ac:dyDescent="0.25">
      <c r="A6694" s="4"/>
    </row>
    <row r="6695" spans="1:1" x14ac:dyDescent="0.25">
      <c r="A6695" s="4"/>
    </row>
    <row r="6696" spans="1:1" x14ac:dyDescent="0.25">
      <c r="A6696" s="4"/>
    </row>
    <row r="6697" spans="1:1" x14ac:dyDescent="0.25">
      <c r="A6697" s="4"/>
    </row>
    <row r="6698" spans="1:1" x14ac:dyDescent="0.25">
      <c r="A6698" s="4"/>
    </row>
    <row r="6699" spans="1:1" x14ac:dyDescent="0.25">
      <c r="A6699" s="4"/>
    </row>
    <row r="6700" spans="1:1" x14ac:dyDescent="0.25">
      <c r="A6700" s="4"/>
    </row>
    <row r="6701" spans="1:1" x14ac:dyDescent="0.25">
      <c r="A6701" s="4"/>
    </row>
    <row r="6702" spans="1:1" x14ac:dyDescent="0.25">
      <c r="A6702" s="4"/>
    </row>
    <row r="6703" spans="1:1" x14ac:dyDescent="0.25">
      <c r="A6703" s="4"/>
    </row>
    <row r="6704" spans="1:1" x14ac:dyDescent="0.25">
      <c r="A6704" s="4"/>
    </row>
    <row r="6705" spans="1:1" x14ac:dyDescent="0.25">
      <c r="A6705" s="4"/>
    </row>
    <row r="6706" spans="1:1" x14ac:dyDescent="0.25">
      <c r="A6706" s="4"/>
    </row>
    <row r="6707" spans="1:1" x14ac:dyDescent="0.25">
      <c r="A6707" s="4"/>
    </row>
    <row r="6708" spans="1:1" x14ac:dyDescent="0.25">
      <c r="A6708" s="4"/>
    </row>
    <row r="6709" spans="1:1" x14ac:dyDescent="0.25">
      <c r="A6709" s="4"/>
    </row>
    <row r="6710" spans="1:1" x14ac:dyDescent="0.25">
      <c r="A6710" s="4"/>
    </row>
    <row r="6711" spans="1:1" x14ac:dyDescent="0.25">
      <c r="A6711" s="4"/>
    </row>
    <row r="6712" spans="1:1" x14ac:dyDescent="0.25">
      <c r="A6712" s="4"/>
    </row>
    <row r="6713" spans="1:1" x14ac:dyDescent="0.25">
      <c r="A6713" s="4"/>
    </row>
    <row r="6714" spans="1:1" x14ac:dyDescent="0.25">
      <c r="A6714" s="4"/>
    </row>
    <row r="6715" spans="1:1" x14ac:dyDescent="0.25">
      <c r="A6715" s="4"/>
    </row>
    <row r="6716" spans="1:1" x14ac:dyDescent="0.25">
      <c r="A6716" s="4"/>
    </row>
    <row r="6717" spans="1:1" x14ac:dyDescent="0.25">
      <c r="A6717" s="4"/>
    </row>
    <row r="6718" spans="1:1" x14ac:dyDescent="0.25">
      <c r="A6718" s="4"/>
    </row>
    <row r="6719" spans="1:1" x14ac:dyDescent="0.25">
      <c r="A6719" s="4"/>
    </row>
    <row r="6720" spans="1:1" x14ac:dyDescent="0.25">
      <c r="A6720" s="4"/>
    </row>
    <row r="6721" spans="1:1" x14ac:dyDescent="0.25">
      <c r="A6721" s="4"/>
    </row>
    <row r="6722" spans="1:1" x14ac:dyDescent="0.25">
      <c r="A6722" s="4"/>
    </row>
    <row r="6723" spans="1:1" x14ac:dyDescent="0.25">
      <c r="A6723" s="4"/>
    </row>
    <row r="6724" spans="1:1" x14ac:dyDescent="0.25">
      <c r="A6724" s="4"/>
    </row>
    <row r="6725" spans="1:1" x14ac:dyDescent="0.25">
      <c r="A6725" s="4"/>
    </row>
    <row r="6726" spans="1:1" x14ac:dyDescent="0.25">
      <c r="A6726" s="4"/>
    </row>
    <row r="6727" spans="1:1" x14ac:dyDescent="0.25">
      <c r="A6727" s="4"/>
    </row>
    <row r="6728" spans="1:1" x14ac:dyDescent="0.25">
      <c r="A6728" s="4"/>
    </row>
    <row r="6729" spans="1:1" x14ac:dyDescent="0.25">
      <c r="A6729" s="4"/>
    </row>
    <row r="6730" spans="1:1" x14ac:dyDescent="0.25">
      <c r="A6730" s="4"/>
    </row>
    <row r="6731" spans="1:1" x14ac:dyDescent="0.25">
      <c r="A6731" s="4"/>
    </row>
    <row r="6732" spans="1:1" x14ac:dyDescent="0.25">
      <c r="A6732" s="4"/>
    </row>
    <row r="6733" spans="1:1" x14ac:dyDescent="0.25">
      <c r="A6733" s="4"/>
    </row>
    <row r="6734" spans="1:1" x14ac:dyDescent="0.25">
      <c r="A6734" s="4"/>
    </row>
    <row r="6735" spans="1:1" x14ac:dyDescent="0.25">
      <c r="A6735" s="4"/>
    </row>
    <row r="6736" spans="1:1" x14ac:dyDescent="0.25">
      <c r="A6736" s="4"/>
    </row>
    <row r="6737" spans="1:1" x14ac:dyDescent="0.25">
      <c r="A6737" s="4"/>
    </row>
    <row r="6738" spans="1:1" x14ac:dyDescent="0.25">
      <c r="A6738" s="4"/>
    </row>
    <row r="6739" spans="1:1" x14ac:dyDescent="0.25">
      <c r="A6739" s="4"/>
    </row>
    <row r="6740" spans="1:1" x14ac:dyDescent="0.25">
      <c r="A6740" s="4"/>
    </row>
    <row r="6741" spans="1:1" x14ac:dyDescent="0.25">
      <c r="A6741" s="4"/>
    </row>
    <row r="6742" spans="1:1" x14ac:dyDescent="0.25">
      <c r="A6742" s="4"/>
    </row>
    <row r="6743" spans="1:1" x14ac:dyDescent="0.25">
      <c r="A6743" s="4"/>
    </row>
    <row r="6744" spans="1:1" x14ac:dyDescent="0.25">
      <c r="A6744" s="4"/>
    </row>
    <row r="6745" spans="1:1" x14ac:dyDescent="0.25">
      <c r="A6745" s="4"/>
    </row>
    <row r="6746" spans="1:1" x14ac:dyDescent="0.25">
      <c r="A6746" s="4"/>
    </row>
    <row r="6747" spans="1:1" x14ac:dyDescent="0.25">
      <c r="A6747" s="4"/>
    </row>
    <row r="6748" spans="1:1" x14ac:dyDescent="0.25">
      <c r="A6748" s="4"/>
    </row>
    <row r="6749" spans="1:1" x14ac:dyDescent="0.25">
      <c r="A6749" s="4"/>
    </row>
    <row r="6750" spans="1:1" x14ac:dyDescent="0.25">
      <c r="A6750" s="4"/>
    </row>
    <row r="6751" spans="1:1" x14ac:dyDescent="0.25">
      <c r="A6751" s="4"/>
    </row>
    <row r="6752" spans="1:1" x14ac:dyDescent="0.25">
      <c r="A6752" s="4"/>
    </row>
    <row r="6753" spans="1:1" x14ac:dyDescent="0.25">
      <c r="A6753" s="4"/>
    </row>
    <row r="6754" spans="1:1" x14ac:dyDescent="0.25">
      <c r="A6754" s="4"/>
    </row>
    <row r="6755" spans="1:1" x14ac:dyDescent="0.25">
      <c r="A6755" s="4"/>
    </row>
    <row r="6756" spans="1:1" x14ac:dyDescent="0.25">
      <c r="A6756" s="4"/>
    </row>
    <row r="6757" spans="1:1" x14ac:dyDescent="0.25">
      <c r="A6757" s="4"/>
    </row>
    <row r="6758" spans="1:1" x14ac:dyDescent="0.25">
      <c r="A6758" s="4"/>
    </row>
    <row r="6759" spans="1:1" x14ac:dyDescent="0.25">
      <c r="A6759" s="4"/>
    </row>
    <row r="6760" spans="1:1" x14ac:dyDescent="0.25">
      <c r="A6760" s="4"/>
    </row>
    <row r="6761" spans="1:1" x14ac:dyDescent="0.25">
      <c r="A6761" s="4"/>
    </row>
    <row r="6762" spans="1:1" x14ac:dyDescent="0.25">
      <c r="A6762" s="4"/>
    </row>
    <row r="6763" spans="1:1" x14ac:dyDescent="0.25">
      <c r="A6763" s="4"/>
    </row>
    <row r="6764" spans="1:1" x14ac:dyDescent="0.25">
      <c r="A6764" s="4"/>
    </row>
    <row r="6765" spans="1:1" x14ac:dyDescent="0.25">
      <c r="A6765" s="4"/>
    </row>
    <row r="6766" spans="1:1" x14ac:dyDescent="0.25">
      <c r="A6766" s="4"/>
    </row>
    <row r="6767" spans="1:1" x14ac:dyDescent="0.25">
      <c r="A6767" s="4"/>
    </row>
    <row r="6768" spans="1:1" x14ac:dyDescent="0.25">
      <c r="A6768" s="4"/>
    </row>
    <row r="6769" spans="1:1" x14ac:dyDescent="0.25">
      <c r="A6769" s="4"/>
    </row>
    <row r="6770" spans="1:1" x14ac:dyDescent="0.25">
      <c r="A6770" s="4"/>
    </row>
    <row r="6771" spans="1:1" x14ac:dyDescent="0.25">
      <c r="A6771" s="4"/>
    </row>
    <row r="6772" spans="1:1" x14ac:dyDescent="0.25">
      <c r="A6772" s="4"/>
    </row>
    <row r="6773" spans="1:1" x14ac:dyDescent="0.25">
      <c r="A6773" s="4"/>
    </row>
    <row r="6774" spans="1:1" x14ac:dyDescent="0.25">
      <c r="A6774" s="4"/>
    </row>
    <row r="6775" spans="1:1" x14ac:dyDescent="0.25">
      <c r="A6775" s="4"/>
    </row>
    <row r="6776" spans="1:1" x14ac:dyDescent="0.25">
      <c r="A6776" s="4"/>
    </row>
    <row r="6777" spans="1:1" x14ac:dyDescent="0.25">
      <c r="A6777" s="4"/>
    </row>
    <row r="6778" spans="1:1" x14ac:dyDescent="0.25">
      <c r="A6778" s="4"/>
    </row>
    <row r="6779" spans="1:1" x14ac:dyDescent="0.25">
      <c r="A6779" s="4"/>
    </row>
    <row r="6780" spans="1:1" x14ac:dyDescent="0.25">
      <c r="A6780" s="4"/>
    </row>
    <row r="6781" spans="1:1" x14ac:dyDescent="0.25">
      <c r="A6781" s="4"/>
    </row>
    <row r="6782" spans="1:1" x14ac:dyDescent="0.25">
      <c r="A6782" s="4"/>
    </row>
    <row r="6783" spans="1:1" x14ac:dyDescent="0.25">
      <c r="A6783" s="4"/>
    </row>
    <row r="6784" spans="1:1" x14ac:dyDescent="0.25">
      <c r="A6784" s="4"/>
    </row>
    <row r="6785" spans="1:1" x14ac:dyDescent="0.25">
      <c r="A6785" s="4"/>
    </row>
    <row r="6786" spans="1:1" x14ac:dyDescent="0.25">
      <c r="A6786" s="4"/>
    </row>
    <row r="6787" spans="1:1" x14ac:dyDescent="0.25">
      <c r="A6787" s="4"/>
    </row>
    <row r="6788" spans="1:1" x14ac:dyDescent="0.25">
      <c r="A6788" s="4"/>
    </row>
    <row r="6789" spans="1:1" x14ac:dyDescent="0.25">
      <c r="A6789" s="4"/>
    </row>
    <row r="6790" spans="1:1" x14ac:dyDescent="0.25">
      <c r="A6790" s="4"/>
    </row>
    <row r="6791" spans="1:1" x14ac:dyDescent="0.25">
      <c r="A6791" s="4"/>
    </row>
    <row r="6792" spans="1:1" x14ac:dyDescent="0.25">
      <c r="A6792" s="4"/>
    </row>
    <row r="6793" spans="1:1" x14ac:dyDescent="0.25">
      <c r="A6793" s="4"/>
    </row>
    <row r="6794" spans="1:1" x14ac:dyDescent="0.25">
      <c r="A6794" s="4"/>
    </row>
    <row r="6795" spans="1:1" x14ac:dyDescent="0.25">
      <c r="A6795" s="4"/>
    </row>
    <row r="6796" spans="1:1" x14ac:dyDescent="0.25">
      <c r="A6796" s="4"/>
    </row>
    <row r="6797" spans="1:1" x14ac:dyDescent="0.25">
      <c r="A6797" s="4"/>
    </row>
    <row r="6798" spans="1:1" x14ac:dyDescent="0.25">
      <c r="A6798" s="4"/>
    </row>
    <row r="6799" spans="1:1" x14ac:dyDescent="0.25">
      <c r="A6799" s="4"/>
    </row>
    <row r="6800" spans="1:1" x14ac:dyDescent="0.25">
      <c r="A6800" s="4"/>
    </row>
    <row r="6801" spans="1:1" x14ac:dyDescent="0.25">
      <c r="A6801" s="4"/>
    </row>
    <row r="6802" spans="1:1" x14ac:dyDescent="0.25">
      <c r="A6802" s="4"/>
    </row>
    <row r="6803" spans="1:1" x14ac:dyDescent="0.25">
      <c r="A6803" s="4"/>
    </row>
    <row r="6804" spans="1:1" x14ac:dyDescent="0.25">
      <c r="A6804" s="4"/>
    </row>
    <row r="6805" spans="1:1" x14ac:dyDescent="0.25">
      <c r="A6805" s="4"/>
    </row>
    <row r="6806" spans="1:1" x14ac:dyDescent="0.25">
      <c r="A6806" s="4"/>
    </row>
    <row r="6807" spans="1:1" x14ac:dyDescent="0.25">
      <c r="A6807" s="4"/>
    </row>
    <row r="6808" spans="1:1" x14ac:dyDescent="0.25">
      <c r="A6808" s="4"/>
    </row>
    <row r="6809" spans="1:1" x14ac:dyDescent="0.25">
      <c r="A6809" s="4"/>
    </row>
    <row r="6810" spans="1:1" x14ac:dyDescent="0.25">
      <c r="A6810" s="4"/>
    </row>
    <row r="6811" spans="1:1" x14ac:dyDescent="0.25">
      <c r="A6811" s="4"/>
    </row>
    <row r="6812" spans="1:1" x14ac:dyDescent="0.25">
      <c r="A6812" s="4"/>
    </row>
    <row r="6813" spans="1:1" x14ac:dyDescent="0.25">
      <c r="A6813" s="4"/>
    </row>
    <row r="6814" spans="1:1" x14ac:dyDescent="0.25">
      <c r="A6814" s="4"/>
    </row>
    <row r="6815" spans="1:1" x14ac:dyDescent="0.25">
      <c r="A6815" s="4"/>
    </row>
    <row r="6816" spans="1:1" x14ac:dyDescent="0.25">
      <c r="A6816" s="4"/>
    </row>
    <row r="6817" spans="1:1" x14ac:dyDescent="0.25">
      <c r="A6817" s="4"/>
    </row>
    <row r="6818" spans="1:1" x14ac:dyDescent="0.25">
      <c r="A6818" s="4"/>
    </row>
    <row r="6819" spans="1:1" x14ac:dyDescent="0.25">
      <c r="A6819" s="4"/>
    </row>
    <row r="6820" spans="1:1" x14ac:dyDescent="0.25">
      <c r="A6820" s="4"/>
    </row>
    <row r="6821" spans="1:1" x14ac:dyDescent="0.25">
      <c r="A6821" s="4"/>
    </row>
    <row r="6822" spans="1:1" x14ac:dyDescent="0.25">
      <c r="A6822" s="4"/>
    </row>
    <row r="6823" spans="1:1" x14ac:dyDescent="0.25">
      <c r="A6823" s="4"/>
    </row>
    <row r="6824" spans="1:1" x14ac:dyDescent="0.25">
      <c r="A6824" s="4"/>
    </row>
    <row r="6825" spans="1:1" x14ac:dyDescent="0.25">
      <c r="A6825" s="4"/>
    </row>
    <row r="6826" spans="1:1" x14ac:dyDescent="0.25">
      <c r="A6826" s="4"/>
    </row>
    <row r="6827" spans="1:1" x14ac:dyDescent="0.25">
      <c r="A6827" s="4"/>
    </row>
    <row r="6828" spans="1:1" x14ac:dyDescent="0.25">
      <c r="A6828" s="4"/>
    </row>
    <row r="6829" spans="1:1" x14ac:dyDescent="0.25">
      <c r="A6829" s="4"/>
    </row>
    <row r="6830" spans="1:1" x14ac:dyDescent="0.25">
      <c r="A6830" s="4"/>
    </row>
    <row r="6831" spans="1:1" x14ac:dyDescent="0.25">
      <c r="A6831" s="4"/>
    </row>
    <row r="6832" spans="1:1" x14ac:dyDescent="0.25">
      <c r="A6832" s="4"/>
    </row>
    <row r="6833" spans="1:1" x14ac:dyDescent="0.25">
      <c r="A6833" s="4"/>
    </row>
    <row r="6834" spans="1:1" x14ac:dyDescent="0.25">
      <c r="A6834" s="4"/>
    </row>
    <row r="6835" spans="1:1" x14ac:dyDescent="0.25">
      <c r="A6835" s="4"/>
    </row>
    <row r="6836" spans="1:1" x14ac:dyDescent="0.25">
      <c r="A6836" s="4"/>
    </row>
    <row r="6837" spans="1:1" x14ac:dyDescent="0.25">
      <c r="A6837" s="4"/>
    </row>
    <row r="6838" spans="1:1" x14ac:dyDescent="0.25">
      <c r="A6838" s="4"/>
    </row>
    <row r="6839" spans="1:1" x14ac:dyDescent="0.25">
      <c r="A6839" s="4"/>
    </row>
    <row r="6840" spans="1:1" x14ac:dyDescent="0.25">
      <c r="A6840" s="4"/>
    </row>
    <row r="6841" spans="1:1" x14ac:dyDescent="0.25">
      <c r="A6841" s="4"/>
    </row>
    <row r="6842" spans="1:1" x14ac:dyDescent="0.25">
      <c r="A6842" s="4"/>
    </row>
    <row r="6843" spans="1:1" x14ac:dyDescent="0.25">
      <c r="A6843" s="4"/>
    </row>
    <row r="6844" spans="1:1" x14ac:dyDescent="0.25">
      <c r="A6844" s="4"/>
    </row>
    <row r="6845" spans="1:1" x14ac:dyDescent="0.25">
      <c r="A6845" s="4"/>
    </row>
    <row r="6846" spans="1:1" x14ac:dyDescent="0.25">
      <c r="A6846" s="4"/>
    </row>
    <row r="6847" spans="1:1" x14ac:dyDescent="0.25">
      <c r="A6847" s="4"/>
    </row>
    <row r="6848" spans="1:1" x14ac:dyDescent="0.25">
      <c r="A6848" s="4"/>
    </row>
    <row r="6849" spans="1:1" x14ac:dyDescent="0.25">
      <c r="A6849" s="4"/>
    </row>
    <row r="6850" spans="1:1" x14ac:dyDescent="0.25">
      <c r="A6850" s="4"/>
    </row>
    <row r="6851" spans="1:1" x14ac:dyDescent="0.25">
      <c r="A6851" s="4"/>
    </row>
    <row r="6852" spans="1:1" x14ac:dyDescent="0.25">
      <c r="A6852" s="4"/>
    </row>
    <row r="6853" spans="1:1" x14ac:dyDescent="0.25">
      <c r="A6853" s="4"/>
    </row>
    <row r="6854" spans="1:1" x14ac:dyDescent="0.25">
      <c r="A6854" s="4"/>
    </row>
    <row r="6855" spans="1:1" x14ac:dyDescent="0.25">
      <c r="A6855" s="4"/>
    </row>
    <row r="6856" spans="1:1" x14ac:dyDescent="0.25">
      <c r="A6856" s="4"/>
    </row>
    <row r="6857" spans="1:1" x14ac:dyDescent="0.25">
      <c r="A6857" s="4"/>
    </row>
    <row r="6858" spans="1:1" x14ac:dyDescent="0.25">
      <c r="A6858" s="4"/>
    </row>
    <row r="6859" spans="1:1" x14ac:dyDescent="0.25">
      <c r="A6859" s="4"/>
    </row>
    <row r="6860" spans="1:1" x14ac:dyDescent="0.25">
      <c r="A6860" s="4"/>
    </row>
    <row r="6861" spans="1:1" x14ac:dyDescent="0.25">
      <c r="A6861" s="4"/>
    </row>
    <row r="6862" spans="1:1" x14ac:dyDescent="0.25">
      <c r="A6862" s="4"/>
    </row>
    <row r="6863" spans="1:1" x14ac:dyDescent="0.25">
      <c r="A6863" s="4"/>
    </row>
    <row r="6864" spans="1:1" x14ac:dyDescent="0.25">
      <c r="A6864" s="4"/>
    </row>
    <row r="6865" spans="1:1" x14ac:dyDescent="0.25">
      <c r="A6865" s="4"/>
    </row>
    <row r="6866" spans="1:1" x14ac:dyDescent="0.25">
      <c r="A6866" s="4"/>
    </row>
    <row r="6867" spans="1:1" x14ac:dyDescent="0.25">
      <c r="A6867" s="4"/>
    </row>
    <row r="6868" spans="1:1" x14ac:dyDescent="0.25">
      <c r="A6868" s="4"/>
    </row>
    <row r="6869" spans="1:1" x14ac:dyDescent="0.25">
      <c r="A6869" s="4"/>
    </row>
    <row r="6870" spans="1:1" x14ac:dyDescent="0.25">
      <c r="A6870" s="4"/>
    </row>
    <row r="6871" spans="1:1" x14ac:dyDescent="0.25">
      <c r="A6871" s="4"/>
    </row>
    <row r="6872" spans="1:1" x14ac:dyDescent="0.25">
      <c r="A6872" s="4"/>
    </row>
    <row r="6873" spans="1:1" x14ac:dyDescent="0.25">
      <c r="A6873" s="4"/>
    </row>
    <row r="6874" spans="1:1" x14ac:dyDescent="0.25">
      <c r="A6874" s="4"/>
    </row>
    <row r="6875" spans="1:1" x14ac:dyDescent="0.25">
      <c r="A6875" s="4"/>
    </row>
    <row r="6876" spans="1:1" x14ac:dyDescent="0.25">
      <c r="A6876" s="4"/>
    </row>
    <row r="6877" spans="1:1" x14ac:dyDescent="0.25">
      <c r="A6877" s="4"/>
    </row>
    <row r="6878" spans="1:1" x14ac:dyDescent="0.25">
      <c r="A6878" s="4"/>
    </row>
    <row r="6879" spans="1:1" x14ac:dyDescent="0.25">
      <c r="A6879" s="4"/>
    </row>
    <row r="6880" spans="1:1" x14ac:dyDescent="0.25">
      <c r="A6880" s="4"/>
    </row>
    <row r="6881" spans="1:1" x14ac:dyDescent="0.25">
      <c r="A6881" s="4"/>
    </row>
    <row r="6882" spans="1:1" x14ac:dyDescent="0.25">
      <c r="A6882" s="4"/>
    </row>
    <row r="6883" spans="1:1" x14ac:dyDescent="0.25">
      <c r="A6883" s="4"/>
    </row>
    <row r="6884" spans="1:1" x14ac:dyDescent="0.25">
      <c r="A6884" s="4"/>
    </row>
    <row r="6885" spans="1:1" x14ac:dyDescent="0.25">
      <c r="A6885" s="4"/>
    </row>
    <row r="6886" spans="1:1" x14ac:dyDescent="0.25">
      <c r="A6886" s="4"/>
    </row>
    <row r="6887" spans="1:1" x14ac:dyDescent="0.25">
      <c r="A6887" s="4"/>
    </row>
    <row r="6888" spans="1:1" x14ac:dyDescent="0.25">
      <c r="A6888" s="4"/>
    </row>
    <row r="6889" spans="1:1" x14ac:dyDescent="0.25">
      <c r="A6889" s="4"/>
    </row>
    <row r="6890" spans="1:1" x14ac:dyDescent="0.25">
      <c r="A6890" s="4"/>
    </row>
    <row r="6891" spans="1:1" x14ac:dyDescent="0.25">
      <c r="A6891" s="4"/>
    </row>
    <row r="6892" spans="1:1" x14ac:dyDescent="0.25">
      <c r="A6892" s="4"/>
    </row>
    <row r="6893" spans="1:1" x14ac:dyDescent="0.25">
      <c r="A6893" s="4"/>
    </row>
    <row r="6894" spans="1:1" x14ac:dyDescent="0.25">
      <c r="A6894" s="4"/>
    </row>
    <row r="6895" spans="1:1" x14ac:dyDescent="0.25">
      <c r="A6895" s="4"/>
    </row>
    <row r="6896" spans="1:1" x14ac:dyDescent="0.25">
      <c r="A6896" s="4"/>
    </row>
    <row r="6897" spans="1:1" x14ac:dyDescent="0.25">
      <c r="A6897" s="4"/>
    </row>
    <row r="6898" spans="1:1" x14ac:dyDescent="0.25">
      <c r="A6898" s="4"/>
    </row>
    <row r="6899" spans="1:1" x14ac:dyDescent="0.25">
      <c r="A6899" s="4"/>
    </row>
    <row r="6900" spans="1:1" x14ac:dyDescent="0.25">
      <c r="A6900" s="4"/>
    </row>
    <row r="6901" spans="1:1" x14ac:dyDescent="0.25">
      <c r="A6901" s="4"/>
    </row>
    <row r="6902" spans="1:1" x14ac:dyDescent="0.25">
      <c r="A6902" s="4"/>
    </row>
    <row r="6903" spans="1:1" x14ac:dyDescent="0.25">
      <c r="A6903" s="4"/>
    </row>
    <row r="6904" spans="1:1" x14ac:dyDescent="0.25">
      <c r="A6904" s="4"/>
    </row>
    <row r="6905" spans="1:1" x14ac:dyDescent="0.25">
      <c r="A6905" s="4"/>
    </row>
    <row r="6906" spans="1:1" x14ac:dyDescent="0.25">
      <c r="A6906" s="4"/>
    </row>
    <row r="6907" spans="1:1" x14ac:dyDescent="0.25">
      <c r="A6907" s="4"/>
    </row>
    <row r="6908" spans="1:1" x14ac:dyDescent="0.25">
      <c r="A6908" s="4"/>
    </row>
    <row r="6909" spans="1:1" x14ac:dyDescent="0.25">
      <c r="A6909" s="4"/>
    </row>
    <row r="6910" spans="1:1" x14ac:dyDescent="0.25">
      <c r="A6910" s="4"/>
    </row>
    <row r="6911" spans="1:1" x14ac:dyDescent="0.25">
      <c r="A6911" s="4"/>
    </row>
    <row r="6912" spans="1:1" x14ac:dyDescent="0.25">
      <c r="A6912" s="4"/>
    </row>
    <row r="6913" spans="1:1" x14ac:dyDescent="0.25">
      <c r="A6913" s="4"/>
    </row>
    <row r="6914" spans="1:1" x14ac:dyDescent="0.25">
      <c r="A6914" s="4"/>
    </row>
    <row r="6915" spans="1:1" x14ac:dyDescent="0.25">
      <c r="A6915" s="4"/>
    </row>
    <row r="6916" spans="1:1" x14ac:dyDescent="0.25">
      <c r="A6916" s="4"/>
    </row>
    <row r="6917" spans="1:1" x14ac:dyDescent="0.25">
      <c r="A6917" s="4"/>
    </row>
    <row r="6918" spans="1:1" x14ac:dyDescent="0.25">
      <c r="A6918" s="4"/>
    </row>
    <row r="6919" spans="1:1" x14ac:dyDescent="0.25">
      <c r="A6919" s="4"/>
    </row>
    <row r="6920" spans="1:1" x14ac:dyDescent="0.25">
      <c r="A6920" s="4"/>
    </row>
    <row r="6921" spans="1:1" x14ac:dyDescent="0.25">
      <c r="A6921" s="4"/>
    </row>
    <row r="6922" spans="1:1" x14ac:dyDescent="0.25">
      <c r="A6922" s="4"/>
    </row>
    <row r="6923" spans="1:1" x14ac:dyDescent="0.25">
      <c r="A6923" s="4"/>
    </row>
    <row r="6924" spans="1:1" x14ac:dyDescent="0.25">
      <c r="A6924" s="4"/>
    </row>
    <row r="6925" spans="1:1" x14ac:dyDescent="0.25">
      <c r="A6925" s="4"/>
    </row>
    <row r="6926" spans="1:1" x14ac:dyDescent="0.25">
      <c r="A6926" s="4"/>
    </row>
    <row r="6927" spans="1:1" x14ac:dyDescent="0.25">
      <c r="A6927" s="4"/>
    </row>
    <row r="6928" spans="1:1" x14ac:dyDescent="0.25">
      <c r="A6928" s="4"/>
    </row>
    <row r="6929" spans="1:1" x14ac:dyDescent="0.25">
      <c r="A6929" s="4"/>
    </row>
    <row r="6930" spans="1:1" x14ac:dyDescent="0.25">
      <c r="A6930" s="4"/>
    </row>
    <row r="6931" spans="1:1" x14ac:dyDescent="0.25">
      <c r="A6931" s="4"/>
    </row>
    <row r="6932" spans="1:1" x14ac:dyDescent="0.25">
      <c r="A6932" s="4"/>
    </row>
    <row r="6933" spans="1:1" x14ac:dyDescent="0.25">
      <c r="A6933" s="4"/>
    </row>
    <row r="6934" spans="1:1" x14ac:dyDescent="0.25">
      <c r="A6934" s="4"/>
    </row>
    <row r="6935" spans="1:1" x14ac:dyDescent="0.25">
      <c r="A6935" s="4"/>
    </row>
    <row r="6936" spans="1:1" x14ac:dyDescent="0.25">
      <c r="A6936" s="4"/>
    </row>
    <row r="6937" spans="1:1" x14ac:dyDescent="0.25">
      <c r="A6937" s="4"/>
    </row>
    <row r="6938" spans="1:1" x14ac:dyDescent="0.25">
      <c r="A6938" s="4"/>
    </row>
    <row r="6939" spans="1:1" x14ac:dyDescent="0.25">
      <c r="A6939" s="4"/>
    </row>
    <row r="6940" spans="1:1" x14ac:dyDescent="0.25">
      <c r="A6940" s="4"/>
    </row>
    <row r="6941" spans="1:1" x14ac:dyDescent="0.25">
      <c r="A6941" s="4"/>
    </row>
    <row r="6942" spans="1:1" x14ac:dyDescent="0.25">
      <c r="A6942" s="4"/>
    </row>
    <row r="6943" spans="1:1" x14ac:dyDescent="0.25">
      <c r="A6943" s="4"/>
    </row>
    <row r="6944" spans="1:1" x14ac:dyDescent="0.25">
      <c r="A6944" s="4"/>
    </row>
    <row r="6945" spans="1:1" x14ac:dyDescent="0.25">
      <c r="A6945" s="4"/>
    </row>
    <row r="6946" spans="1:1" x14ac:dyDescent="0.25">
      <c r="A6946" s="4"/>
    </row>
    <row r="6947" spans="1:1" x14ac:dyDescent="0.25">
      <c r="A6947" s="4"/>
    </row>
    <row r="6948" spans="1:1" x14ac:dyDescent="0.25">
      <c r="A6948" s="4"/>
    </row>
    <row r="6949" spans="1:1" x14ac:dyDescent="0.25">
      <c r="A6949" s="4"/>
    </row>
    <row r="6950" spans="1:1" x14ac:dyDescent="0.25">
      <c r="A6950" s="4"/>
    </row>
    <row r="6951" spans="1:1" x14ac:dyDescent="0.25">
      <c r="A6951" s="4"/>
    </row>
    <row r="6952" spans="1:1" x14ac:dyDescent="0.25">
      <c r="A6952" s="4"/>
    </row>
    <row r="6953" spans="1:1" x14ac:dyDescent="0.25">
      <c r="A6953" s="4"/>
    </row>
    <row r="6954" spans="1:1" x14ac:dyDescent="0.25">
      <c r="A6954" s="4"/>
    </row>
    <row r="6955" spans="1:1" x14ac:dyDescent="0.25">
      <c r="A6955" s="4"/>
    </row>
    <row r="6956" spans="1:1" x14ac:dyDescent="0.25">
      <c r="A6956" s="4"/>
    </row>
    <row r="6957" spans="1:1" x14ac:dyDescent="0.25">
      <c r="A6957" s="4"/>
    </row>
    <row r="6958" spans="1:1" x14ac:dyDescent="0.25">
      <c r="A6958" s="4"/>
    </row>
    <row r="6959" spans="1:1" x14ac:dyDescent="0.25">
      <c r="A6959" s="4"/>
    </row>
    <row r="6960" spans="1:1" x14ac:dyDescent="0.25">
      <c r="A6960" s="4"/>
    </row>
    <row r="6961" spans="1:1" x14ac:dyDescent="0.25">
      <c r="A6961" s="4"/>
    </row>
    <row r="6962" spans="1:1" x14ac:dyDescent="0.25">
      <c r="A6962" s="4"/>
    </row>
    <row r="6963" spans="1:1" x14ac:dyDescent="0.25">
      <c r="A6963" s="4"/>
    </row>
    <row r="6964" spans="1:1" x14ac:dyDescent="0.25">
      <c r="A6964" s="4"/>
    </row>
    <row r="6965" spans="1:1" x14ac:dyDescent="0.25">
      <c r="A6965" s="4"/>
    </row>
    <row r="6966" spans="1:1" x14ac:dyDescent="0.25">
      <c r="A6966" s="4"/>
    </row>
    <row r="6967" spans="1:1" x14ac:dyDescent="0.25">
      <c r="A6967" s="4"/>
    </row>
    <row r="6968" spans="1:1" x14ac:dyDescent="0.25">
      <c r="A6968" s="4"/>
    </row>
    <row r="6969" spans="1:1" x14ac:dyDescent="0.25">
      <c r="A6969" s="4"/>
    </row>
    <row r="6970" spans="1:1" x14ac:dyDescent="0.25">
      <c r="A6970" s="4"/>
    </row>
    <row r="6971" spans="1:1" x14ac:dyDescent="0.25">
      <c r="A6971" s="4"/>
    </row>
    <row r="6972" spans="1:1" x14ac:dyDescent="0.25">
      <c r="A6972" s="4"/>
    </row>
    <row r="6973" spans="1:1" x14ac:dyDescent="0.25">
      <c r="A6973" s="4"/>
    </row>
    <row r="6974" spans="1:1" x14ac:dyDescent="0.25">
      <c r="A6974" s="4"/>
    </row>
    <row r="6975" spans="1:1" x14ac:dyDescent="0.25">
      <c r="A6975" s="4"/>
    </row>
    <row r="6976" spans="1:1" x14ac:dyDescent="0.25">
      <c r="A6976" s="4"/>
    </row>
    <row r="6977" spans="1:1" x14ac:dyDescent="0.25">
      <c r="A6977" s="4"/>
    </row>
    <row r="6978" spans="1:1" x14ac:dyDescent="0.25">
      <c r="A6978" s="4"/>
    </row>
    <row r="6979" spans="1:1" x14ac:dyDescent="0.25">
      <c r="A6979" s="4"/>
    </row>
    <row r="6980" spans="1:1" x14ac:dyDescent="0.25">
      <c r="A6980" s="4"/>
    </row>
    <row r="6981" spans="1:1" x14ac:dyDescent="0.25">
      <c r="A6981" s="4"/>
    </row>
    <row r="6982" spans="1:1" x14ac:dyDescent="0.25">
      <c r="A6982" s="4"/>
    </row>
    <row r="6983" spans="1:1" x14ac:dyDescent="0.25">
      <c r="A6983" s="4"/>
    </row>
    <row r="6984" spans="1:1" x14ac:dyDescent="0.25">
      <c r="A6984" s="4"/>
    </row>
    <row r="6985" spans="1:1" x14ac:dyDescent="0.25">
      <c r="A6985" s="4"/>
    </row>
    <row r="6986" spans="1:1" x14ac:dyDescent="0.25">
      <c r="A6986" s="4"/>
    </row>
    <row r="6987" spans="1:1" x14ac:dyDescent="0.25">
      <c r="A6987" s="4"/>
    </row>
    <row r="6988" spans="1:1" x14ac:dyDescent="0.25">
      <c r="A6988" s="4"/>
    </row>
    <row r="6989" spans="1:1" x14ac:dyDescent="0.25">
      <c r="A6989" s="4"/>
    </row>
    <row r="6990" spans="1:1" x14ac:dyDescent="0.25">
      <c r="A6990" s="4"/>
    </row>
    <row r="6991" spans="1:1" x14ac:dyDescent="0.25">
      <c r="A6991" s="4"/>
    </row>
    <row r="6992" spans="1:1" x14ac:dyDescent="0.25">
      <c r="A6992" s="4"/>
    </row>
    <row r="6993" spans="1:1" x14ac:dyDescent="0.25">
      <c r="A6993" s="4"/>
    </row>
    <row r="6994" spans="1:1" x14ac:dyDescent="0.25">
      <c r="A6994" s="4"/>
    </row>
    <row r="6995" spans="1:1" x14ac:dyDescent="0.25">
      <c r="A6995" s="4"/>
    </row>
    <row r="6996" spans="1:1" x14ac:dyDescent="0.25">
      <c r="A6996" s="4"/>
    </row>
    <row r="6997" spans="1:1" x14ac:dyDescent="0.25">
      <c r="A6997" s="4"/>
    </row>
    <row r="6998" spans="1:1" x14ac:dyDescent="0.25">
      <c r="A6998" s="4"/>
    </row>
    <row r="6999" spans="1:1" x14ac:dyDescent="0.25">
      <c r="A6999" s="4"/>
    </row>
    <row r="7000" spans="1:1" x14ac:dyDescent="0.25">
      <c r="A7000" s="4"/>
    </row>
    <row r="7001" spans="1:1" x14ac:dyDescent="0.25">
      <c r="A7001" s="4"/>
    </row>
    <row r="7002" spans="1:1" x14ac:dyDescent="0.25">
      <c r="A7002" s="4"/>
    </row>
    <row r="7003" spans="1:1" x14ac:dyDescent="0.25">
      <c r="A7003" s="4"/>
    </row>
    <row r="7004" spans="1:1" x14ac:dyDescent="0.25">
      <c r="A7004" s="4"/>
    </row>
    <row r="7005" spans="1:1" x14ac:dyDescent="0.25">
      <c r="A7005" s="4"/>
    </row>
    <row r="7006" spans="1:1" x14ac:dyDescent="0.25">
      <c r="A7006" s="4"/>
    </row>
    <row r="7007" spans="1:1" x14ac:dyDescent="0.25">
      <c r="A7007" s="4"/>
    </row>
    <row r="7008" spans="1:1" x14ac:dyDescent="0.25">
      <c r="A7008" s="4"/>
    </row>
    <row r="7009" spans="1:1" x14ac:dyDescent="0.25">
      <c r="A7009" s="4"/>
    </row>
    <row r="7010" spans="1:1" x14ac:dyDescent="0.25">
      <c r="A7010" s="4"/>
    </row>
    <row r="7011" spans="1:1" x14ac:dyDescent="0.25">
      <c r="A7011" s="4"/>
    </row>
    <row r="7012" spans="1:1" x14ac:dyDescent="0.25">
      <c r="A7012" s="4"/>
    </row>
    <row r="7013" spans="1:1" x14ac:dyDescent="0.25">
      <c r="A7013" s="4"/>
    </row>
    <row r="7014" spans="1:1" x14ac:dyDescent="0.25">
      <c r="A7014" s="4"/>
    </row>
    <row r="7015" spans="1:1" x14ac:dyDescent="0.25">
      <c r="A7015" s="4"/>
    </row>
    <row r="7016" spans="1:1" x14ac:dyDescent="0.25">
      <c r="A7016" s="4"/>
    </row>
    <row r="7017" spans="1:1" x14ac:dyDescent="0.25">
      <c r="A7017" s="4"/>
    </row>
    <row r="7018" spans="1:1" x14ac:dyDescent="0.25">
      <c r="A7018" s="4"/>
    </row>
    <row r="7019" spans="1:1" x14ac:dyDescent="0.25">
      <c r="A7019" s="4"/>
    </row>
    <row r="7020" spans="1:1" x14ac:dyDescent="0.25">
      <c r="A7020" s="4"/>
    </row>
    <row r="7021" spans="1:1" x14ac:dyDescent="0.25">
      <c r="A7021" s="4"/>
    </row>
    <row r="7022" spans="1:1" x14ac:dyDescent="0.25">
      <c r="A7022" s="4"/>
    </row>
    <row r="7023" spans="1:1" x14ac:dyDescent="0.25">
      <c r="A7023" s="4"/>
    </row>
    <row r="7024" spans="1:1" x14ac:dyDescent="0.25">
      <c r="A7024" s="4"/>
    </row>
    <row r="7025" spans="1:1" x14ac:dyDescent="0.25">
      <c r="A7025" s="4"/>
    </row>
    <row r="7026" spans="1:1" x14ac:dyDescent="0.25">
      <c r="A7026" s="4"/>
    </row>
    <row r="7027" spans="1:1" x14ac:dyDescent="0.25">
      <c r="A7027" s="4"/>
    </row>
    <row r="7028" spans="1:1" x14ac:dyDescent="0.25">
      <c r="A7028" s="4"/>
    </row>
    <row r="7029" spans="1:1" x14ac:dyDescent="0.25">
      <c r="A7029" s="4"/>
    </row>
    <row r="7030" spans="1:1" x14ac:dyDescent="0.25">
      <c r="A7030" s="4"/>
    </row>
    <row r="7031" spans="1:1" x14ac:dyDescent="0.25">
      <c r="A7031" s="4"/>
    </row>
    <row r="7032" spans="1:1" x14ac:dyDescent="0.25">
      <c r="A7032" s="4"/>
    </row>
    <row r="7033" spans="1:1" x14ac:dyDescent="0.25">
      <c r="A7033" s="4"/>
    </row>
    <row r="7034" spans="1:1" x14ac:dyDescent="0.25">
      <c r="A7034" s="4"/>
    </row>
    <row r="7035" spans="1:1" x14ac:dyDescent="0.25">
      <c r="A7035" s="4"/>
    </row>
    <row r="7036" spans="1:1" x14ac:dyDescent="0.25">
      <c r="A7036" s="4"/>
    </row>
    <row r="7037" spans="1:1" x14ac:dyDescent="0.25">
      <c r="A7037" s="4"/>
    </row>
    <row r="7038" spans="1:1" x14ac:dyDescent="0.25">
      <c r="A7038" s="4"/>
    </row>
    <row r="7039" spans="1:1" x14ac:dyDescent="0.25">
      <c r="A7039" s="4"/>
    </row>
    <row r="7040" spans="1:1" x14ac:dyDescent="0.25">
      <c r="A7040" s="4"/>
    </row>
    <row r="7041" spans="1:1" x14ac:dyDescent="0.25">
      <c r="A7041" s="4"/>
    </row>
    <row r="7042" spans="1:1" x14ac:dyDescent="0.25">
      <c r="A7042" s="4"/>
    </row>
    <row r="7043" spans="1:1" x14ac:dyDescent="0.25">
      <c r="A7043" s="4"/>
    </row>
    <row r="7044" spans="1:1" x14ac:dyDescent="0.25">
      <c r="A7044" s="4"/>
    </row>
    <row r="7045" spans="1:1" x14ac:dyDescent="0.25">
      <c r="A7045" s="4"/>
    </row>
    <row r="7046" spans="1:1" x14ac:dyDescent="0.25">
      <c r="A7046" s="4"/>
    </row>
    <row r="7047" spans="1:1" x14ac:dyDescent="0.25">
      <c r="A7047" s="4"/>
    </row>
    <row r="7048" spans="1:1" x14ac:dyDescent="0.25">
      <c r="A7048" s="4"/>
    </row>
    <row r="7049" spans="1:1" x14ac:dyDescent="0.25">
      <c r="A7049" s="4"/>
    </row>
    <row r="7050" spans="1:1" x14ac:dyDescent="0.25">
      <c r="A7050" s="4"/>
    </row>
    <row r="7051" spans="1:1" x14ac:dyDescent="0.25">
      <c r="A7051" s="4"/>
    </row>
    <row r="7052" spans="1:1" x14ac:dyDescent="0.25">
      <c r="A7052" s="4"/>
    </row>
    <row r="7053" spans="1:1" x14ac:dyDescent="0.25">
      <c r="A7053" s="4"/>
    </row>
    <row r="7054" spans="1:1" x14ac:dyDescent="0.25">
      <c r="A7054" s="4"/>
    </row>
    <row r="7055" spans="1:1" x14ac:dyDescent="0.25">
      <c r="A7055" s="4"/>
    </row>
    <row r="7056" spans="1:1" x14ac:dyDescent="0.25">
      <c r="A7056" s="4"/>
    </row>
    <row r="7057" spans="1:1" x14ac:dyDescent="0.25">
      <c r="A7057" s="4"/>
    </row>
    <row r="7058" spans="1:1" x14ac:dyDescent="0.25">
      <c r="A7058" s="4"/>
    </row>
    <row r="7059" spans="1:1" x14ac:dyDescent="0.25">
      <c r="A7059" s="4"/>
    </row>
    <row r="7060" spans="1:1" x14ac:dyDescent="0.25">
      <c r="A7060" s="4"/>
    </row>
    <row r="7061" spans="1:1" x14ac:dyDescent="0.25">
      <c r="A7061" s="4"/>
    </row>
    <row r="7062" spans="1:1" x14ac:dyDescent="0.25">
      <c r="A7062" s="4"/>
    </row>
    <row r="7063" spans="1:1" x14ac:dyDescent="0.25">
      <c r="A7063" s="4"/>
    </row>
    <row r="7064" spans="1:1" x14ac:dyDescent="0.25">
      <c r="A7064" s="4"/>
    </row>
    <row r="7065" spans="1:1" x14ac:dyDescent="0.25">
      <c r="A7065" s="4"/>
    </row>
    <row r="7066" spans="1:1" x14ac:dyDescent="0.25">
      <c r="A7066" s="4"/>
    </row>
    <row r="7067" spans="1:1" x14ac:dyDescent="0.25">
      <c r="A7067" s="4"/>
    </row>
    <row r="7068" spans="1:1" x14ac:dyDescent="0.25">
      <c r="A7068" s="4"/>
    </row>
    <row r="7069" spans="1:1" x14ac:dyDescent="0.25">
      <c r="A7069" s="4"/>
    </row>
    <row r="7070" spans="1:1" x14ac:dyDescent="0.25">
      <c r="A7070" s="4"/>
    </row>
    <row r="7071" spans="1:1" x14ac:dyDescent="0.25">
      <c r="A7071" s="4"/>
    </row>
    <row r="7072" spans="1:1" x14ac:dyDescent="0.25">
      <c r="A7072" s="4"/>
    </row>
    <row r="7073" spans="1:1" x14ac:dyDescent="0.25">
      <c r="A7073" s="4"/>
    </row>
    <row r="7074" spans="1:1" x14ac:dyDescent="0.25">
      <c r="A7074" s="4"/>
    </row>
    <row r="7075" spans="1:1" x14ac:dyDescent="0.25">
      <c r="A7075" s="4"/>
    </row>
    <row r="7076" spans="1:1" x14ac:dyDescent="0.25">
      <c r="A7076" s="4"/>
    </row>
    <row r="7077" spans="1:1" x14ac:dyDescent="0.25">
      <c r="A7077" s="4"/>
    </row>
    <row r="7078" spans="1:1" x14ac:dyDescent="0.25">
      <c r="A7078" s="4"/>
    </row>
    <row r="7079" spans="1:1" x14ac:dyDescent="0.25">
      <c r="A7079" s="4"/>
    </row>
    <row r="7080" spans="1:1" x14ac:dyDescent="0.25">
      <c r="A7080" s="4"/>
    </row>
    <row r="7081" spans="1:1" x14ac:dyDescent="0.25">
      <c r="A7081" s="4"/>
    </row>
    <row r="7082" spans="1:1" x14ac:dyDescent="0.25">
      <c r="A7082" s="4"/>
    </row>
    <row r="7083" spans="1:1" x14ac:dyDescent="0.25">
      <c r="A7083" s="4"/>
    </row>
    <row r="7084" spans="1:1" x14ac:dyDescent="0.25">
      <c r="A7084" s="4"/>
    </row>
    <row r="7085" spans="1:1" x14ac:dyDescent="0.25">
      <c r="A7085" s="4"/>
    </row>
    <row r="7086" spans="1:1" x14ac:dyDescent="0.25">
      <c r="A7086" s="4"/>
    </row>
    <row r="7087" spans="1:1" x14ac:dyDescent="0.25">
      <c r="A7087" s="4"/>
    </row>
    <row r="7088" spans="1:1" x14ac:dyDescent="0.25">
      <c r="A7088" s="4"/>
    </row>
    <row r="7089" spans="1:1" x14ac:dyDescent="0.25">
      <c r="A7089" s="4"/>
    </row>
    <row r="7090" spans="1:1" x14ac:dyDescent="0.25">
      <c r="A7090" s="4"/>
    </row>
    <row r="7091" spans="1:1" x14ac:dyDescent="0.25">
      <c r="A7091" s="4"/>
    </row>
    <row r="7092" spans="1:1" x14ac:dyDescent="0.25">
      <c r="A7092" s="4"/>
    </row>
    <row r="7093" spans="1:1" x14ac:dyDescent="0.25">
      <c r="A7093" s="4"/>
    </row>
    <row r="7094" spans="1:1" x14ac:dyDescent="0.25">
      <c r="A7094" s="4"/>
    </row>
    <row r="7095" spans="1:1" x14ac:dyDescent="0.25">
      <c r="A7095" s="4"/>
    </row>
    <row r="7096" spans="1:1" x14ac:dyDescent="0.25">
      <c r="A7096" s="4"/>
    </row>
    <row r="7097" spans="1:1" x14ac:dyDescent="0.25">
      <c r="A7097" s="4"/>
    </row>
    <row r="7098" spans="1:1" x14ac:dyDescent="0.25">
      <c r="A7098" s="4"/>
    </row>
    <row r="7099" spans="1:1" x14ac:dyDescent="0.25">
      <c r="A7099" s="4"/>
    </row>
    <row r="7100" spans="1:1" x14ac:dyDescent="0.25">
      <c r="A7100" s="4"/>
    </row>
    <row r="7101" spans="1:1" x14ac:dyDescent="0.25">
      <c r="A7101" s="4"/>
    </row>
    <row r="7102" spans="1:1" x14ac:dyDescent="0.25">
      <c r="A7102" s="4"/>
    </row>
    <row r="7103" spans="1:1" x14ac:dyDescent="0.25">
      <c r="A7103" s="4"/>
    </row>
    <row r="7104" spans="1:1" x14ac:dyDescent="0.25">
      <c r="A7104" s="4"/>
    </row>
    <row r="7105" spans="1:1" x14ac:dyDescent="0.25">
      <c r="A7105" s="4"/>
    </row>
    <row r="7106" spans="1:1" x14ac:dyDescent="0.25">
      <c r="A7106" s="4"/>
    </row>
    <row r="7107" spans="1:1" x14ac:dyDescent="0.25">
      <c r="A7107" s="4"/>
    </row>
    <row r="7108" spans="1:1" x14ac:dyDescent="0.25">
      <c r="A7108" s="4"/>
    </row>
    <row r="7109" spans="1:1" x14ac:dyDescent="0.25">
      <c r="A7109" s="4"/>
    </row>
    <row r="7110" spans="1:1" x14ac:dyDescent="0.25">
      <c r="A7110" s="4"/>
    </row>
    <row r="7111" spans="1:1" x14ac:dyDescent="0.25">
      <c r="A7111" s="4"/>
    </row>
    <row r="7112" spans="1:1" x14ac:dyDescent="0.25">
      <c r="A7112" s="4"/>
    </row>
    <row r="7113" spans="1:1" x14ac:dyDescent="0.25">
      <c r="A7113" s="4"/>
    </row>
    <row r="7114" spans="1:1" x14ac:dyDescent="0.25">
      <c r="A7114" s="4"/>
    </row>
    <row r="7115" spans="1:1" x14ac:dyDescent="0.25">
      <c r="A7115" s="4"/>
    </row>
    <row r="7116" spans="1:1" x14ac:dyDescent="0.25">
      <c r="A7116" s="4"/>
    </row>
    <row r="7117" spans="1:1" x14ac:dyDescent="0.25">
      <c r="A7117" s="4"/>
    </row>
    <row r="7118" spans="1:1" x14ac:dyDescent="0.25">
      <c r="A7118" s="4"/>
    </row>
    <row r="7119" spans="1:1" x14ac:dyDescent="0.25">
      <c r="A7119" s="4"/>
    </row>
    <row r="7120" spans="1:1" x14ac:dyDescent="0.25">
      <c r="A7120" s="4"/>
    </row>
    <row r="7121" spans="1:1" x14ac:dyDescent="0.25">
      <c r="A7121" s="4"/>
    </row>
    <row r="7122" spans="1:1" x14ac:dyDescent="0.25">
      <c r="A7122" s="4"/>
    </row>
    <row r="7123" spans="1:1" x14ac:dyDescent="0.25">
      <c r="A7123" s="4"/>
    </row>
    <row r="7124" spans="1:1" x14ac:dyDescent="0.25">
      <c r="A7124" s="4"/>
    </row>
    <row r="7125" spans="1:1" x14ac:dyDescent="0.25">
      <c r="A7125" s="4"/>
    </row>
    <row r="7126" spans="1:1" x14ac:dyDescent="0.25">
      <c r="A7126" s="4"/>
    </row>
    <row r="7127" spans="1:1" x14ac:dyDescent="0.25">
      <c r="A7127" s="4"/>
    </row>
    <row r="7128" spans="1:1" x14ac:dyDescent="0.25">
      <c r="A7128" s="4"/>
    </row>
    <row r="7129" spans="1:1" x14ac:dyDescent="0.25">
      <c r="A7129" s="4"/>
    </row>
    <row r="7130" spans="1:1" x14ac:dyDescent="0.25">
      <c r="A7130" s="4"/>
    </row>
    <row r="7131" spans="1:1" x14ac:dyDescent="0.25">
      <c r="A7131" s="4"/>
    </row>
    <row r="7132" spans="1:1" x14ac:dyDescent="0.25">
      <c r="A7132" s="4"/>
    </row>
    <row r="7133" spans="1:1" x14ac:dyDescent="0.25">
      <c r="A7133" s="4"/>
    </row>
    <row r="7134" spans="1:1" x14ac:dyDescent="0.25">
      <c r="A7134" s="4"/>
    </row>
    <row r="7135" spans="1:1" x14ac:dyDescent="0.25">
      <c r="A7135" s="4"/>
    </row>
    <row r="7136" spans="1:1" x14ac:dyDescent="0.25">
      <c r="A7136" s="4"/>
    </row>
    <row r="7137" spans="1:1" x14ac:dyDescent="0.25">
      <c r="A7137" s="4"/>
    </row>
    <row r="7138" spans="1:1" x14ac:dyDescent="0.25">
      <c r="A7138" s="4"/>
    </row>
    <row r="7139" spans="1:1" x14ac:dyDescent="0.25">
      <c r="A7139" s="4"/>
    </row>
    <row r="7140" spans="1:1" x14ac:dyDescent="0.25">
      <c r="A7140" s="4"/>
    </row>
    <row r="7141" spans="1:1" x14ac:dyDescent="0.25">
      <c r="A7141" s="4"/>
    </row>
    <row r="7142" spans="1:1" x14ac:dyDescent="0.25">
      <c r="A7142" s="4"/>
    </row>
    <row r="7143" spans="1:1" x14ac:dyDescent="0.25">
      <c r="A7143" s="4"/>
    </row>
    <row r="7144" spans="1:1" x14ac:dyDescent="0.25">
      <c r="A7144" s="4"/>
    </row>
    <row r="7145" spans="1:1" x14ac:dyDescent="0.25">
      <c r="A7145" s="4"/>
    </row>
    <row r="7146" spans="1:1" x14ac:dyDescent="0.25">
      <c r="A7146" s="4"/>
    </row>
    <row r="7147" spans="1:1" x14ac:dyDescent="0.25">
      <c r="A7147" s="4"/>
    </row>
    <row r="7148" spans="1:1" x14ac:dyDescent="0.25">
      <c r="A7148" s="4"/>
    </row>
    <row r="7149" spans="1:1" x14ac:dyDescent="0.25">
      <c r="A7149" s="4"/>
    </row>
    <row r="7150" spans="1:1" x14ac:dyDescent="0.25">
      <c r="A7150" s="4"/>
    </row>
    <row r="7151" spans="1:1" x14ac:dyDescent="0.25">
      <c r="A7151" s="4"/>
    </row>
    <row r="7152" spans="1:1" x14ac:dyDescent="0.25">
      <c r="A7152" s="4"/>
    </row>
    <row r="7153" spans="1:1" x14ac:dyDescent="0.25">
      <c r="A7153" s="4"/>
    </row>
    <row r="7154" spans="1:1" x14ac:dyDescent="0.25">
      <c r="A7154" s="4"/>
    </row>
    <row r="7155" spans="1:1" x14ac:dyDescent="0.25">
      <c r="A7155" s="4"/>
    </row>
    <row r="7156" spans="1:1" x14ac:dyDescent="0.25">
      <c r="A7156" s="4"/>
    </row>
    <row r="7157" spans="1:1" x14ac:dyDescent="0.25">
      <c r="A7157" s="4"/>
    </row>
    <row r="7158" spans="1:1" x14ac:dyDescent="0.25">
      <c r="A7158" s="4"/>
    </row>
    <row r="7159" spans="1:1" x14ac:dyDescent="0.25">
      <c r="A7159" s="4"/>
    </row>
    <row r="7160" spans="1:1" x14ac:dyDescent="0.25">
      <c r="A7160" s="4"/>
    </row>
    <row r="7161" spans="1:1" x14ac:dyDescent="0.25">
      <c r="A7161" s="4"/>
    </row>
    <row r="7162" spans="1:1" x14ac:dyDescent="0.25">
      <c r="A7162" s="4"/>
    </row>
    <row r="7163" spans="1:1" x14ac:dyDescent="0.25">
      <c r="A7163" s="4"/>
    </row>
    <row r="7164" spans="1:1" x14ac:dyDescent="0.25">
      <c r="A7164" s="4"/>
    </row>
    <row r="7165" spans="1:1" x14ac:dyDescent="0.25">
      <c r="A7165" s="4"/>
    </row>
    <row r="7166" spans="1:1" x14ac:dyDescent="0.25">
      <c r="A7166" s="4"/>
    </row>
    <row r="7167" spans="1:1" x14ac:dyDescent="0.25">
      <c r="A7167" s="4"/>
    </row>
    <row r="7168" spans="1:1" x14ac:dyDescent="0.25">
      <c r="A7168" s="4"/>
    </row>
    <row r="7169" spans="1:1" x14ac:dyDescent="0.25">
      <c r="A7169" s="4"/>
    </row>
    <row r="7170" spans="1:1" x14ac:dyDescent="0.25">
      <c r="A7170" s="4"/>
    </row>
    <row r="7171" spans="1:1" x14ac:dyDescent="0.25">
      <c r="A7171" s="4"/>
    </row>
    <row r="7172" spans="1:1" x14ac:dyDescent="0.25">
      <c r="A7172" s="4"/>
    </row>
    <row r="7173" spans="1:1" x14ac:dyDescent="0.25">
      <c r="A7173" s="4"/>
    </row>
    <row r="7174" spans="1:1" x14ac:dyDescent="0.25">
      <c r="A7174" s="4"/>
    </row>
    <row r="7175" spans="1:1" x14ac:dyDescent="0.25">
      <c r="A7175" s="4"/>
    </row>
    <row r="7176" spans="1:1" x14ac:dyDescent="0.25">
      <c r="A7176" s="4"/>
    </row>
    <row r="7177" spans="1:1" x14ac:dyDescent="0.25">
      <c r="A7177" s="4"/>
    </row>
    <row r="7178" spans="1:1" x14ac:dyDescent="0.25">
      <c r="A7178" s="4"/>
    </row>
    <row r="7179" spans="1:1" x14ac:dyDescent="0.25">
      <c r="A7179" s="4"/>
    </row>
    <row r="7180" spans="1:1" x14ac:dyDescent="0.25">
      <c r="A7180" s="4"/>
    </row>
    <row r="7181" spans="1:1" x14ac:dyDescent="0.25">
      <c r="A7181" s="4"/>
    </row>
    <row r="7182" spans="1:1" x14ac:dyDescent="0.25">
      <c r="A7182" s="4"/>
    </row>
    <row r="7183" spans="1:1" x14ac:dyDescent="0.25">
      <c r="A7183" s="4"/>
    </row>
    <row r="7184" spans="1:1" x14ac:dyDescent="0.25">
      <c r="A7184" s="4"/>
    </row>
    <row r="7185" spans="1:1" x14ac:dyDescent="0.25">
      <c r="A7185" s="4"/>
    </row>
    <row r="7186" spans="1:1" x14ac:dyDescent="0.25">
      <c r="A7186" s="4"/>
    </row>
    <row r="7187" spans="1:1" x14ac:dyDescent="0.25">
      <c r="A7187" s="4"/>
    </row>
    <row r="7188" spans="1:1" x14ac:dyDescent="0.25">
      <c r="A7188" s="4"/>
    </row>
    <row r="7189" spans="1:1" x14ac:dyDescent="0.25">
      <c r="A7189" s="4"/>
    </row>
    <row r="7190" spans="1:1" x14ac:dyDescent="0.25">
      <c r="A7190" s="4"/>
    </row>
    <row r="7191" spans="1:1" x14ac:dyDescent="0.25">
      <c r="A7191" s="4"/>
    </row>
    <row r="7192" spans="1:1" x14ac:dyDescent="0.25">
      <c r="A7192" s="4"/>
    </row>
    <row r="7193" spans="1:1" x14ac:dyDescent="0.25">
      <c r="A7193" s="4"/>
    </row>
    <row r="7194" spans="1:1" x14ac:dyDescent="0.25">
      <c r="A7194" s="4"/>
    </row>
    <row r="7195" spans="1:1" x14ac:dyDescent="0.25">
      <c r="A7195" s="4"/>
    </row>
    <row r="7196" spans="1:1" x14ac:dyDescent="0.25">
      <c r="A7196" s="4"/>
    </row>
    <row r="7197" spans="1:1" x14ac:dyDescent="0.25">
      <c r="A7197" s="4"/>
    </row>
    <row r="7198" spans="1:1" x14ac:dyDescent="0.25">
      <c r="A7198" s="4"/>
    </row>
    <row r="7199" spans="1:1" x14ac:dyDescent="0.25">
      <c r="A7199" s="4"/>
    </row>
    <row r="7200" spans="1:1" x14ac:dyDescent="0.25">
      <c r="A7200" s="4"/>
    </row>
    <row r="7201" spans="1:1" x14ac:dyDescent="0.25">
      <c r="A7201" s="4"/>
    </row>
    <row r="7202" spans="1:1" x14ac:dyDescent="0.25">
      <c r="A7202" s="4"/>
    </row>
    <row r="7203" spans="1:1" x14ac:dyDescent="0.25">
      <c r="A7203" s="4"/>
    </row>
    <row r="7204" spans="1:1" x14ac:dyDescent="0.25">
      <c r="A7204" s="4"/>
    </row>
    <row r="7205" spans="1:1" x14ac:dyDescent="0.25">
      <c r="A7205" s="4"/>
    </row>
    <row r="7206" spans="1:1" x14ac:dyDescent="0.25">
      <c r="A7206" s="4"/>
    </row>
    <row r="7207" spans="1:1" x14ac:dyDescent="0.25">
      <c r="A7207" s="4"/>
    </row>
    <row r="7208" spans="1:1" x14ac:dyDescent="0.25">
      <c r="A7208" s="4"/>
    </row>
    <row r="7209" spans="1:1" x14ac:dyDescent="0.25">
      <c r="A7209" s="4"/>
    </row>
    <row r="7210" spans="1:1" x14ac:dyDescent="0.25">
      <c r="A7210" s="4"/>
    </row>
    <row r="7211" spans="1:1" x14ac:dyDescent="0.25">
      <c r="A7211" s="4"/>
    </row>
    <row r="7212" spans="1:1" x14ac:dyDescent="0.25">
      <c r="A7212" s="4"/>
    </row>
    <row r="7213" spans="1:1" x14ac:dyDescent="0.25">
      <c r="A7213" s="4"/>
    </row>
    <row r="7214" spans="1:1" x14ac:dyDescent="0.25">
      <c r="A7214" s="4"/>
    </row>
    <row r="7215" spans="1:1" x14ac:dyDescent="0.25">
      <c r="A7215" s="4"/>
    </row>
    <row r="7216" spans="1:1" x14ac:dyDescent="0.25">
      <c r="A7216" s="4"/>
    </row>
    <row r="7217" spans="1:1" x14ac:dyDescent="0.25">
      <c r="A7217" s="4"/>
    </row>
    <row r="7218" spans="1:1" x14ac:dyDescent="0.25">
      <c r="A7218" s="4"/>
    </row>
    <row r="7219" spans="1:1" x14ac:dyDescent="0.25">
      <c r="A7219" s="4"/>
    </row>
    <row r="7220" spans="1:1" x14ac:dyDescent="0.25">
      <c r="A7220" s="4"/>
    </row>
    <row r="7221" spans="1:1" x14ac:dyDescent="0.25">
      <c r="A7221" s="4"/>
    </row>
    <row r="7222" spans="1:1" x14ac:dyDescent="0.25">
      <c r="A7222" s="4"/>
    </row>
    <row r="7223" spans="1:1" x14ac:dyDescent="0.25">
      <c r="A7223" s="4"/>
    </row>
    <row r="7224" spans="1:1" x14ac:dyDescent="0.25">
      <c r="A7224" s="4"/>
    </row>
    <row r="7225" spans="1:1" x14ac:dyDescent="0.25">
      <c r="A7225" s="4"/>
    </row>
    <row r="7226" spans="1:1" x14ac:dyDescent="0.25">
      <c r="A7226" s="4"/>
    </row>
    <row r="7227" spans="1:1" x14ac:dyDescent="0.25">
      <c r="A7227" s="4"/>
    </row>
    <row r="7228" spans="1:1" x14ac:dyDescent="0.25">
      <c r="A7228" s="4"/>
    </row>
    <row r="7229" spans="1:1" x14ac:dyDescent="0.25">
      <c r="A7229" s="4"/>
    </row>
    <row r="7230" spans="1:1" x14ac:dyDescent="0.25">
      <c r="A7230" s="4"/>
    </row>
    <row r="7231" spans="1:1" x14ac:dyDescent="0.25">
      <c r="A7231" s="4"/>
    </row>
    <row r="7232" spans="1:1" x14ac:dyDescent="0.25">
      <c r="A7232" s="4"/>
    </row>
    <row r="7233" spans="1:1" x14ac:dyDescent="0.25">
      <c r="A7233" s="4"/>
    </row>
    <row r="7234" spans="1:1" x14ac:dyDescent="0.25">
      <c r="A7234" s="4"/>
    </row>
    <row r="7235" spans="1:1" x14ac:dyDescent="0.25">
      <c r="A7235" s="4"/>
    </row>
    <row r="7236" spans="1:1" x14ac:dyDescent="0.25">
      <c r="A7236" s="4"/>
    </row>
    <row r="7237" spans="1:1" x14ac:dyDescent="0.25">
      <c r="A7237" s="4"/>
    </row>
    <row r="7238" spans="1:1" x14ac:dyDescent="0.25">
      <c r="A7238" s="4"/>
    </row>
    <row r="7239" spans="1:1" x14ac:dyDescent="0.25">
      <c r="A7239" s="4"/>
    </row>
    <row r="7240" spans="1:1" x14ac:dyDescent="0.25">
      <c r="A7240" s="4"/>
    </row>
    <row r="7241" spans="1:1" x14ac:dyDescent="0.25">
      <c r="A7241" s="4"/>
    </row>
    <row r="7242" spans="1:1" x14ac:dyDescent="0.25">
      <c r="A7242" s="4"/>
    </row>
    <row r="7243" spans="1:1" x14ac:dyDescent="0.25">
      <c r="A7243" s="4"/>
    </row>
    <row r="7244" spans="1:1" x14ac:dyDescent="0.25">
      <c r="A7244" s="4"/>
    </row>
    <row r="7245" spans="1:1" x14ac:dyDescent="0.25">
      <c r="A7245" s="4"/>
    </row>
    <row r="7246" spans="1:1" x14ac:dyDescent="0.25">
      <c r="A7246" s="4"/>
    </row>
    <row r="7247" spans="1:1" x14ac:dyDescent="0.25">
      <c r="A7247" s="4"/>
    </row>
    <row r="7248" spans="1:1" x14ac:dyDescent="0.25">
      <c r="A7248" s="4"/>
    </row>
    <row r="7249" spans="1:1" x14ac:dyDescent="0.25">
      <c r="A7249" s="4"/>
    </row>
    <row r="7250" spans="1:1" x14ac:dyDescent="0.25">
      <c r="A7250" s="4"/>
    </row>
    <row r="7251" spans="1:1" x14ac:dyDescent="0.25">
      <c r="A7251" s="4"/>
    </row>
    <row r="7252" spans="1:1" x14ac:dyDescent="0.25">
      <c r="A7252" s="4"/>
    </row>
    <row r="7253" spans="1:1" x14ac:dyDescent="0.25">
      <c r="A7253" s="4"/>
    </row>
    <row r="7254" spans="1:1" x14ac:dyDescent="0.25">
      <c r="A7254" s="4"/>
    </row>
    <row r="7255" spans="1:1" x14ac:dyDescent="0.25">
      <c r="A7255" s="4"/>
    </row>
    <row r="7256" spans="1:1" x14ac:dyDescent="0.25">
      <c r="A7256" s="4"/>
    </row>
    <row r="7257" spans="1:1" x14ac:dyDescent="0.25">
      <c r="A7257" s="4"/>
    </row>
    <row r="7258" spans="1:1" x14ac:dyDescent="0.25">
      <c r="A7258" s="4"/>
    </row>
    <row r="7259" spans="1:1" x14ac:dyDescent="0.25">
      <c r="A7259" s="4"/>
    </row>
    <row r="7260" spans="1:1" x14ac:dyDescent="0.25">
      <c r="A7260" s="4"/>
    </row>
    <row r="7261" spans="1:1" x14ac:dyDescent="0.25">
      <c r="A7261" s="4"/>
    </row>
    <row r="7262" spans="1:1" x14ac:dyDescent="0.25">
      <c r="A7262" s="4"/>
    </row>
    <row r="7263" spans="1:1" x14ac:dyDescent="0.25">
      <c r="A7263" s="4"/>
    </row>
    <row r="7264" spans="1:1" x14ac:dyDescent="0.25">
      <c r="A7264" s="4"/>
    </row>
    <row r="7265" spans="1:1" x14ac:dyDescent="0.25">
      <c r="A7265" s="4"/>
    </row>
    <row r="7266" spans="1:1" x14ac:dyDescent="0.25">
      <c r="A7266" s="4"/>
    </row>
    <row r="7267" spans="1:1" x14ac:dyDescent="0.25">
      <c r="A7267" s="4"/>
    </row>
    <row r="7268" spans="1:1" x14ac:dyDescent="0.25">
      <c r="A7268" s="4"/>
    </row>
    <row r="7269" spans="1:1" x14ac:dyDescent="0.25">
      <c r="A7269" s="4"/>
    </row>
    <row r="7270" spans="1:1" x14ac:dyDescent="0.25">
      <c r="A7270" s="4"/>
    </row>
    <row r="7271" spans="1:1" x14ac:dyDescent="0.25">
      <c r="A7271" s="4"/>
    </row>
    <row r="7272" spans="1:1" x14ac:dyDescent="0.25">
      <c r="A7272" s="4"/>
    </row>
    <row r="7273" spans="1:1" x14ac:dyDescent="0.25">
      <c r="A7273" s="4"/>
    </row>
    <row r="7274" spans="1:1" x14ac:dyDescent="0.25">
      <c r="A7274" s="4"/>
    </row>
    <row r="7275" spans="1:1" x14ac:dyDescent="0.25">
      <c r="A7275" s="4"/>
    </row>
    <row r="7276" spans="1:1" x14ac:dyDescent="0.25">
      <c r="A7276" s="4"/>
    </row>
    <row r="7277" spans="1:1" x14ac:dyDescent="0.25">
      <c r="A7277" s="4"/>
    </row>
    <row r="7278" spans="1:1" x14ac:dyDescent="0.25">
      <c r="A7278" s="4"/>
    </row>
    <row r="7279" spans="1:1" x14ac:dyDescent="0.25">
      <c r="A7279" s="4"/>
    </row>
    <row r="7280" spans="1:1" x14ac:dyDescent="0.25">
      <c r="A7280" s="4"/>
    </row>
    <row r="7281" spans="1:1" x14ac:dyDescent="0.25">
      <c r="A7281" s="4"/>
    </row>
    <row r="7282" spans="1:1" x14ac:dyDescent="0.25">
      <c r="A7282" s="4"/>
    </row>
    <row r="7283" spans="1:1" x14ac:dyDescent="0.25">
      <c r="A7283" s="4"/>
    </row>
    <row r="7284" spans="1:1" x14ac:dyDescent="0.25">
      <c r="A7284" s="4"/>
    </row>
    <row r="7285" spans="1:1" x14ac:dyDescent="0.25">
      <c r="A7285" s="4"/>
    </row>
    <row r="7286" spans="1:1" x14ac:dyDescent="0.25">
      <c r="A7286" s="4"/>
    </row>
    <row r="7287" spans="1:1" x14ac:dyDescent="0.25">
      <c r="A7287" s="4"/>
    </row>
    <row r="7288" spans="1:1" x14ac:dyDescent="0.25">
      <c r="A7288" s="4"/>
    </row>
    <row r="7289" spans="1:1" x14ac:dyDescent="0.25">
      <c r="A7289" s="4"/>
    </row>
    <row r="7290" spans="1:1" x14ac:dyDescent="0.25">
      <c r="A7290" s="4"/>
    </row>
    <row r="7291" spans="1:1" x14ac:dyDescent="0.25">
      <c r="A7291" s="4"/>
    </row>
    <row r="7292" spans="1:1" x14ac:dyDescent="0.25">
      <c r="A7292" s="4"/>
    </row>
    <row r="7293" spans="1:1" x14ac:dyDescent="0.25">
      <c r="A7293" s="4"/>
    </row>
    <row r="7294" spans="1:1" x14ac:dyDescent="0.25">
      <c r="A7294" s="4"/>
    </row>
    <row r="7295" spans="1:1" x14ac:dyDescent="0.25">
      <c r="A7295" s="4"/>
    </row>
    <row r="7296" spans="1:1" x14ac:dyDescent="0.25">
      <c r="A7296" s="4"/>
    </row>
    <row r="7297" spans="1:1" x14ac:dyDescent="0.25">
      <c r="A7297" s="4"/>
    </row>
    <row r="7298" spans="1:1" x14ac:dyDescent="0.25">
      <c r="A7298" s="4"/>
    </row>
    <row r="7299" spans="1:1" x14ac:dyDescent="0.25">
      <c r="A7299" s="4"/>
    </row>
    <row r="7300" spans="1:1" x14ac:dyDescent="0.25">
      <c r="A7300" s="4"/>
    </row>
    <row r="7301" spans="1:1" x14ac:dyDescent="0.25">
      <c r="A7301" s="4"/>
    </row>
    <row r="7302" spans="1:1" x14ac:dyDescent="0.25">
      <c r="A7302" s="4"/>
    </row>
    <row r="7303" spans="1:1" x14ac:dyDescent="0.25">
      <c r="A7303" s="4"/>
    </row>
    <row r="7304" spans="1:1" x14ac:dyDescent="0.25">
      <c r="A7304" s="4"/>
    </row>
    <row r="7305" spans="1:1" x14ac:dyDescent="0.25">
      <c r="A7305" s="4"/>
    </row>
    <row r="7306" spans="1:1" x14ac:dyDescent="0.25">
      <c r="A7306" s="4"/>
    </row>
    <row r="7307" spans="1:1" x14ac:dyDescent="0.25">
      <c r="A7307" s="4"/>
    </row>
    <row r="7308" spans="1:1" x14ac:dyDescent="0.25">
      <c r="A7308" s="4"/>
    </row>
    <row r="7309" spans="1:1" x14ac:dyDescent="0.25">
      <c r="A7309" s="4"/>
    </row>
    <row r="7310" spans="1:1" x14ac:dyDescent="0.25">
      <c r="A7310" s="4"/>
    </row>
    <row r="7311" spans="1:1" x14ac:dyDescent="0.25">
      <c r="A7311" s="4"/>
    </row>
    <row r="7312" spans="1:1" x14ac:dyDescent="0.25">
      <c r="A7312" s="4"/>
    </row>
    <row r="7313" spans="1:1" x14ac:dyDescent="0.25">
      <c r="A7313" s="4"/>
    </row>
    <row r="7314" spans="1:1" x14ac:dyDescent="0.25">
      <c r="A7314" s="4"/>
    </row>
    <row r="7315" spans="1:1" x14ac:dyDescent="0.25">
      <c r="A7315" s="4"/>
    </row>
    <row r="7316" spans="1:1" x14ac:dyDescent="0.25">
      <c r="A7316" s="4"/>
    </row>
    <row r="7317" spans="1:1" x14ac:dyDescent="0.25">
      <c r="A7317" s="4"/>
    </row>
    <row r="7318" spans="1:1" x14ac:dyDescent="0.25">
      <c r="A7318" s="4"/>
    </row>
    <row r="7319" spans="1:1" x14ac:dyDescent="0.25">
      <c r="A7319" s="4"/>
    </row>
    <row r="7320" spans="1:1" x14ac:dyDescent="0.25">
      <c r="A7320" s="4"/>
    </row>
    <row r="7321" spans="1:1" x14ac:dyDescent="0.25">
      <c r="A7321" s="4"/>
    </row>
    <row r="7322" spans="1:1" x14ac:dyDescent="0.25">
      <c r="A7322" s="4"/>
    </row>
    <row r="7323" spans="1:1" x14ac:dyDescent="0.25">
      <c r="A7323" s="4"/>
    </row>
    <row r="7324" spans="1:1" x14ac:dyDescent="0.25">
      <c r="A7324" s="4"/>
    </row>
    <row r="7325" spans="1:1" x14ac:dyDescent="0.25">
      <c r="A7325" s="4"/>
    </row>
    <row r="7326" spans="1:1" x14ac:dyDescent="0.25">
      <c r="A7326" s="4"/>
    </row>
    <row r="7327" spans="1:1" x14ac:dyDescent="0.25">
      <c r="A7327" s="4"/>
    </row>
    <row r="7328" spans="1:1" x14ac:dyDescent="0.25">
      <c r="A7328" s="4"/>
    </row>
    <row r="7329" spans="1:1" x14ac:dyDescent="0.25">
      <c r="A7329" s="4"/>
    </row>
    <row r="7330" spans="1:1" x14ac:dyDescent="0.25">
      <c r="A7330" s="4"/>
    </row>
    <row r="7331" spans="1:1" x14ac:dyDescent="0.25">
      <c r="A7331" s="4"/>
    </row>
    <row r="7332" spans="1:1" x14ac:dyDescent="0.25">
      <c r="A7332" s="4"/>
    </row>
    <row r="7333" spans="1:1" x14ac:dyDescent="0.25">
      <c r="A7333" s="4"/>
    </row>
    <row r="7334" spans="1:1" x14ac:dyDescent="0.25">
      <c r="A7334" s="4"/>
    </row>
    <row r="7335" spans="1:1" x14ac:dyDescent="0.25">
      <c r="A7335" s="4"/>
    </row>
    <row r="7336" spans="1:1" x14ac:dyDescent="0.25">
      <c r="A7336" s="4"/>
    </row>
    <row r="7337" spans="1:1" x14ac:dyDescent="0.25">
      <c r="A7337" s="4"/>
    </row>
    <row r="7338" spans="1:1" x14ac:dyDescent="0.25">
      <c r="A7338" s="4"/>
    </row>
    <row r="7339" spans="1:1" x14ac:dyDescent="0.25">
      <c r="A7339" s="4"/>
    </row>
    <row r="7340" spans="1:1" x14ac:dyDescent="0.25">
      <c r="A7340" s="4"/>
    </row>
    <row r="7341" spans="1:1" x14ac:dyDescent="0.25">
      <c r="A7341" s="4"/>
    </row>
    <row r="7342" spans="1:1" x14ac:dyDescent="0.25">
      <c r="A7342" s="4"/>
    </row>
    <row r="7343" spans="1:1" x14ac:dyDescent="0.25">
      <c r="A7343" s="4"/>
    </row>
    <row r="7344" spans="1:1" x14ac:dyDescent="0.25">
      <c r="A7344" s="4"/>
    </row>
    <row r="7345" spans="1:1" x14ac:dyDescent="0.25">
      <c r="A7345" s="4"/>
    </row>
    <row r="7346" spans="1:1" x14ac:dyDescent="0.25">
      <c r="A7346" s="4"/>
    </row>
    <row r="7347" spans="1:1" x14ac:dyDescent="0.25">
      <c r="A7347" s="4"/>
    </row>
    <row r="7348" spans="1:1" x14ac:dyDescent="0.25">
      <c r="A7348" s="4"/>
    </row>
    <row r="7349" spans="1:1" x14ac:dyDescent="0.25">
      <c r="A7349" s="4"/>
    </row>
    <row r="7350" spans="1:1" x14ac:dyDescent="0.25">
      <c r="A7350" s="4"/>
    </row>
    <row r="7351" spans="1:1" x14ac:dyDescent="0.25">
      <c r="A7351" s="4"/>
    </row>
    <row r="7352" spans="1:1" x14ac:dyDescent="0.25">
      <c r="A7352" s="4"/>
    </row>
    <row r="7353" spans="1:1" x14ac:dyDescent="0.25">
      <c r="A7353" s="4"/>
    </row>
    <row r="7354" spans="1:1" x14ac:dyDescent="0.25">
      <c r="A7354" s="4"/>
    </row>
    <row r="7355" spans="1:1" x14ac:dyDescent="0.25">
      <c r="A7355" s="4"/>
    </row>
    <row r="7356" spans="1:1" x14ac:dyDescent="0.25">
      <c r="A7356" s="4"/>
    </row>
    <row r="7357" spans="1:1" x14ac:dyDescent="0.25">
      <c r="A7357" s="4"/>
    </row>
    <row r="7358" spans="1:1" x14ac:dyDescent="0.25">
      <c r="A7358" s="4"/>
    </row>
    <row r="7359" spans="1:1" x14ac:dyDescent="0.25">
      <c r="A7359" s="4"/>
    </row>
    <row r="7360" spans="1:1" x14ac:dyDescent="0.25">
      <c r="A7360" s="4"/>
    </row>
    <row r="7361" spans="1:1" x14ac:dyDescent="0.25">
      <c r="A7361" s="4"/>
    </row>
    <row r="7362" spans="1:1" x14ac:dyDescent="0.25">
      <c r="A7362" s="4"/>
    </row>
    <row r="7363" spans="1:1" x14ac:dyDescent="0.25">
      <c r="A7363" s="4"/>
    </row>
    <row r="7364" spans="1:1" x14ac:dyDescent="0.25">
      <c r="A7364" s="4"/>
    </row>
    <row r="7365" spans="1:1" x14ac:dyDescent="0.25">
      <c r="A7365" s="4"/>
    </row>
    <row r="7366" spans="1:1" x14ac:dyDescent="0.25">
      <c r="A7366" s="4"/>
    </row>
    <row r="7367" spans="1:1" x14ac:dyDescent="0.25">
      <c r="A7367" s="4"/>
    </row>
    <row r="7368" spans="1:1" x14ac:dyDescent="0.25">
      <c r="A7368" s="4"/>
    </row>
    <row r="7369" spans="1:1" x14ac:dyDescent="0.25">
      <c r="A7369" s="4"/>
    </row>
    <row r="7370" spans="1:1" x14ac:dyDescent="0.25">
      <c r="A7370" s="4"/>
    </row>
    <row r="7371" spans="1:1" x14ac:dyDescent="0.25">
      <c r="A7371" s="4"/>
    </row>
    <row r="7372" spans="1:1" x14ac:dyDescent="0.25">
      <c r="A7372" s="4"/>
    </row>
    <row r="7373" spans="1:1" x14ac:dyDescent="0.25">
      <c r="A7373" s="4"/>
    </row>
    <row r="7374" spans="1:1" x14ac:dyDescent="0.25">
      <c r="A7374" s="4"/>
    </row>
    <row r="7375" spans="1:1" x14ac:dyDescent="0.25">
      <c r="A7375" s="4"/>
    </row>
    <row r="7376" spans="1:1" x14ac:dyDescent="0.25">
      <c r="A7376" s="4"/>
    </row>
    <row r="7377" spans="1:1" x14ac:dyDescent="0.25">
      <c r="A7377" s="4"/>
    </row>
    <row r="7378" spans="1:1" x14ac:dyDescent="0.25">
      <c r="A7378" s="4"/>
    </row>
    <row r="7379" spans="1:1" x14ac:dyDescent="0.25">
      <c r="A7379" s="4"/>
    </row>
    <row r="7380" spans="1:1" x14ac:dyDescent="0.25">
      <c r="A7380" s="4"/>
    </row>
    <row r="7381" spans="1:1" x14ac:dyDescent="0.25">
      <c r="A7381" s="4"/>
    </row>
    <row r="7382" spans="1:1" x14ac:dyDescent="0.25">
      <c r="A7382" s="4"/>
    </row>
    <row r="7383" spans="1:1" x14ac:dyDescent="0.25">
      <c r="A7383" s="4"/>
    </row>
    <row r="7384" spans="1:1" x14ac:dyDescent="0.25">
      <c r="A7384" s="4"/>
    </row>
    <row r="7385" spans="1:1" x14ac:dyDescent="0.25">
      <c r="A7385" s="4"/>
    </row>
    <row r="7386" spans="1:1" x14ac:dyDescent="0.25">
      <c r="A7386" s="4"/>
    </row>
    <row r="7387" spans="1:1" x14ac:dyDescent="0.25">
      <c r="A7387" s="4"/>
    </row>
    <row r="7388" spans="1:1" x14ac:dyDescent="0.25">
      <c r="A7388" s="4"/>
    </row>
    <row r="7389" spans="1:1" x14ac:dyDescent="0.25">
      <c r="A7389" s="4"/>
    </row>
    <row r="7390" spans="1:1" x14ac:dyDescent="0.25">
      <c r="A7390" s="4"/>
    </row>
    <row r="7391" spans="1:1" x14ac:dyDescent="0.25">
      <c r="A7391" s="4"/>
    </row>
    <row r="7392" spans="1:1" x14ac:dyDescent="0.25">
      <c r="A7392" s="4"/>
    </row>
    <row r="7393" spans="1:1" x14ac:dyDescent="0.25">
      <c r="A7393" s="4"/>
    </row>
    <row r="7394" spans="1:1" x14ac:dyDescent="0.25">
      <c r="A7394" s="4"/>
    </row>
    <row r="7395" spans="1:1" x14ac:dyDescent="0.25">
      <c r="A7395" s="4"/>
    </row>
    <row r="7396" spans="1:1" x14ac:dyDescent="0.25">
      <c r="A7396" s="4"/>
    </row>
    <row r="7397" spans="1:1" x14ac:dyDescent="0.25">
      <c r="A7397" s="4"/>
    </row>
    <row r="7398" spans="1:1" x14ac:dyDescent="0.25">
      <c r="A7398" s="4"/>
    </row>
    <row r="7399" spans="1:1" x14ac:dyDescent="0.25">
      <c r="A7399" s="4"/>
    </row>
    <row r="7400" spans="1:1" x14ac:dyDescent="0.25">
      <c r="A7400" s="4"/>
    </row>
    <row r="7401" spans="1:1" x14ac:dyDescent="0.25">
      <c r="A7401" s="4"/>
    </row>
    <row r="7402" spans="1:1" x14ac:dyDescent="0.25">
      <c r="A7402" s="4"/>
    </row>
    <row r="7403" spans="1:1" x14ac:dyDescent="0.25">
      <c r="A7403" s="4"/>
    </row>
    <row r="7404" spans="1:1" x14ac:dyDescent="0.25">
      <c r="A7404" s="4"/>
    </row>
    <row r="7405" spans="1:1" x14ac:dyDescent="0.25">
      <c r="A7405" s="4"/>
    </row>
    <row r="7406" spans="1:1" x14ac:dyDescent="0.25">
      <c r="A7406" s="4"/>
    </row>
    <row r="7407" spans="1:1" x14ac:dyDescent="0.25">
      <c r="A7407" s="4"/>
    </row>
    <row r="7408" spans="1:1" x14ac:dyDescent="0.25">
      <c r="A7408" s="4"/>
    </row>
    <row r="7409" spans="1:1" x14ac:dyDescent="0.25">
      <c r="A7409" s="4"/>
    </row>
    <row r="7410" spans="1:1" x14ac:dyDescent="0.25">
      <c r="A7410" s="4"/>
    </row>
    <row r="7411" spans="1:1" x14ac:dyDescent="0.25">
      <c r="A7411" s="4"/>
    </row>
    <row r="7412" spans="1:1" x14ac:dyDescent="0.25">
      <c r="A7412" s="4"/>
    </row>
    <row r="7413" spans="1:1" x14ac:dyDescent="0.25">
      <c r="A7413" s="4"/>
    </row>
    <row r="7414" spans="1:1" x14ac:dyDescent="0.25">
      <c r="A7414" s="4"/>
    </row>
    <row r="7415" spans="1:1" x14ac:dyDescent="0.25">
      <c r="A7415" s="4"/>
    </row>
    <row r="7416" spans="1:1" x14ac:dyDescent="0.25">
      <c r="A7416" s="4"/>
    </row>
    <row r="7417" spans="1:1" x14ac:dyDescent="0.25">
      <c r="A7417" s="4"/>
    </row>
    <row r="7418" spans="1:1" x14ac:dyDescent="0.25">
      <c r="A7418" s="4"/>
    </row>
    <row r="7419" spans="1:1" x14ac:dyDescent="0.25">
      <c r="A7419" s="4"/>
    </row>
    <row r="7420" spans="1:1" x14ac:dyDescent="0.25">
      <c r="A7420" s="4"/>
    </row>
    <row r="7421" spans="1:1" x14ac:dyDescent="0.25">
      <c r="A7421" s="4"/>
    </row>
    <row r="7422" spans="1:1" x14ac:dyDescent="0.25">
      <c r="A7422" s="4"/>
    </row>
    <row r="7423" spans="1:1" x14ac:dyDescent="0.25">
      <c r="A7423" s="4"/>
    </row>
    <row r="7424" spans="1:1" x14ac:dyDescent="0.25">
      <c r="A7424" s="4"/>
    </row>
    <row r="7425" spans="1:1" x14ac:dyDescent="0.25">
      <c r="A7425" s="4"/>
    </row>
    <row r="7426" spans="1:1" x14ac:dyDescent="0.25">
      <c r="A7426" s="4"/>
    </row>
    <row r="7427" spans="1:1" x14ac:dyDescent="0.25">
      <c r="A7427" s="4"/>
    </row>
    <row r="7428" spans="1:1" x14ac:dyDescent="0.25">
      <c r="A7428" s="4"/>
    </row>
    <row r="7429" spans="1:1" x14ac:dyDescent="0.25">
      <c r="A7429" s="4"/>
    </row>
    <row r="7430" spans="1:1" x14ac:dyDescent="0.25">
      <c r="A7430" s="4"/>
    </row>
    <row r="7431" spans="1:1" x14ac:dyDescent="0.25">
      <c r="A7431" s="4"/>
    </row>
    <row r="7432" spans="1:1" x14ac:dyDescent="0.25">
      <c r="A7432" s="4"/>
    </row>
    <row r="7433" spans="1:1" x14ac:dyDescent="0.25">
      <c r="A7433" s="4"/>
    </row>
    <row r="7434" spans="1:1" x14ac:dyDescent="0.25">
      <c r="A7434" s="4"/>
    </row>
    <row r="7435" spans="1:1" x14ac:dyDescent="0.25">
      <c r="A7435" s="4"/>
    </row>
    <row r="7436" spans="1:1" x14ac:dyDescent="0.25">
      <c r="A7436" s="4"/>
    </row>
    <row r="7437" spans="1:1" x14ac:dyDescent="0.25">
      <c r="A7437" s="4"/>
    </row>
    <row r="7438" spans="1:1" x14ac:dyDescent="0.25">
      <c r="A7438" s="4"/>
    </row>
    <row r="7439" spans="1:1" x14ac:dyDescent="0.25">
      <c r="A7439" s="4"/>
    </row>
    <row r="7440" spans="1:1" x14ac:dyDescent="0.25">
      <c r="A7440" s="4"/>
    </row>
    <row r="7441" spans="1:1" x14ac:dyDescent="0.25">
      <c r="A7441" s="4"/>
    </row>
    <row r="7442" spans="1:1" x14ac:dyDescent="0.25">
      <c r="A7442" s="4"/>
    </row>
    <row r="7443" spans="1:1" x14ac:dyDescent="0.25">
      <c r="A7443" s="4"/>
    </row>
    <row r="7444" spans="1:1" x14ac:dyDescent="0.25">
      <c r="A7444" s="4"/>
    </row>
    <row r="7445" spans="1:1" x14ac:dyDescent="0.25">
      <c r="A7445" s="4"/>
    </row>
    <row r="7446" spans="1:1" x14ac:dyDescent="0.25">
      <c r="A7446" s="4"/>
    </row>
    <row r="7447" spans="1:1" x14ac:dyDescent="0.25">
      <c r="A7447" s="4"/>
    </row>
    <row r="7448" spans="1:1" x14ac:dyDescent="0.25">
      <c r="A7448" s="4"/>
    </row>
    <row r="7449" spans="1:1" x14ac:dyDescent="0.25">
      <c r="A7449" s="4"/>
    </row>
    <row r="7450" spans="1:1" x14ac:dyDescent="0.25">
      <c r="A7450" s="4"/>
    </row>
    <row r="7451" spans="1:1" x14ac:dyDescent="0.25">
      <c r="A7451" s="4"/>
    </row>
    <row r="7452" spans="1:1" x14ac:dyDescent="0.25">
      <c r="A7452" s="4"/>
    </row>
    <row r="7453" spans="1:1" x14ac:dyDescent="0.25">
      <c r="A7453" s="4"/>
    </row>
    <row r="7454" spans="1:1" x14ac:dyDescent="0.25">
      <c r="A7454" s="4"/>
    </row>
    <row r="7455" spans="1:1" x14ac:dyDescent="0.25">
      <c r="A7455" s="4"/>
    </row>
    <row r="7456" spans="1:1" x14ac:dyDescent="0.25">
      <c r="A7456" s="4"/>
    </row>
    <row r="7457" spans="1:1" x14ac:dyDescent="0.25">
      <c r="A7457" s="4"/>
    </row>
    <row r="7458" spans="1:1" x14ac:dyDescent="0.25">
      <c r="A7458" s="4"/>
    </row>
    <row r="7459" spans="1:1" x14ac:dyDescent="0.25">
      <c r="A7459" s="4"/>
    </row>
    <row r="7460" spans="1:1" x14ac:dyDescent="0.25">
      <c r="A7460" s="4"/>
    </row>
    <row r="7461" spans="1:1" x14ac:dyDescent="0.25">
      <c r="A7461" s="4"/>
    </row>
    <row r="7462" spans="1:1" x14ac:dyDescent="0.25">
      <c r="A7462" s="4"/>
    </row>
    <row r="7463" spans="1:1" x14ac:dyDescent="0.25">
      <c r="A7463" s="4"/>
    </row>
    <row r="7464" spans="1:1" x14ac:dyDescent="0.25">
      <c r="A7464" s="4"/>
    </row>
    <row r="7465" spans="1:1" x14ac:dyDescent="0.25">
      <c r="A7465" s="4"/>
    </row>
    <row r="7466" spans="1:1" x14ac:dyDescent="0.25">
      <c r="A7466" s="4"/>
    </row>
    <row r="7467" spans="1:1" x14ac:dyDescent="0.25">
      <c r="A7467" s="4"/>
    </row>
    <row r="7468" spans="1:1" x14ac:dyDescent="0.25">
      <c r="A7468" s="4"/>
    </row>
    <row r="7469" spans="1:1" x14ac:dyDescent="0.25">
      <c r="A7469" s="4"/>
    </row>
    <row r="7470" spans="1:1" x14ac:dyDescent="0.25">
      <c r="A7470" s="4"/>
    </row>
    <row r="7471" spans="1:1" x14ac:dyDescent="0.25">
      <c r="A7471" s="4"/>
    </row>
    <row r="7472" spans="1:1" x14ac:dyDescent="0.25">
      <c r="A7472" s="4"/>
    </row>
    <row r="7473" spans="1:1" x14ac:dyDescent="0.25">
      <c r="A7473" s="4"/>
    </row>
    <row r="7474" spans="1:1" x14ac:dyDescent="0.25">
      <c r="A7474" s="4"/>
    </row>
    <row r="7475" spans="1:1" x14ac:dyDescent="0.25">
      <c r="A7475" s="4"/>
    </row>
    <row r="7476" spans="1:1" x14ac:dyDescent="0.25">
      <c r="A7476" s="4"/>
    </row>
    <row r="7477" spans="1:1" x14ac:dyDescent="0.25">
      <c r="A7477" s="4"/>
    </row>
    <row r="7478" spans="1:1" x14ac:dyDescent="0.25">
      <c r="A7478" s="4"/>
    </row>
    <row r="7479" spans="1:1" x14ac:dyDescent="0.25">
      <c r="A7479" s="4"/>
    </row>
    <row r="7480" spans="1:1" x14ac:dyDescent="0.25">
      <c r="A7480" s="4"/>
    </row>
    <row r="7481" spans="1:1" x14ac:dyDescent="0.25">
      <c r="A7481" s="4"/>
    </row>
    <row r="7482" spans="1:1" x14ac:dyDescent="0.25">
      <c r="A7482" s="4"/>
    </row>
    <row r="7483" spans="1:1" x14ac:dyDescent="0.25">
      <c r="A7483" s="4"/>
    </row>
    <row r="7484" spans="1:1" x14ac:dyDescent="0.25">
      <c r="A7484" s="4"/>
    </row>
    <row r="7485" spans="1:1" x14ac:dyDescent="0.25">
      <c r="A7485" s="4"/>
    </row>
    <row r="7486" spans="1:1" x14ac:dyDescent="0.25">
      <c r="A7486" s="4"/>
    </row>
    <row r="7487" spans="1:1" x14ac:dyDescent="0.25">
      <c r="A7487" s="4"/>
    </row>
    <row r="7488" spans="1:1" x14ac:dyDescent="0.25">
      <c r="A7488" s="4"/>
    </row>
    <row r="7489" spans="1:1" x14ac:dyDescent="0.25">
      <c r="A7489" s="4"/>
    </row>
    <row r="7490" spans="1:1" x14ac:dyDescent="0.25">
      <c r="A7490" s="4"/>
    </row>
    <row r="7491" spans="1:1" x14ac:dyDescent="0.25">
      <c r="A7491" s="4"/>
    </row>
    <row r="7492" spans="1:1" x14ac:dyDescent="0.25">
      <c r="A7492" s="4"/>
    </row>
    <row r="7493" spans="1:1" x14ac:dyDescent="0.25">
      <c r="A7493" s="4"/>
    </row>
    <row r="7494" spans="1:1" x14ac:dyDescent="0.25">
      <c r="A7494" s="4"/>
    </row>
    <row r="7495" spans="1:1" x14ac:dyDescent="0.25">
      <c r="A7495" s="4"/>
    </row>
    <row r="7496" spans="1:1" x14ac:dyDescent="0.25">
      <c r="A7496" s="4"/>
    </row>
    <row r="7497" spans="1:1" x14ac:dyDescent="0.25">
      <c r="A7497" s="4"/>
    </row>
    <row r="7498" spans="1:1" x14ac:dyDescent="0.25">
      <c r="A7498" s="4"/>
    </row>
    <row r="7499" spans="1:1" x14ac:dyDescent="0.25">
      <c r="A7499" s="4"/>
    </row>
    <row r="7500" spans="1:1" x14ac:dyDescent="0.25">
      <c r="A7500" s="4"/>
    </row>
    <row r="7501" spans="1:1" x14ac:dyDescent="0.25">
      <c r="A7501" s="4"/>
    </row>
    <row r="7502" spans="1:1" x14ac:dyDescent="0.25">
      <c r="A7502" s="4"/>
    </row>
    <row r="7503" spans="1:1" x14ac:dyDescent="0.25">
      <c r="A7503" s="4"/>
    </row>
    <row r="7504" spans="1:1" x14ac:dyDescent="0.25">
      <c r="A7504" s="4"/>
    </row>
    <row r="7505" spans="1:1" x14ac:dyDescent="0.25">
      <c r="A7505" s="4"/>
    </row>
    <row r="7506" spans="1:1" x14ac:dyDescent="0.25">
      <c r="A7506" s="4"/>
    </row>
    <row r="7507" spans="1:1" x14ac:dyDescent="0.25">
      <c r="A7507" s="4"/>
    </row>
    <row r="7508" spans="1:1" x14ac:dyDescent="0.25">
      <c r="A7508" s="4"/>
    </row>
    <row r="7509" spans="1:1" x14ac:dyDescent="0.25">
      <c r="A7509" s="4"/>
    </row>
    <row r="7510" spans="1:1" x14ac:dyDescent="0.25">
      <c r="A7510" s="4"/>
    </row>
    <row r="7511" spans="1:1" x14ac:dyDescent="0.25">
      <c r="A7511" s="4"/>
    </row>
    <row r="7512" spans="1:1" x14ac:dyDescent="0.25">
      <c r="A7512" s="4"/>
    </row>
    <row r="7513" spans="1:1" x14ac:dyDescent="0.25">
      <c r="A7513" s="4"/>
    </row>
    <row r="7514" spans="1:1" x14ac:dyDescent="0.25">
      <c r="A7514" s="4"/>
    </row>
    <row r="7515" spans="1:1" x14ac:dyDescent="0.25">
      <c r="A7515" s="4"/>
    </row>
    <row r="7516" spans="1:1" x14ac:dyDescent="0.25">
      <c r="A7516" s="4"/>
    </row>
    <row r="7517" spans="1:1" x14ac:dyDescent="0.25">
      <c r="A7517" s="4"/>
    </row>
    <row r="7518" spans="1:1" x14ac:dyDescent="0.25">
      <c r="A7518" s="4"/>
    </row>
    <row r="7519" spans="1:1" x14ac:dyDescent="0.25">
      <c r="A7519" s="4"/>
    </row>
    <row r="7520" spans="1:1" x14ac:dyDescent="0.25">
      <c r="A7520" s="4"/>
    </row>
    <row r="7521" spans="1:1" x14ac:dyDescent="0.25">
      <c r="A7521" s="4"/>
    </row>
    <row r="7522" spans="1:1" x14ac:dyDescent="0.25">
      <c r="A7522" s="4"/>
    </row>
    <row r="7523" spans="1:1" x14ac:dyDescent="0.25">
      <c r="A7523" s="4"/>
    </row>
    <row r="7524" spans="1:1" x14ac:dyDescent="0.25">
      <c r="A7524" s="4"/>
    </row>
    <row r="7525" spans="1:1" x14ac:dyDescent="0.25">
      <c r="A7525" s="4"/>
    </row>
    <row r="7526" spans="1:1" x14ac:dyDescent="0.25">
      <c r="A7526" s="4"/>
    </row>
    <row r="7527" spans="1:1" x14ac:dyDescent="0.25">
      <c r="A7527" s="4"/>
    </row>
    <row r="7528" spans="1:1" x14ac:dyDescent="0.25">
      <c r="A7528" s="4"/>
    </row>
    <row r="7529" spans="1:1" x14ac:dyDescent="0.25">
      <c r="A7529" s="4"/>
    </row>
    <row r="7530" spans="1:1" x14ac:dyDescent="0.25">
      <c r="A7530" s="4"/>
    </row>
    <row r="7531" spans="1:1" x14ac:dyDescent="0.25">
      <c r="A7531" s="4"/>
    </row>
    <row r="7532" spans="1:1" x14ac:dyDescent="0.25">
      <c r="A7532" s="4"/>
    </row>
    <row r="7533" spans="1:1" x14ac:dyDescent="0.25">
      <c r="A7533" s="4"/>
    </row>
    <row r="7534" spans="1:1" x14ac:dyDescent="0.25">
      <c r="A7534" s="4"/>
    </row>
    <row r="7535" spans="1:1" x14ac:dyDescent="0.25">
      <c r="A7535" s="4"/>
    </row>
    <row r="7536" spans="1:1" x14ac:dyDescent="0.25">
      <c r="A7536" s="4"/>
    </row>
    <row r="7537" spans="1:1" x14ac:dyDescent="0.25">
      <c r="A7537" s="4"/>
    </row>
    <row r="7538" spans="1:1" x14ac:dyDescent="0.25">
      <c r="A7538" s="4"/>
    </row>
    <row r="7539" spans="1:1" x14ac:dyDescent="0.25">
      <c r="A7539" s="4"/>
    </row>
    <row r="7540" spans="1:1" x14ac:dyDescent="0.25">
      <c r="A7540" s="4"/>
    </row>
    <row r="7541" spans="1:1" x14ac:dyDescent="0.25">
      <c r="A7541" s="4"/>
    </row>
    <row r="7542" spans="1:1" x14ac:dyDescent="0.25">
      <c r="A7542" s="4"/>
    </row>
    <row r="7543" spans="1:1" x14ac:dyDescent="0.25">
      <c r="A7543" s="4"/>
    </row>
    <row r="7544" spans="1:1" x14ac:dyDescent="0.25">
      <c r="A7544" s="4"/>
    </row>
    <row r="7545" spans="1:1" x14ac:dyDescent="0.25">
      <c r="A7545" s="4"/>
    </row>
    <row r="7546" spans="1:1" x14ac:dyDescent="0.25">
      <c r="A7546" s="4"/>
    </row>
    <row r="7547" spans="1:1" x14ac:dyDescent="0.25">
      <c r="A7547" s="4"/>
    </row>
    <row r="7548" spans="1:1" x14ac:dyDescent="0.25">
      <c r="A7548" s="4"/>
    </row>
    <row r="7549" spans="1:1" x14ac:dyDescent="0.25">
      <c r="A7549" s="4"/>
    </row>
    <row r="7550" spans="1:1" x14ac:dyDescent="0.25">
      <c r="A7550" s="4"/>
    </row>
    <row r="7551" spans="1:1" x14ac:dyDescent="0.25">
      <c r="A7551" s="4"/>
    </row>
    <row r="7552" spans="1:1" x14ac:dyDescent="0.25">
      <c r="A7552" s="4"/>
    </row>
    <row r="7553" spans="1:1" x14ac:dyDescent="0.25">
      <c r="A7553" s="4"/>
    </row>
    <row r="7554" spans="1:1" x14ac:dyDescent="0.25">
      <c r="A7554" s="4"/>
    </row>
    <row r="7555" spans="1:1" x14ac:dyDescent="0.25">
      <c r="A7555" s="4"/>
    </row>
    <row r="7556" spans="1:1" x14ac:dyDescent="0.25">
      <c r="A7556" s="4"/>
    </row>
    <row r="7557" spans="1:1" x14ac:dyDescent="0.25">
      <c r="A7557" s="4"/>
    </row>
    <row r="7558" spans="1:1" x14ac:dyDescent="0.25">
      <c r="A7558" s="4"/>
    </row>
    <row r="7559" spans="1:1" x14ac:dyDescent="0.25">
      <c r="A7559" s="4"/>
    </row>
    <row r="7560" spans="1:1" x14ac:dyDescent="0.25">
      <c r="A7560" s="4"/>
    </row>
    <row r="7561" spans="1:1" x14ac:dyDescent="0.25">
      <c r="A7561" s="4"/>
    </row>
    <row r="7562" spans="1:1" x14ac:dyDescent="0.25">
      <c r="A7562" s="4"/>
    </row>
    <row r="7563" spans="1:1" x14ac:dyDescent="0.25">
      <c r="A7563" s="4"/>
    </row>
    <row r="7564" spans="1:1" x14ac:dyDescent="0.25">
      <c r="A7564" s="4"/>
    </row>
    <row r="7565" spans="1:1" x14ac:dyDescent="0.25">
      <c r="A7565" s="4"/>
    </row>
    <row r="7566" spans="1:1" x14ac:dyDescent="0.25">
      <c r="A7566" s="4"/>
    </row>
    <row r="7567" spans="1:1" x14ac:dyDescent="0.25">
      <c r="A7567" s="4"/>
    </row>
    <row r="7568" spans="1:1" x14ac:dyDescent="0.25">
      <c r="A7568" s="4"/>
    </row>
    <row r="7569" spans="1:1" x14ac:dyDescent="0.25">
      <c r="A7569" s="4"/>
    </row>
    <row r="7570" spans="1:1" x14ac:dyDescent="0.25">
      <c r="A7570" s="4"/>
    </row>
    <row r="7571" spans="1:1" x14ac:dyDescent="0.25">
      <c r="A7571" s="4"/>
    </row>
    <row r="7572" spans="1:1" x14ac:dyDescent="0.25">
      <c r="A7572" s="4"/>
    </row>
    <row r="7573" spans="1:1" x14ac:dyDescent="0.25">
      <c r="A7573" s="4"/>
    </row>
    <row r="7574" spans="1:1" x14ac:dyDescent="0.25">
      <c r="A7574" s="4"/>
    </row>
    <row r="7575" spans="1:1" x14ac:dyDescent="0.25">
      <c r="A7575" s="4"/>
    </row>
    <row r="7576" spans="1:1" x14ac:dyDescent="0.25">
      <c r="A7576" s="4"/>
    </row>
    <row r="7577" spans="1:1" x14ac:dyDescent="0.25">
      <c r="A7577" s="4"/>
    </row>
    <row r="7578" spans="1:1" x14ac:dyDescent="0.25">
      <c r="A7578" s="4"/>
    </row>
    <row r="7579" spans="1:1" x14ac:dyDescent="0.25">
      <c r="A7579" s="4"/>
    </row>
    <row r="7580" spans="1:1" x14ac:dyDescent="0.25">
      <c r="A7580" s="4"/>
    </row>
    <row r="7581" spans="1:1" x14ac:dyDescent="0.25">
      <c r="A7581" s="4"/>
    </row>
    <row r="7582" spans="1:1" x14ac:dyDescent="0.25">
      <c r="A7582" s="4"/>
    </row>
    <row r="7583" spans="1:1" x14ac:dyDescent="0.25">
      <c r="A7583" s="4"/>
    </row>
    <row r="7584" spans="1:1" x14ac:dyDescent="0.25">
      <c r="A7584" s="4"/>
    </row>
    <row r="7585" spans="1:1" x14ac:dyDescent="0.25">
      <c r="A7585" s="4"/>
    </row>
    <row r="7586" spans="1:1" x14ac:dyDescent="0.25">
      <c r="A7586" s="4"/>
    </row>
    <row r="7587" spans="1:1" x14ac:dyDescent="0.25">
      <c r="A7587" s="4"/>
    </row>
    <row r="7588" spans="1:1" x14ac:dyDescent="0.25">
      <c r="A7588" s="4"/>
    </row>
    <row r="7589" spans="1:1" x14ac:dyDescent="0.25">
      <c r="A7589" s="4"/>
    </row>
    <row r="7590" spans="1:1" x14ac:dyDescent="0.25">
      <c r="A7590" s="4"/>
    </row>
    <row r="7591" spans="1:1" x14ac:dyDescent="0.25">
      <c r="A7591" s="4"/>
    </row>
    <row r="7592" spans="1:1" x14ac:dyDescent="0.25">
      <c r="A7592" s="4"/>
    </row>
    <row r="7593" spans="1:1" x14ac:dyDescent="0.25">
      <c r="A7593" s="4"/>
    </row>
    <row r="7594" spans="1:1" x14ac:dyDescent="0.25">
      <c r="A7594" s="4"/>
    </row>
    <row r="7595" spans="1:1" x14ac:dyDescent="0.25">
      <c r="A7595" s="4"/>
    </row>
    <row r="7596" spans="1:1" x14ac:dyDescent="0.25">
      <c r="A7596" s="4"/>
    </row>
    <row r="7597" spans="1:1" x14ac:dyDescent="0.25">
      <c r="A7597" s="4"/>
    </row>
    <row r="7598" spans="1:1" x14ac:dyDescent="0.25">
      <c r="A7598" s="4"/>
    </row>
    <row r="7599" spans="1:1" x14ac:dyDescent="0.25">
      <c r="A7599" s="4"/>
    </row>
    <row r="7600" spans="1:1" x14ac:dyDescent="0.25">
      <c r="A7600" s="4"/>
    </row>
    <row r="7601" spans="1:1" x14ac:dyDescent="0.25">
      <c r="A7601" s="4"/>
    </row>
    <row r="7602" spans="1:1" x14ac:dyDescent="0.25">
      <c r="A7602" s="4"/>
    </row>
    <row r="7603" spans="1:1" x14ac:dyDescent="0.25">
      <c r="A7603" s="4"/>
    </row>
    <row r="7604" spans="1:1" x14ac:dyDescent="0.25">
      <c r="A7604" s="4"/>
    </row>
    <row r="7605" spans="1:1" x14ac:dyDescent="0.25">
      <c r="A7605" s="4"/>
    </row>
    <row r="7606" spans="1:1" x14ac:dyDescent="0.25">
      <c r="A7606" s="4"/>
    </row>
    <row r="7607" spans="1:1" x14ac:dyDescent="0.25">
      <c r="A7607" s="4"/>
    </row>
    <row r="7608" spans="1:1" x14ac:dyDescent="0.25">
      <c r="A7608" s="4"/>
    </row>
    <row r="7609" spans="1:1" x14ac:dyDescent="0.25">
      <c r="A7609" s="4"/>
    </row>
    <row r="7610" spans="1:1" x14ac:dyDescent="0.25">
      <c r="A7610" s="4"/>
    </row>
    <row r="7611" spans="1:1" x14ac:dyDescent="0.25">
      <c r="A7611" s="4"/>
    </row>
    <row r="7612" spans="1:1" x14ac:dyDescent="0.25">
      <c r="A7612" s="4"/>
    </row>
    <row r="7613" spans="1:1" x14ac:dyDescent="0.25">
      <c r="A7613" s="4"/>
    </row>
    <row r="7614" spans="1:1" x14ac:dyDescent="0.25">
      <c r="A7614" s="4"/>
    </row>
    <row r="7615" spans="1:1" x14ac:dyDescent="0.25">
      <c r="A7615" s="4"/>
    </row>
    <row r="7616" spans="1:1" x14ac:dyDescent="0.25">
      <c r="A7616" s="4"/>
    </row>
    <row r="7617" spans="1:1" x14ac:dyDescent="0.25">
      <c r="A7617" s="4"/>
    </row>
    <row r="7618" spans="1:1" x14ac:dyDescent="0.25">
      <c r="A7618" s="4"/>
    </row>
    <row r="7619" spans="1:1" x14ac:dyDescent="0.25">
      <c r="A7619" s="4"/>
    </row>
    <row r="7620" spans="1:1" x14ac:dyDescent="0.25">
      <c r="A7620" s="4"/>
    </row>
    <row r="7621" spans="1:1" x14ac:dyDescent="0.25">
      <c r="A7621" s="4"/>
    </row>
    <row r="7622" spans="1:1" x14ac:dyDescent="0.25">
      <c r="A7622" s="4"/>
    </row>
    <row r="7623" spans="1:1" x14ac:dyDescent="0.25">
      <c r="A7623" s="4"/>
    </row>
    <row r="7624" spans="1:1" x14ac:dyDescent="0.25">
      <c r="A7624" s="4"/>
    </row>
    <row r="7625" spans="1:1" x14ac:dyDescent="0.25">
      <c r="A7625" s="4"/>
    </row>
    <row r="7626" spans="1:1" x14ac:dyDescent="0.25">
      <c r="A7626" s="4"/>
    </row>
    <row r="7627" spans="1:1" x14ac:dyDescent="0.25">
      <c r="A7627" s="4"/>
    </row>
    <row r="7628" spans="1:1" x14ac:dyDescent="0.25">
      <c r="A7628" s="4"/>
    </row>
    <row r="7629" spans="1:1" x14ac:dyDescent="0.25">
      <c r="A7629" s="4"/>
    </row>
    <row r="7630" spans="1:1" x14ac:dyDescent="0.25">
      <c r="A7630" s="4"/>
    </row>
    <row r="7631" spans="1:1" x14ac:dyDescent="0.25">
      <c r="A7631" s="4"/>
    </row>
    <row r="7632" spans="1:1" x14ac:dyDescent="0.25">
      <c r="A7632" s="4"/>
    </row>
    <row r="7633" spans="1:1" x14ac:dyDescent="0.25">
      <c r="A7633" s="4"/>
    </row>
    <row r="7634" spans="1:1" x14ac:dyDescent="0.25">
      <c r="A7634" s="4"/>
    </row>
    <row r="7635" spans="1:1" x14ac:dyDescent="0.25">
      <c r="A7635" s="4"/>
    </row>
    <row r="7636" spans="1:1" x14ac:dyDescent="0.25">
      <c r="A7636" s="4"/>
    </row>
    <row r="7637" spans="1:1" x14ac:dyDescent="0.25">
      <c r="A7637" s="4"/>
    </row>
    <row r="7638" spans="1:1" x14ac:dyDescent="0.25">
      <c r="A7638" s="4"/>
    </row>
    <row r="7639" spans="1:1" x14ac:dyDescent="0.25">
      <c r="A7639" s="4"/>
    </row>
    <row r="7640" spans="1:1" x14ac:dyDescent="0.25">
      <c r="A7640" s="4"/>
    </row>
    <row r="7641" spans="1:1" x14ac:dyDescent="0.25">
      <c r="A7641" s="4"/>
    </row>
    <row r="7642" spans="1:1" x14ac:dyDescent="0.25">
      <c r="A7642" s="4"/>
    </row>
    <row r="7643" spans="1:1" x14ac:dyDescent="0.25">
      <c r="A7643" s="4"/>
    </row>
    <row r="7644" spans="1:1" x14ac:dyDescent="0.25">
      <c r="A7644" s="4"/>
    </row>
    <row r="7645" spans="1:1" x14ac:dyDescent="0.25">
      <c r="A7645" s="4"/>
    </row>
    <row r="7646" spans="1:1" x14ac:dyDescent="0.25">
      <c r="A7646" s="4"/>
    </row>
    <row r="7647" spans="1:1" x14ac:dyDescent="0.25">
      <c r="A7647" s="4"/>
    </row>
    <row r="7648" spans="1:1" x14ac:dyDescent="0.25">
      <c r="A7648" s="4"/>
    </row>
    <row r="7649" spans="1:1" x14ac:dyDescent="0.25">
      <c r="A7649" s="4"/>
    </row>
    <row r="7650" spans="1:1" x14ac:dyDescent="0.25">
      <c r="A7650" s="4"/>
    </row>
    <row r="7651" spans="1:1" x14ac:dyDescent="0.25">
      <c r="A7651" s="4"/>
    </row>
    <row r="7652" spans="1:1" x14ac:dyDescent="0.25">
      <c r="A7652" s="4"/>
    </row>
    <row r="7653" spans="1:1" x14ac:dyDescent="0.25">
      <c r="A7653" s="4"/>
    </row>
    <row r="7654" spans="1:1" x14ac:dyDescent="0.25">
      <c r="A7654" s="4"/>
    </row>
    <row r="7655" spans="1:1" x14ac:dyDescent="0.25">
      <c r="A7655" s="4"/>
    </row>
    <row r="7656" spans="1:1" x14ac:dyDescent="0.25">
      <c r="A7656" s="4"/>
    </row>
    <row r="7657" spans="1:1" x14ac:dyDescent="0.25">
      <c r="A7657" s="4"/>
    </row>
    <row r="7658" spans="1:1" x14ac:dyDescent="0.25">
      <c r="A7658" s="4"/>
    </row>
    <row r="7659" spans="1:1" x14ac:dyDescent="0.25">
      <c r="A7659" s="4"/>
    </row>
    <row r="7660" spans="1:1" x14ac:dyDescent="0.25">
      <c r="A7660" s="4"/>
    </row>
    <row r="7661" spans="1:1" x14ac:dyDescent="0.25">
      <c r="A7661" s="4"/>
    </row>
    <row r="7662" spans="1:1" x14ac:dyDescent="0.25">
      <c r="A7662" s="4"/>
    </row>
    <row r="7663" spans="1:1" x14ac:dyDescent="0.25">
      <c r="A7663" s="4"/>
    </row>
    <row r="7664" spans="1:1" x14ac:dyDescent="0.25">
      <c r="A7664" s="4"/>
    </row>
    <row r="7665" spans="1:1" x14ac:dyDescent="0.25">
      <c r="A7665" s="4"/>
    </row>
    <row r="7666" spans="1:1" x14ac:dyDescent="0.25">
      <c r="A7666" s="4"/>
    </row>
    <row r="7667" spans="1:1" x14ac:dyDescent="0.25">
      <c r="A7667" s="4"/>
    </row>
    <row r="7668" spans="1:1" x14ac:dyDescent="0.25">
      <c r="A7668" s="4"/>
    </row>
    <row r="7669" spans="1:1" x14ac:dyDescent="0.25">
      <c r="A7669" s="4"/>
    </row>
    <row r="7670" spans="1:1" x14ac:dyDescent="0.25">
      <c r="A7670" s="4"/>
    </row>
    <row r="7671" spans="1:1" x14ac:dyDescent="0.25">
      <c r="A7671" s="4"/>
    </row>
    <row r="7672" spans="1:1" x14ac:dyDescent="0.25">
      <c r="A7672" s="4"/>
    </row>
    <row r="7673" spans="1:1" x14ac:dyDescent="0.25">
      <c r="A7673" s="4"/>
    </row>
    <row r="7674" spans="1:1" x14ac:dyDescent="0.25">
      <c r="A7674" s="4"/>
    </row>
    <row r="7675" spans="1:1" x14ac:dyDescent="0.25">
      <c r="A7675" s="4"/>
    </row>
    <row r="7676" spans="1:1" x14ac:dyDescent="0.25">
      <c r="A7676" s="4"/>
    </row>
    <row r="7677" spans="1:1" x14ac:dyDescent="0.25">
      <c r="A7677" s="4"/>
    </row>
    <row r="7678" spans="1:1" x14ac:dyDescent="0.25">
      <c r="A7678" s="4"/>
    </row>
    <row r="7679" spans="1:1" x14ac:dyDescent="0.25">
      <c r="A7679" s="4"/>
    </row>
    <row r="7680" spans="1:1" x14ac:dyDescent="0.25">
      <c r="A7680" s="4"/>
    </row>
    <row r="7681" spans="1:1" x14ac:dyDescent="0.25">
      <c r="A7681" s="4"/>
    </row>
    <row r="7682" spans="1:1" x14ac:dyDescent="0.25">
      <c r="A7682" s="4"/>
    </row>
    <row r="7683" spans="1:1" x14ac:dyDescent="0.25">
      <c r="A7683" s="4"/>
    </row>
    <row r="7684" spans="1:1" x14ac:dyDescent="0.25">
      <c r="A7684" s="4"/>
    </row>
    <row r="7685" spans="1:1" x14ac:dyDescent="0.25">
      <c r="A7685" s="4"/>
    </row>
    <row r="7686" spans="1:1" x14ac:dyDescent="0.25">
      <c r="A7686" s="4"/>
    </row>
    <row r="7687" spans="1:1" x14ac:dyDescent="0.25">
      <c r="A7687" s="4"/>
    </row>
    <row r="7688" spans="1:1" x14ac:dyDescent="0.25">
      <c r="A7688" s="4"/>
    </row>
    <row r="7689" spans="1:1" x14ac:dyDescent="0.25">
      <c r="A7689" s="4"/>
    </row>
    <row r="7690" spans="1:1" x14ac:dyDescent="0.25">
      <c r="A7690" s="4"/>
    </row>
    <row r="7691" spans="1:1" x14ac:dyDescent="0.25">
      <c r="A7691" s="4"/>
    </row>
    <row r="7692" spans="1:1" x14ac:dyDescent="0.25">
      <c r="A7692" s="4"/>
    </row>
    <row r="7693" spans="1:1" x14ac:dyDescent="0.25">
      <c r="A7693" s="4"/>
    </row>
    <row r="7694" spans="1:1" x14ac:dyDescent="0.25">
      <c r="A7694" s="4"/>
    </row>
    <row r="7695" spans="1:1" x14ac:dyDescent="0.25">
      <c r="A7695" s="4"/>
    </row>
    <row r="7696" spans="1:1" x14ac:dyDescent="0.25">
      <c r="A7696" s="4"/>
    </row>
    <row r="7697" spans="1:1" x14ac:dyDescent="0.25">
      <c r="A7697" s="4"/>
    </row>
    <row r="7698" spans="1:1" x14ac:dyDescent="0.25">
      <c r="A7698" s="4"/>
    </row>
    <row r="7699" spans="1:1" x14ac:dyDescent="0.25">
      <c r="A7699" s="4"/>
    </row>
    <row r="7700" spans="1:1" x14ac:dyDescent="0.25">
      <c r="A7700" s="4"/>
    </row>
    <row r="7701" spans="1:1" x14ac:dyDescent="0.25">
      <c r="A7701" s="4"/>
    </row>
    <row r="7702" spans="1:1" x14ac:dyDescent="0.25">
      <c r="A7702" s="4"/>
    </row>
    <row r="7703" spans="1:1" x14ac:dyDescent="0.25">
      <c r="A7703" s="4"/>
    </row>
    <row r="7704" spans="1:1" x14ac:dyDescent="0.25">
      <c r="A7704" s="4"/>
    </row>
    <row r="7705" spans="1:1" x14ac:dyDescent="0.25">
      <c r="A7705" s="4"/>
    </row>
    <row r="7706" spans="1:1" x14ac:dyDescent="0.25">
      <c r="A7706" s="4"/>
    </row>
    <row r="7707" spans="1:1" x14ac:dyDescent="0.25">
      <c r="A7707" s="4"/>
    </row>
    <row r="7708" spans="1:1" x14ac:dyDescent="0.25">
      <c r="A7708" s="4"/>
    </row>
    <row r="7709" spans="1:1" x14ac:dyDescent="0.25">
      <c r="A7709" s="4"/>
    </row>
    <row r="7710" spans="1:1" x14ac:dyDescent="0.25">
      <c r="A7710" s="4"/>
    </row>
    <row r="7711" spans="1:1" x14ac:dyDescent="0.25">
      <c r="A7711" s="4"/>
    </row>
    <row r="7712" spans="1:1" x14ac:dyDescent="0.25">
      <c r="A7712" s="4"/>
    </row>
    <row r="7713" spans="1:1" x14ac:dyDescent="0.25">
      <c r="A7713" s="4"/>
    </row>
    <row r="7714" spans="1:1" x14ac:dyDescent="0.25">
      <c r="A7714" s="4"/>
    </row>
    <row r="7715" spans="1:1" x14ac:dyDescent="0.25">
      <c r="A7715" s="4"/>
    </row>
    <row r="7716" spans="1:1" x14ac:dyDescent="0.25">
      <c r="A7716" s="4"/>
    </row>
    <row r="7717" spans="1:1" x14ac:dyDescent="0.25">
      <c r="A7717" s="4"/>
    </row>
    <row r="7718" spans="1:1" x14ac:dyDescent="0.25">
      <c r="A7718" s="4"/>
    </row>
    <row r="7719" spans="1:1" x14ac:dyDescent="0.25">
      <c r="A7719" s="4"/>
    </row>
    <row r="7720" spans="1:1" x14ac:dyDescent="0.25">
      <c r="A7720" s="4"/>
    </row>
    <row r="7721" spans="1:1" x14ac:dyDescent="0.25">
      <c r="A7721" s="4"/>
    </row>
    <row r="7722" spans="1:1" x14ac:dyDescent="0.25">
      <c r="A7722" s="4"/>
    </row>
    <row r="7723" spans="1:1" x14ac:dyDescent="0.25">
      <c r="A7723" s="4"/>
    </row>
    <row r="7724" spans="1:1" x14ac:dyDescent="0.25">
      <c r="A7724" s="4"/>
    </row>
    <row r="7725" spans="1:1" x14ac:dyDescent="0.25">
      <c r="A7725" s="4"/>
    </row>
    <row r="7726" spans="1:1" x14ac:dyDescent="0.25">
      <c r="A7726" s="4"/>
    </row>
    <row r="7727" spans="1:1" x14ac:dyDescent="0.25">
      <c r="A7727" s="4"/>
    </row>
    <row r="7728" spans="1:1" x14ac:dyDescent="0.25">
      <c r="A7728" s="4"/>
    </row>
    <row r="7729" spans="1:1" x14ac:dyDescent="0.25">
      <c r="A7729" s="4"/>
    </row>
    <row r="7730" spans="1:1" x14ac:dyDescent="0.25">
      <c r="A7730" s="4"/>
    </row>
    <row r="7731" spans="1:1" x14ac:dyDescent="0.25">
      <c r="A7731" s="4"/>
    </row>
    <row r="7732" spans="1:1" x14ac:dyDescent="0.25">
      <c r="A7732" s="4"/>
    </row>
    <row r="7733" spans="1:1" x14ac:dyDescent="0.25">
      <c r="A7733" s="4"/>
    </row>
    <row r="7734" spans="1:1" x14ac:dyDescent="0.25">
      <c r="A7734" s="4"/>
    </row>
    <row r="7735" spans="1:1" x14ac:dyDescent="0.25">
      <c r="A7735" s="4"/>
    </row>
    <row r="7736" spans="1:1" x14ac:dyDescent="0.25">
      <c r="A7736" s="4"/>
    </row>
    <row r="7737" spans="1:1" x14ac:dyDescent="0.25">
      <c r="A7737" s="4"/>
    </row>
    <row r="7738" spans="1:1" x14ac:dyDescent="0.25">
      <c r="A7738" s="4"/>
    </row>
    <row r="7739" spans="1:1" x14ac:dyDescent="0.25">
      <c r="A7739" s="4"/>
    </row>
    <row r="7740" spans="1:1" x14ac:dyDescent="0.25">
      <c r="A7740" s="4"/>
    </row>
    <row r="7741" spans="1:1" x14ac:dyDescent="0.25">
      <c r="A7741" s="4"/>
    </row>
    <row r="7742" spans="1:1" x14ac:dyDescent="0.25">
      <c r="A7742" s="4"/>
    </row>
    <row r="7743" spans="1:1" x14ac:dyDescent="0.25">
      <c r="A7743" s="4"/>
    </row>
    <row r="7744" spans="1:1" x14ac:dyDescent="0.25">
      <c r="A7744" s="4"/>
    </row>
    <row r="7745" spans="1:1" x14ac:dyDescent="0.25">
      <c r="A7745" s="4"/>
    </row>
    <row r="7746" spans="1:1" x14ac:dyDescent="0.25">
      <c r="A7746" s="4"/>
    </row>
    <row r="7747" spans="1:1" x14ac:dyDescent="0.25">
      <c r="A7747" s="4"/>
    </row>
    <row r="7748" spans="1:1" x14ac:dyDescent="0.25">
      <c r="A7748" s="4"/>
    </row>
    <row r="7749" spans="1:1" x14ac:dyDescent="0.25">
      <c r="A7749" s="4"/>
    </row>
    <row r="7750" spans="1:1" x14ac:dyDescent="0.25">
      <c r="A7750" s="4"/>
    </row>
    <row r="7751" spans="1:1" x14ac:dyDescent="0.25">
      <c r="A7751" s="4"/>
    </row>
    <row r="7752" spans="1:1" x14ac:dyDescent="0.25">
      <c r="A7752" s="4"/>
    </row>
    <row r="7753" spans="1:1" x14ac:dyDescent="0.25">
      <c r="A7753" s="4"/>
    </row>
    <row r="7754" spans="1:1" x14ac:dyDescent="0.25">
      <c r="A7754" s="4"/>
    </row>
    <row r="7755" spans="1:1" x14ac:dyDescent="0.25">
      <c r="A7755" s="4"/>
    </row>
    <row r="7756" spans="1:1" x14ac:dyDescent="0.25">
      <c r="A7756" s="4"/>
    </row>
    <row r="7757" spans="1:1" x14ac:dyDescent="0.25">
      <c r="A7757" s="4"/>
    </row>
    <row r="7758" spans="1:1" x14ac:dyDescent="0.25">
      <c r="A7758" s="4"/>
    </row>
    <row r="7759" spans="1:1" x14ac:dyDescent="0.25">
      <c r="A7759" s="4"/>
    </row>
    <row r="7760" spans="1:1" x14ac:dyDescent="0.25">
      <c r="A7760" s="4"/>
    </row>
    <row r="7761" spans="1:1" x14ac:dyDescent="0.25">
      <c r="A7761" s="4"/>
    </row>
    <row r="7762" spans="1:1" x14ac:dyDescent="0.25">
      <c r="A7762" s="4"/>
    </row>
    <row r="7763" spans="1:1" x14ac:dyDescent="0.25">
      <c r="A7763" s="4"/>
    </row>
    <row r="7764" spans="1:1" x14ac:dyDescent="0.25">
      <c r="A7764" s="4"/>
    </row>
    <row r="7765" spans="1:1" x14ac:dyDescent="0.25">
      <c r="A7765" s="4"/>
    </row>
    <row r="7766" spans="1:1" x14ac:dyDescent="0.25">
      <c r="A7766" s="4"/>
    </row>
    <row r="7767" spans="1:1" x14ac:dyDescent="0.25">
      <c r="A7767" s="4"/>
    </row>
    <row r="7768" spans="1:1" x14ac:dyDescent="0.25">
      <c r="A7768" s="4"/>
    </row>
    <row r="7769" spans="1:1" x14ac:dyDescent="0.25">
      <c r="A7769" s="4"/>
    </row>
    <row r="7770" spans="1:1" x14ac:dyDescent="0.25">
      <c r="A7770" s="4"/>
    </row>
    <row r="7771" spans="1:1" x14ac:dyDescent="0.25">
      <c r="A7771" s="4"/>
    </row>
    <row r="7772" spans="1:1" x14ac:dyDescent="0.25">
      <c r="A7772" s="4"/>
    </row>
    <row r="7773" spans="1:1" x14ac:dyDescent="0.25">
      <c r="A7773" s="4"/>
    </row>
    <row r="7774" spans="1:1" x14ac:dyDescent="0.25">
      <c r="A7774" s="4"/>
    </row>
    <row r="7775" spans="1:1" x14ac:dyDescent="0.25">
      <c r="A7775" s="4"/>
    </row>
    <row r="7776" spans="1:1" x14ac:dyDescent="0.25">
      <c r="A7776" s="4"/>
    </row>
    <row r="7777" spans="1:1" x14ac:dyDescent="0.25">
      <c r="A7777" s="4"/>
    </row>
    <row r="7778" spans="1:1" x14ac:dyDescent="0.25">
      <c r="A7778" s="4"/>
    </row>
    <row r="7779" spans="1:1" x14ac:dyDescent="0.25">
      <c r="A7779" s="4"/>
    </row>
    <row r="7780" spans="1:1" x14ac:dyDescent="0.25">
      <c r="A7780" s="4"/>
    </row>
    <row r="7781" spans="1:1" x14ac:dyDescent="0.25">
      <c r="A7781" s="4"/>
    </row>
    <row r="7782" spans="1:1" x14ac:dyDescent="0.25">
      <c r="A7782" s="4"/>
    </row>
    <row r="7783" spans="1:1" x14ac:dyDescent="0.25">
      <c r="A7783" s="4"/>
    </row>
    <row r="7784" spans="1:1" x14ac:dyDescent="0.25">
      <c r="A7784" s="4"/>
    </row>
    <row r="7785" spans="1:1" x14ac:dyDescent="0.25">
      <c r="A7785" s="4"/>
    </row>
    <row r="7786" spans="1:1" x14ac:dyDescent="0.25">
      <c r="A7786" s="4"/>
    </row>
    <row r="7787" spans="1:1" x14ac:dyDescent="0.25">
      <c r="A7787" s="4"/>
    </row>
    <row r="7788" spans="1:1" x14ac:dyDescent="0.25">
      <c r="A7788" s="4"/>
    </row>
    <row r="7789" spans="1:1" x14ac:dyDescent="0.25">
      <c r="A7789" s="4"/>
    </row>
    <row r="7790" spans="1:1" x14ac:dyDescent="0.25">
      <c r="A7790" s="4"/>
    </row>
    <row r="7791" spans="1:1" x14ac:dyDescent="0.25">
      <c r="A7791" s="4"/>
    </row>
    <row r="7792" spans="1:1" x14ac:dyDescent="0.25">
      <c r="A7792" s="4"/>
    </row>
    <row r="7793" spans="1:1" x14ac:dyDescent="0.25">
      <c r="A7793" s="4"/>
    </row>
    <row r="7794" spans="1:1" x14ac:dyDescent="0.25">
      <c r="A7794" s="4"/>
    </row>
    <row r="7795" spans="1:1" x14ac:dyDescent="0.25">
      <c r="A7795" s="4"/>
    </row>
    <row r="7796" spans="1:1" x14ac:dyDescent="0.25">
      <c r="A7796" s="4"/>
    </row>
    <row r="7797" spans="1:1" x14ac:dyDescent="0.25">
      <c r="A7797" s="4"/>
    </row>
    <row r="7798" spans="1:1" x14ac:dyDescent="0.25">
      <c r="A7798" s="4"/>
    </row>
    <row r="7799" spans="1:1" x14ac:dyDescent="0.25">
      <c r="A7799" s="4"/>
    </row>
    <row r="7800" spans="1:1" x14ac:dyDescent="0.25">
      <c r="A7800" s="4"/>
    </row>
    <row r="7801" spans="1:1" x14ac:dyDescent="0.25">
      <c r="A7801" s="4"/>
    </row>
    <row r="7802" spans="1:1" x14ac:dyDescent="0.25">
      <c r="A7802" s="4"/>
    </row>
    <row r="7803" spans="1:1" x14ac:dyDescent="0.25">
      <c r="A7803" s="4"/>
    </row>
    <row r="7804" spans="1:1" x14ac:dyDescent="0.25">
      <c r="A7804" s="4"/>
    </row>
    <row r="7805" spans="1:1" x14ac:dyDescent="0.25">
      <c r="A7805" s="4"/>
    </row>
    <row r="7806" spans="1:1" x14ac:dyDescent="0.25">
      <c r="A7806" s="4"/>
    </row>
    <row r="7807" spans="1:1" x14ac:dyDescent="0.25">
      <c r="A7807" s="4"/>
    </row>
    <row r="7808" spans="1:1" x14ac:dyDescent="0.25">
      <c r="A7808" s="4"/>
    </row>
    <row r="7809" spans="1:1" x14ac:dyDescent="0.25">
      <c r="A7809" s="4"/>
    </row>
    <row r="7810" spans="1:1" x14ac:dyDescent="0.25">
      <c r="A7810" s="4"/>
    </row>
    <row r="7811" spans="1:1" x14ac:dyDescent="0.25">
      <c r="A7811" s="4"/>
    </row>
    <row r="7812" spans="1:1" x14ac:dyDescent="0.25">
      <c r="A7812" s="4"/>
    </row>
    <row r="7813" spans="1:1" x14ac:dyDescent="0.25">
      <c r="A7813" s="4"/>
    </row>
    <row r="7814" spans="1:1" x14ac:dyDescent="0.25">
      <c r="A7814" s="4"/>
    </row>
    <row r="7815" spans="1:1" x14ac:dyDescent="0.25">
      <c r="A7815" s="4"/>
    </row>
    <row r="7816" spans="1:1" x14ac:dyDescent="0.25">
      <c r="A7816" s="4"/>
    </row>
    <row r="7817" spans="1:1" x14ac:dyDescent="0.25">
      <c r="A7817" s="4"/>
    </row>
    <row r="7818" spans="1:1" x14ac:dyDescent="0.25">
      <c r="A7818" s="4"/>
    </row>
    <row r="7819" spans="1:1" x14ac:dyDescent="0.25">
      <c r="A7819" s="4"/>
    </row>
    <row r="7820" spans="1:1" x14ac:dyDescent="0.25">
      <c r="A7820" s="4"/>
    </row>
    <row r="7821" spans="1:1" x14ac:dyDescent="0.25">
      <c r="A7821" s="4"/>
    </row>
    <row r="7822" spans="1:1" x14ac:dyDescent="0.25">
      <c r="A7822" s="4"/>
    </row>
    <row r="7823" spans="1:1" x14ac:dyDescent="0.25">
      <c r="A7823" s="4"/>
    </row>
    <row r="7824" spans="1:1" x14ac:dyDescent="0.25">
      <c r="A7824" s="4"/>
    </row>
    <row r="7825" spans="1:1" x14ac:dyDescent="0.25">
      <c r="A7825" s="4"/>
    </row>
    <row r="7826" spans="1:1" x14ac:dyDescent="0.25">
      <c r="A7826" s="4"/>
    </row>
    <row r="7827" spans="1:1" x14ac:dyDescent="0.25">
      <c r="A7827" s="4"/>
    </row>
    <row r="7828" spans="1:1" x14ac:dyDescent="0.25">
      <c r="A7828" s="4"/>
    </row>
    <row r="7829" spans="1:1" x14ac:dyDescent="0.25">
      <c r="A7829" s="4"/>
    </row>
    <row r="7830" spans="1:1" x14ac:dyDescent="0.25">
      <c r="A7830" s="4"/>
    </row>
    <row r="7831" spans="1:1" x14ac:dyDescent="0.25">
      <c r="A7831" s="4"/>
    </row>
    <row r="7832" spans="1:1" x14ac:dyDescent="0.25">
      <c r="A7832" s="4"/>
    </row>
    <row r="7833" spans="1:1" x14ac:dyDescent="0.25">
      <c r="A7833" s="4"/>
    </row>
    <row r="7834" spans="1:1" x14ac:dyDescent="0.25">
      <c r="A7834" s="4"/>
    </row>
    <row r="7835" spans="1:1" x14ac:dyDescent="0.25">
      <c r="A7835" s="4"/>
    </row>
    <row r="7836" spans="1:1" x14ac:dyDescent="0.25">
      <c r="A7836" s="4"/>
    </row>
    <row r="7837" spans="1:1" x14ac:dyDescent="0.25">
      <c r="A7837" s="4"/>
    </row>
    <row r="7838" spans="1:1" x14ac:dyDescent="0.25">
      <c r="A7838" s="4"/>
    </row>
    <row r="7839" spans="1:1" x14ac:dyDescent="0.25">
      <c r="A7839" s="4"/>
    </row>
    <row r="7840" spans="1:1" x14ac:dyDescent="0.25">
      <c r="A7840" s="4"/>
    </row>
    <row r="7841" spans="1:1" x14ac:dyDescent="0.25">
      <c r="A7841" s="4"/>
    </row>
    <row r="7842" spans="1:1" x14ac:dyDescent="0.25">
      <c r="A7842" s="4"/>
    </row>
    <row r="7843" spans="1:1" x14ac:dyDescent="0.25">
      <c r="A7843" s="4"/>
    </row>
    <row r="7844" spans="1:1" x14ac:dyDescent="0.25">
      <c r="A7844" s="4"/>
    </row>
    <row r="7845" spans="1:1" x14ac:dyDescent="0.25">
      <c r="A7845" s="4"/>
    </row>
    <row r="7846" spans="1:1" x14ac:dyDescent="0.25">
      <c r="A7846" s="4"/>
    </row>
    <row r="7847" spans="1:1" x14ac:dyDescent="0.25">
      <c r="A7847" s="4"/>
    </row>
    <row r="7848" spans="1:1" x14ac:dyDescent="0.25">
      <c r="A7848" s="4"/>
    </row>
    <row r="7849" spans="1:1" x14ac:dyDescent="0.25">
      <c r="A7849" s="4"/>
    </row>
    <row r="7850" spans="1:1" x14ac:dyDescent="0.25">
      <c r="A7850" s="4"/>
    </row>
    <row r="7851" spans="1:1" x14ac:dyDescent="0.25">
      <c r="A7851" s="4"/>
    </row>
    <row r="7852" spans="1:1" x14ac:dyDescent="0.25">
      <c r="A7852" s="4"/>
    </row>
    <row r="7853" spans="1:1" x14ac:dyDescent="0.25">
      <c r="A7853" s="4"/>
    </row>
    <row r="7854" spans="1:1" x14ac:dyDescent="0.25">
      <c r="A7854" s="4"/>
    </row>
    <row r="7855" spans="1:1" x14ac:dyDescent="0.25">
      <c r="A7855" s="4"/>
    </row>
    <row r="7856" spans="1:1" x14ac:dyDescent="0.25">
      <c r="A7856" s="4"/>
    </row>
    <row r="7857" spans="1:1" x14ac:dyDescent="0.25">
      <c r="A7857" s="4"/>
    </row>
    <row r="7858" spans="1:1" x14ac:dyDescent="0.25">
      <c r="A7858" s="4"/>
    </row>
    <row r="7859" spans="1:1" x14ac:dyDescent="0.25">
      <c r="A7859" s="4"/>
    </row>
    <row r="7860" spans="1:1" x14ac:dyDescent="0.25">
      <c r="A7860" s="4"/>
    </row>
    <row r="7861" spans="1:1" x14ac:dyDescent="0.25">
      <c r="A7861" s="4"/>
    </row>
    <row r="7862" spans="1:1" x14ac:dyDescent="0.25">
      <c r="A7862" s="4"/>
    </row>
    <row r="7863" spans="1:1" x14ac:dyDescent="0.25">
      <c r="A7863" s="4"/>
    </row>
    <row r="7864" spans="1:1" x14ac:dyDescent="0.25">
      <c r="A7864" s="4"/>
    </row>
    <row r="7865" spans="1:1" x14ac:dyDescent="0.25">
      <c r="A7865" s="4"/>
    </row>
    <row r="7866" spans="1:1" x14ac:dyDescent="0.25">
      <c r="A7866" s="4"/>
    </row>
    <row r="7867" spans="1:1" x14ac:dyDescent="0.25">
      <c r="A7867" s="4"/>
    </row>
    <row r="7868" spans="1:1" x14ac:dyDescent="0.25">
      <c r="A7868" s="4"/>
    </row>
    <row r="7869" spans="1:1" x14ac:dyDescent="0.25">
      <c r="A7869" s="4"/>
    </row>
    <row r="7870" spans="1:1" x14ac:dyDescent="0.25">
      <c r="A7870" s="4"/>
    </row>
    <row r="7871" spans="1:1" x14ac:dyDescent="0.25">
      <c r="A7871" s="4"/>
    </row>
    <row r="7872" spans="1:1" x14ac:dyDescent="0.25">
      <c r="A7872" s="4"/>
    </row>
    <row r="7873" spans="1:1" x14ac:dyDescent="0.25">
      <c r="A7873" s="4"/>
    </row>
    <row r="7874" spans="1:1" x14ac:dyDescent="0.25">
      <c r="A7874" s="4"/>
    </row>
    <row r="7875" spans="1:1" x14ac:dyDescent="0.25">
      <c r="A7875" s="4"/>
    </row>
    <row r="7876" spans="1:1" x14ac:dyDescent="0.25">
      <c r="A7876" s="4"/>
    </row>
    <row r="7877" spans="1:1" x14ac:dyDescent="0.25">
      <c r="A7877" s="4"/>
    </row>
    <row r="7878" spans="1:1" x14ac:dyDescent="0.25">
      <c r="A7878" s="4"/>
    </row>
    <row r="7879" spans="1:1" x14ac:dyDescent="0.25">
      <c r="A7879" s="4"/>
    </row>
    <row r="7880" spans="1:1" x14ac:dyDescent="0.25">
      <c r="A7880" s="4"/>
    </row>
    <row r="7881" spans="1:1" x14ac:dyDescent="0.25">
      <c r="A7881" s="4"/>
    </row>
    <row r="7882" spans="1:1" x14ac:dyDescent="0.25">
      <c r="A7882" s="4"/>
    </row>
    <row r="7883" spans="1:1" x14ac:dyDescent="0.25">
      <c r="A7883" s="4"/>
    </row>
    <row r="7884" spans="1:1" x14ac:dyDescent="0.25">
      <c r="A7884" s="4"/>
    </row>
    <row r="7885" spans="1:1" x14ac:dyDescent="0.25">
      <c r="A7885" s="4"/>
    </row>
    <row r="7886" spans="1:1" x14ac:dyDescent="0.25">
      <c r="A7886" s="4"/>
    </row>
    <row r="7887" spans="1:1" x14ac:dyDescent="0.25">
      <c r="A7887" s="4"/>
    </row>
    <row r="7888" spans="1:1" x14ac:dyDescent="0.25">
      <c r="A7888" s="4"/>
    </row>
    <row r="7889" spans="1:1" x14ac:dyDescent="0.25">
      <c r="A7889" s="4"/>
    </row>
    <row r="7890" spans="1:1" x14ac:dyDescent="0.25">
      <c r="A7890" s="4"/>
    </row>
    <row r="7891" spans="1:1" x14ac:dyDescent="0.25">
      <c r="A7891" s="4"/>
    </row>
    <row r="7892" spans="1:1" x14ac:dyDescent="0.25">
      <c r="A7892" s="4"/>
    </row>
    <row r="7893" spans="1:1" x14ac:dyDescent="0.25">
      <c r="A7893" s="4"/>
    </row>
    <row r="7894" spans="1:1" x14ac:dyDescent="0.25">
      <c r="A7894" s="4"/>
    </row>
    <row r="7895" spans="1:1" x14ac:dyDescent="0.25">
      <c r="A7895" s="4"/>
    </row>
    <row r="7896" spans="1:1" x14ac:dyDescent="0.25">
      <c r="A7896" s="4"/>
    </row>
    <row r="7897" spans="1:1" x14ac:dyDescent="0.25">
      <c r="A7897" s="4"/>
    </row>
    <row r="7898" spans="1:1" x14ac:dyDescent="0.25">
      <c r="A7898" s="4"/>
    </row>
    <row r="7899" spans="1:1" x14ac:dyDescent="0.25">
      <c r="A7899" s="4"/>
    </row>
    <row r="7900" spans="1:1" x14ac:dyDescent="0.25">
      <c r="A7900" s="4"/>
    </row>
    <row r="7901" spans="1:1" x14ac:dyDescent="0.25">
      <c r="A7901" s="4"/>
    </row>
    <row r="7902" spans="1:1" x14ac:dyDescent="0.25">
      <c r="A7902" s="4"/>
    </row>
    <row r="7903" spans="1:1" x14ac:dyDescent="0.25">
      <c r="A7903" s="4"/>
    </row>
    <row r="7904" spans="1:1" x14ac:dyDescent="0.25">
      <c r="A7904" s="4"/>
    </row>
    <row r="7905" spans="1:1" x14ac:dyDescent="0.25">
      <c r="A7905" s="4"/>
    </row>
    <row r="7906" spans="1:1" x14ac:dyDescent="0.25">
      <c r="A7906" s="4"/>
    </row>
    <row r="7907" spans="1:1" x14ac:dyDescent="0.25">
      <c r="A7907" s="4"/>
    </row>
    <row r="7908" spans="1:1" x14ac:dyDescent="0.25">
      <c r="A7908" s="4"/>
    </row>
    <row r="7909" spans="1:1" x14ac:dyDescent="0.25">
      <c r="A7909" s="4"/>
    </row>
    <row r="7910" spans="1:1" x14ac:dyDescent="0.25">
      <c r="A7910" s="4"/>
    </row>
    <row r="7911" spans="1:1" x14ac:dyDescent="0.25">
      <c r="A7911" s="4"/>
    </row>
    <row r="7912" spans="1:1" x14ac:dyDescent="0.25">
      <c r="A7912" s="4"/>
    </row>
    <row r="7913" spans="1:1" x14ac:dyDescent="0.25">
      <c r="A7913" s="4"/>
    </row>
    <row r="7914" spans="1:1" x14ac:dyDescent="0.25">
      <c r="A7914" s="4"/>
    </row>
    <row r="7915" spans="1:1" x14ac:dyDescent="0.25">
      <c r="A7915" s="4"/>
    </row>
    <row r="7916" spans="1:1" x14ac:dyDescent="0.25">
      <c r="A7916" s="4"/>
    </row>
    <row r="7917" spans="1:1" x14ac:dyDescent="0.25">
      <c r="A7917" s="4"/>
    </row>
    <row r="7918" spans="1:1" x14ac:dyDescent="0.25">
      <c r="A7918" s="4"/>
    </row>
    <row r="7919" spans="1:1" x14ac:dyDescent="0.25">
      <c r="A7919" s="4"/>
    </row>
    <row r="7920" spans="1:1" x14ac:dyDescent="0.25">
      <c r="A7920" s="4"/>
    </row>
    <row r="7921" spans="1:1" x14ac:dyDescent="0.25">
      <c r="A7921" s="4"/>
    </row>
    <row r="7922" spans="1:1" x14ac:dyDescent="0.25">
      <c r="A7922" s="4"/>
    </row>
    <row r="7923" spans="1:1" x14ac:dyDescent="0.25">
      <c r="A7923" s="4"/>
    </row>
    <row r="7924" spans="1:1" x14ac:dyDescent="0.25">
      <c r="A7924" s="4"/>
    </row>
    <row r="7925" spans="1:1" x14ac:dyDescent="0.25">
      <c r="A7925" s="4"/>
    </row>
    <row r="7926" spans="1:1" x14ac:dyDescent="0.25">
      <c r="A7926" s="4"/>
    </row>
    <row r="7927" spans="1:1" x14ac:dyDescent="0.25">
      <c r="A7927" s="4"/>
    </row>
    <row r="7928" spans="1:1" x14ac:dyDescent="0.25">
      <c r="A7928" s="4"/>
    </row>
    <row r="7929" spans="1:1" x14ac:dyDescent="0.25">
      <c r="A7929" s="4"/>
    </row>
    <row r="7930" spans="1:1" x14ac:dyDescent="0.25">
      <c r="A7930" s="4"/>
    </row>
    <row r="7931" spans="1:1" x14ac:dyDescent="0.25">
      <c r="A7931" s="4"/>
    </row>
    <row r="7932" spans="1:1" x14ac:dyDescent="0.25">
      <c r="A7932" s="4"/>
    </row>
    <row r="7933" spans="1:1" x14ac:dyDescent="0.25">
      <c r="A7933" s="4"/>
    </row>
    <row r="7934" spans="1:1" x14ac:dyDescent="0.25">
      <c r="A7934" s="4"/>
    </row>
    <row r="7935" spans="1:1" x14ac:dyDescent="0.25">
      <c r="A7935" s="4"/>
    </row>
    <row r="7936" spans="1:1" x14ac:dyDescent="0.25">
      <c r="A7936" s="4"/>
    </row>
    <row r="7937" spans="1:1" x14ac:dyDescent="0.25">
      <c r="A7937" s="4"/>
    </row>
    <row r="7938" spans="1:1" x14ac:dyDescent="0.25">
      <c r="A7938" s="4"/>
    </row>
    <row r="7939" spans="1:1" x14ac:dyDescent="0.25">
      <c r="A7939" s="4"/>
    </row>
    <row r="7940" spans="1:1" x14ac:dyDescent="0.25">
      <c r="A7940" s="4"/>
    </row>
    <row r="7941" spans="1:1" x14ac:dyDescent="0.25">
      <c r="A7941" s="4"/>
    </row>
    <row r="7942" spans="1:1" x14ac:dyDescent="0.25">
      <c r="A7942" s="4"/>
    </row>
    <row r="7943" spans="1:1" x14ac:dyDescent="0.25">
      <c r="A7943" s="4"/>
    </row>
    <row r="7944" spans="1:1" x14ac:dyDescent="0.25">
      <c r="A7944" s="4"/>
    </row>
    <row r="7945" spans="1:1" x14ac:dyDescent="0.25">
      <c r="A7945" s="4"/>
    </row>
    <row r="7946" spans="1:1" x14ac:dyDescent="0.25">
      <c r="A7946" s="4"/>
    </row>
    <row r="7947" spans="1:1" x14ac:dyDescent="0.25">
      <c r="A7947" s="4"/>
    </row>
    <row r="7948" spans="1:1" x14ac:dyDescent="0.25">
      <c r="A7948" s="4"/>
    </row>
    <row r="7949" spans="1:1" x14ac:dyDescent="0.25">
      <c r="A7949" s="4"/>
    </row>
    <row r="7950" spans="1:1" x14ac:dyDescent="0.25">
      <c r="A7950" s="4"/>
    </row>
    <row r="7951" spans="1:1" x14ac:dyDescent="0.25">
      <c r="A7951" s="4"/>
    </row>
    <row r="7952" spans="1:1" x14ac:dyDescent="0.25">
      <c r="A7952" s="4"/>
    </row>
    <row r="7953" spans="1:1" x14ac:dyDescent="0.25">
      <c r="A7953" s="4"/>
    </row>
    <row r="7954" spans="1:1" x14ac:dyDescent="0.25">
      <c r="A7954" s="4"/>
    </row>
    <row r="7955" spans="1:1" x14ac:dyDescent="0.25">
      <c r="A7955" s="4"/>
    </row>
    <row r="7956" spans="1:1" x14ac:dyDescent="0.25">
      <c r="A7956" s="4"/>
    </row>
    <row r="7957" spans="1:1" x14ac:dyDescent="0.25">
      <c r="A7957" s="4"/>
    </row>
    <row r="7958" spans="1:1" x14ac:dyDescent="0.25">
      <c r="A7958" s="4"/>
    </row>
    <row r="7959" spans="1:1" x14ac:dyDescent="0.25">
      <c r="A7959" s="4"/>
    </row>
    <row r="7960" spans="1:1" x14ac:dyDescent="0.25">
      <c r="A7960" s="4"/>
    </row>
    <row r="7961" spans="1:1" x14ac:dyDescent="0.25">
      <c r="A7961" s="4"/>
    </row>
    <row r="7962" spans="1:1" x14ac:dyDescent="0.25">
      <c r="A7962" s="4"/>
    </row>
    <row r="7963" spans="1:1" x14ac:dyDescent="0.25">
      <c r="A7963" s="4"/>
    </row>
    <row r="7964" spans="1:1" x14ac:dyDescent="0.25">
      <c r="A7964" s="4"/>
    </row>
    <row r="7965" spans="1:1" x14ac:dyDescent="0.25">
      <c r="A7965" s="4"/>
    </row>
    <row r="7966" spans="1:1" x14ac:dyDescent="0.25">
      <c r="A7966" s="4"/>
    </row>
    <row r="7967" spans="1:1" x14ac:dyDescent="0.25">
      <c r="A7967" s="4"/>
    </row>
    <row r="7968" spans="1:1" x14ac:dyDescent="0.25">
      <c r="A7968" s="4"/>
    </row>
    <row r="7969" spans="1:1" x14ac:dyDescent="0.25">
      <c r="A7969" s="4"/>
    </row>
    <row r="7970" spans="1:1" x14ac:dyDescent="0.25">
      <c r="A7970" s="4"/>
    </row>
    <row r="7971" spans="1:1" x14ac:dyDescent="0.25">
      <c r="A7971" s="4"/>
    </row>
    <row r="7972" spans="1:1" x14ac:dyDescent="0.25">
      <c r="A7972" s="4"/>
    </row>
    <row r="7973" spans="1:1" x14ac:dyDescent="0.25">
      <c r="A7973" s="4"/>
    </row>
    <row r="7974" spans="1:1" x14ac:dyDescent="0.25">
      <c r="A7974" s="4"/>
    </row>
    <row r="7975" spans="1:1" x14ac:dyDescent="0.25">
      <c r="A7975" s="4"/>
    </row>
    <row r="7976" spans="1:1" x14ac:dyDescent="0.25">
      <c r="A7976" s="4"/>
    </row>
    <row r="7977" spans="1:1" x14ac:dyDescent="0.25">
      <c r="A7977" s="4"/>
    </row>
    <row r="7978" spans="1:1" x14ac:dyDescent="0.25">
      <c r="A7978" s="4"/>
    </row>
    <row r="7979" spans="1:1" x14ac:dyDescent="0.25">
      <c r="A7979" s="4"/>
    </row>
    <row r="7980" spans="1:1" x14ac:dyDescent="0.25">
      <c r="A7980" s="4"/>
    </row>
    <row r="7981" spans="1:1" x14ac:dyDescent="0.25">
      <c r="A7981" s="4"/>
    </row>
    <row r="7982" spans="1:1" x14ac:dyDescent="0.25">
      <c r="A7982" s="4"/>
    </row>
    <row r="7983" spans="1:1" x14ac:dyDescent="0.25">
      <c r="A7983" s="4"/>
    </row>
    <row r="7984" spans="1:1" x14ac:dyDescent="0.25">
      <c r="A7984" s="4"/>
    </row>
    <row r="7985" spans="1:1" x14ac:dyDescent="0.25">
      <c r="A7985" s="4"/>
    </row>
    <row r="7986" spans="1:1" x14ac:dyDescent="0.25">
      <c r="A7986" s="4"/>
    </row>
    <row r="7987" spans="1:1" x14ac:dyDescent="0.25">
      <c r="A7987" s="4"/>
    </row>
    <row r="7988" spans="1:1" x14ac:dyDescent="0.25">
      <c r="A7988" s="4"/>
    </row>
    <row r="7989" spans="1:1" x14ac:dyDescent="0.25">
      <c r="A7989" s="4"/>
    </row>
    <row r="7990" spans="1:1" x14ac:dyDescent="0.25">
      <c r="A7990" s="4"/>
    </row>
    <row r="7991" spans="1:1" x14ac:dyDescent="0.25">
      <c r="A7991" s="4"/>
    </row>
    <row r="7992" spans="1:1" x14ac:dyDescent="0.25">
      <c r="A7992" s="4"/>
    </row>
    <row r="7993" spans="1:1" x14ac:dyDescent="0.25">
      <c r="A7993" s="4"/>
    </row>
    <row r="7994" spans="1:1" x14ac:dyDescent="0.25">
      <c r="A7994" s="4"/>
    </row>
    <row r="7995" spans="1:1" x14ac:dyDescent="0.25">
      <c r="A7995" s="4"/>
    </row>
    <row r="7996" spans="1:1" x14ac:dyDescent="0.25">
      <c r="A7996" s="4"/>
    </row>
    <row r="7997" spans="1:1" x14ac:dyDescent="0.25">
      <c r="A7997" s="4"/>
    </row>
    <row r="7998" spans="1:1" x14ac:dyDescent="0.25">
      <c r="A7998" s="4"/>
    </row>
    <row r="7999" spans="1:1" x14ac:dyDescent="0.25">
      <c r="A7999" s="4"/>
    </row>
    <row r="8000" spans="1:1" x14ac:dyDescent="0.25">
      <c r="A8000" s="4"/>
    </row>
    <row r="8001" spans="1:1" x14ac:dyDescent="0.25">
      <c r="A8001" s="4"/>
    </row>
    <row r="8002" spans="1:1" x14ac:dyDescent="0.25">
      <c r="A8002" s="4"/>
    </row>
    <row r="8003" spans="1:1" x14ac:dyDescent="0.25">
      <c r="A8003" s="4"/>
    </row>
    <row r="8004" spans="1:1" x14ac:dyDescent="0.25">
      <c r="A8004" s="4"/>
    </row>
    <row r="8005" spans="1:1" x14ac:dyDescent="0.25">
      <c r="A8005" s="4"/>
    </row>
    <row r="8006" spans="1:1" x14ac:dyDescent="0.25">
      <c r="A8006" s="4"/>
    </row>
    <row r="8007" spans="1:1" x14ac:dyDescent="0.25">
      <c r="A8007" s="4"/>
    </row>
    <row r="8008" spans="1:1" x14ac:dyDescent="0.25">
      <c r="A8008" s="4"/>
    </row>
    <row r="8009" spans="1:1" x14ac:dyDescent="0.25">
      <c r="A8009" s="4"/>
    </row>
    <row r="8010" spans="1:1" x14ac:dyDescent="0.25">
      <c r="A8010" s="4"/>
    </row>
    <row r="8011" spans="1:1" x14ac:dyDescent="0.25">
      <c r="A8011" s="4"/>
    </row>
    <row r="8012" spans="1:1" x14ac:dyDescent="0.25">
      <c r="A8012" s="4"/>
    </row>
    <row r="8013" spans="1:1" x14ac:dyDescent="0.25">
      <c r="A8013" s="4"/>
    </row>
    <row r="8014" spans="1:1" x14ac:dyDescent="0.25">
      <c r="A8014" s="4"/>
    </row>
    <row r="8015" spans="1:1" x14ac:dyDescent="0.25">
      <c r="A8015" s="4"/>
    </row>
    <row r="8016" spans="1:1" x14ac:dyDescent="0.25">
      <c r="A8016" s="4"/>
    </row>
    <row r="8017" spans="1:1" x14ac:dyDescent="0.25">
      <c r="A8017" s="4"/>
    </row>
    <row r="8018" spans="1:1" x14ac:dyDescent="0.25">
      <c r="A8018" s="4"/>
    </row>
    <row r="8019" spans="1:1" x14ac:dyDescent="0.25">
      <c r="A8019" s="4"/>
    </row>
    <row r="8020" spans="1:1" x14ac:dyDescent="0.25">
      <c r="A8020" s="4"/>
    </row>
    <row r="8021" spans="1:1" x14ac:dyDescent="0.25">
      <c r="A8021" s="4"/>
    </row>
    <row r="8022" spans="1:1" x14ac:dyDescent="0.25">
      <c r="A8022" s="4"/>
    </row>
    <row r="8023" spans="1:1" x14ac:dyDescent="0.25">
      <c r="A8023" s="4"/>
    </row>
    <row r="8024" spans="1:1" x14ac:dyDescent="0.25">
      <c r="A8024" s="4"/>
    </row>
    <row r="8025" spans="1:1" x14ac:dyDescent="0.25">
      <c r="A8025" s="4"/>
    </row>
    <row r="8026" spans="1:1" x14ac:dyDescent="0.25">
      <c r="A8026" s="4"/>
    </row>
    <row r="8027" spans="1:1" x14ac:dyDescent="0.25">
      <c r="A8027" s="4"/>
    </row>
    <row r="8028" spans="1:1" x14ac:dyDescent="0.25">
      <c r="A8028" s="4"/>
    </row>
    <row r="8029" spans="1:1" x14ac:dyDescent="0.25">
      <c r="A8029" s="4"/>
    </row>
    <row r="8030" spans="1:1" x14ac:dyDescent="0.25">
      <c r="A8030" s="4"/>
    </row>
    <row r="8031" spans="1:1" x14ac:dyDescent="0.25">
      <c r="A8031" s="4"/>
    </row>
    <row r="8032" spans="1:1" x14ac:dyDescent="0.25">
      <c r="A8032" s="4"/>
    </row>
    <row r="8033" spans="1:1" x14ac:dyDescent="0.25">
      <c r="A8033" s="4"/>
    </row>
    <row r="8034" spans="1:1" x14ac:dyDescent="0.25">
      <c r="A8034" s="4"/>
    </row>
    <row r="8035" spans="1:1" x14ac:dyDescent="0.25">
      <c r="A8035" s="4"/>
    </row>
    <row r="8036" spans="1:1" x14ac:dyDescent="0.25">
      <c r="A8036" s="4"/>
    </row>
    <row r="8037" spans="1:1" x14ac:dyDescent="0.25">
      <c r="A8037" s="4"/>
    </row>
    <row r="8038" spans="1:1" x14ac:dyDescent="0.25">
      <c r="A8038" s="4"/>
    </row>
    <row r="8039" spans="1:1" x14ac:dyDescent="0.25">
      <c r="A8039" s="4"/>
    </row>
    <row r="8040" spans="1:1" x14ac:dyDescent="0.25">
      <c r="A8040" s="4"/>
    </row>
    <row r="8041" spans="1:1" x14ac:dyDescent="0.25">
      <c r="A8041" s="4"/>
    </row>
    <row r="8042" spans="1:1" x14ac:dyDescent="0.25">
      <c r="A8042" s="4"/>
    </row>
    <row r="8043" spans="1:1" x14ac:dyDescent="0.25">
      <c r="A8043" s="4"/>
    </row>
    <row r="8044" spans="1:1" x14ac:dyDescent="0.25">
      <c r="A8044" s="4"/>
    </row>
    <row r="8045" spans="1:1" x14ac:dyDescent="0.25">
      <c r="A8045" s="4"/>
    </row>
    <row r="8046" spans="1:1" x14ac:dyDescent="0.25">
      <c r="A8046" s="4"/>
    </row>
    <row r="8047" spans="1:1" x14ac:dyDescent="0.25">
      <c r="A8047" s="4"/>
    </row>
    <row r="8048" spans="1:1" x14ac:dyDescent="0.25">
      <c r="A8048" s="4"/>
    </row>
    <row r="8049" spans="1:1" x14ac:dyDescent="0.25">
      <c r="A8049" s="4"/>
    </row>
    <row r="8050" spans="1:1" x14ac:dyDescent="0.25">
      <c r="A8050" s="4"/>
    </row>
    <row r="8051" spans="1:1" x14ac:dyDescent="0.25">
      <c r="A8051" s="4"/>
    </row>
    <row r="8052" spans="1:1" x14ac:dyDescent="0.25">
      <c r="A8052" s="4"/>
    </row>
    <row r="8053" spans="1:1" x14ac:dyDescent="0.25">
      <c r="A8053" s="4"/>
    </row>
    <row r="8054" spans="1:1" x14ac:dyDescent="0.25">
      <c r="A8054" s="4"/>
    </row>
    <row r="8055" spans="1:1" x14ac:dyDescent="0.25">
      <c r="A8055" s="4"/>
    </row>
    <row r="8056" spans="1:1" x14ac:dyDescent="0.25">
      <c r="A8056" s="4"/>
    </row>
    <row r="8057" spans="1:1" x14ac:dyDescent="0.25">
      <c r="A8057" s="4"/>
    </row>
    <row r="8058" spans="1:1" x14ac:dyDescent="0.25">
      <c r="A8058" s="4"/>
    </row>
    <row r="8059" spans="1:1" x14ac:dyDescent="0.25">
      <c r="A8059" s="4"/>
    </row>
    <row r="8060" spans="1:1" x14ac:dyDescent="0.25">
      <c r="A8060" s="4"/>
    </row>
    <row r="8061" spans="1:1" x14ac:dyDescent="0.25">
      <c r="A8061" s="4"/>
    </row>
    <row r="8062" spans="1:1" x14ac:dyDescent="0.25">
      <c r="A8062" s="4"/>
    </row>
    <row r="8063" spans="1:1" x14ac:dyDescent="0.25">
      <c r="A8063" s="4"/>
    </row>
    <row r="8064" spans="1:1" x14ac:dyDescent="0.25">
      <c r="A8064" s="4"/>
    </row>
    <row r="8065" spans="1:1" x14ac:dyDescent="0.25">
      <c r="A8065" s="4"/>
    </row>
    <row r="8066" spans="1:1" x14ac:dyDescent="0.25">
      <c r="A8066" s="4"/>
    </row>
    <row r="8067" spans="1:1" x14ac:dyDescent="0.25">
      <c r="A8067" s="4"/>
    </row>
    <row r="8068" spans="1:1" x14ac:dyDescent="0.25">
      <c r="A8068" s="4"/>
    </row>
    <row r="8069" spans="1:1" x14ac:dyDescent="0.25">
      <c r="A8069" s="4"/>
    </row>
    <row r="8070" spans="1:1" x14ac:dyDescent="0.25">
      <c r="A8070" s="4"/>
    </row>
    <row r="8071" spans="1:1" x14ac:dyDescent="0.25">
      <c r="A8071" s="4"/>
    </row>
    <row r="8072" spans="1:1" x14ac:dyDescent="0.25">
      <c r="A8072" s="4"/>
    </row>
    <row r="8073" spans="1:1" x14ac:dyDescent="0.25">
      <c r="A8073" s="4"/>
    </row>
    <row r="8074" spans="1:1" x14ac:dyDescent="0.25">
      <c r="A8074" s="4"/>
    </row>
    <row r="8075" spans="1:1" x14ac:dyDescent="0.25">
      <c r="A8075" s="4"/>
    </row>
    <row r="8076" spans="1:1" x14ac:dyDescent="0.25">
      <c r="A8076" s="4"/>
    </row>
    <row r="8077" spans="1:1" x14ac:dyDescent="0.25">
      <c r="A8077" s="4"/>
    </row>
    <row r="8078" spans="1:1" x14ac:dyDescent="0.25">
      <c r="A8078" s="4"/>
    </row>
    <row r="8079" spans="1:1" x14ac:dyDescent="0.25">
      <c r="A8079" s="4"/>
    </row>
    <row r="8080" spans="1:1" x14ac:dyDescent="0.25">
      <c r="A8080" s="4"/>
    </row>
    <row r="8081" spans="1:1" x14ac:dyDescent="0.25">
      <c r="A8081" s="4"/>
    </row>
    <row r="8082" spans="1:1" x14ac:dyDescent="0.25">
      <c r="A8082" s="4"/>
    </row>
    <row r="8083" spans="1:1" x14ac:dyDescent="0.25">
      <c r="A8083" s="4"/>
    </row>
    <row r="8084" spans="1:1" x14ac:dyDescent="0.25">
      <c r="A8084" s="4"/>
    </row>
    <row r="8085" spans="1:1" x14ac:dyDescent="0.25">
      <c r="A8085" s="4"/>
    </row>
    <row r="8086" spans="1:1" x14ac:dyDescent="0.25">
      <c r="A8086" s="4"/>
    </row>
    <row r="8087" spans="1:1" x14ac:dyDescent="0.25">
      <c r="A8087" s="4"/>
    </row>
    <row r="8088" spans="1:1" x14ac:dyDescent="0.25">
      <c r="A8088" s="4"/>
    </row>
    <row r="8089" spans="1:1" x14ac:dyDescent="0.25">
      <c r="A8089" s="4"/>
    </row>
    <row r="8090" spans="1:1" x14ac:dyDescent="0.25">
      <c r="A8090" s="4"/>
    </row>
    <row r="8091" spans="1:1" x14ac:dyDescent="0.25">
      <c r="A8091" s="4"/>
    </row>
    <row r="8092" spans="1:1" x14ac:dyDescent="0.25">
      <c r="A8092" s="4"/>
    </row>
    <row r="8093" spans="1:1" x14ac:dyDescent="0.25">
      <c r="A8093" s="4"/>
    </row>
    <row r="8094" spans="1:1" x14ac:dyDescent="0.25">
      <c r="A8094" s="4"/>
    </row>
    <row r="8095" spans="1:1" x14ac:dyDescent="0.25">
      <c r="A8095" s="4"/>
    </row>
    <row r="8096" spans="1:1" x14ac:dyDescent="0.25">
      <c r="A8096" s="4"/>
    </row>
    <row r="8097" spans="1:1" x14ac:dyDescent="0.25">
      <c r="A8097" s="4"/>
    </row>
    <row r="8098" spans="1:1" x14ac:dyDescent="0.25">
      <c r="A8098" s="4"/>
    </row>
    <row r="8099" spans="1:1" x14ac:dyDescent="0.25">
      <c r="A8099" s="4"/>
    </row>
    <row r="8100" spans="1:1" x14ac:dyDescent="0.25">
      <c r="A8100" s="4"/>
    </row>
    <row r="8101" spans="1:1" x14ac:dyDescent="0.25">
      <c r="A8101" s="4"/>
    </row>
    <row r="8102" spans="1:1" x14ac:dyDescent="0.25">
      <c r="A8102" s="4"/>
    </row>
    <row r="8103" spans="1:1" x14ac:dyDescent="0.25">
      <c r="A8103" s="4"/>
    </row>
    <row r="8104" spans="1:1" x14ac:dyDescent="0.25">
      <c r="A8104" s="4"/>
    </row>
    <row r="8105" spans="1:1" x14ac:dyDescent="0.25">
      <c r="A8105" s="4"/>
    </row>
    <row r="8106" spans="1:1" x14ac:dyDescent="0.25">
      <c r="A8106" s="4"/>
    </row>
    <row r="8107" spans="1:1" x14ac:dyDescent="0.25">
      <c r="A8107" s="4"/>
    </row>
    <row r="8108" spans="1:1" x14ac:dyDescent="0.25">
      <c r="A8108" s="4"/>
    </row>
    <row r="8109" spans="1:1" x14ac:dyDescent="0.25">
      <c r="A8109" s="4"/>
    </row>
    <row r="8110" spans="1:1" x14ac:dyDescent="0.25">
      <c r="A8110" s="4"/>
    </row>
    <row r="8111" spans="1:1" x14ac:dyDescent="0.25">
      <c r="A8111" s="4"/>
    </row>
    <row r="8112" spans="1:1" x14ac:dyDescent="0.25">
      <c r="A8112" s="4"/>
    </row>
    <row r="8113" spans="1:1" x14ac:dyDescent="0.25">
      <c r="A8113" s="4"/>
    </row>
    <row r="8114" spans="1:1" x14ac:dyDescent="0.25">
      <c r="A8114" s="4"/>
    </row>
    <row r="8115" spans="1:1" x14ac:dyDescent="0.25">
      <c r="A8115" s="4"/>
    </row>
    <row r="8116" spans="1:1" x14ac:dyDescent="0.25">
      <c r="A8116" s="4"/>
    </row>
    <row r="8117" spans="1:1" x14ac:dyDescent="0.25">
      <c r="A8117" s="4"/>
    </row>
    <row r="8118" spans="1:1" x14ac:dyDescent="0.25">
      <c r="A8118" s="4"/>
    </row>
    <row r="8119" spans="1:1" x14ac:dyDescent="0.25">
      <c r="A8119" s="4"/>
    </row>
    <row r="8120" spans="1:1" x14ac:dyDescent="0.25">
      <c r="A8120" s="4"/>
    </row>
    <row r="8121" spans="1:1" x14ac:dyDescent="0.25">
      <c r="A8121" s="4"/>
    </row>
    <row r="8122" spans="1:1" x14ac:dyDescent="0.25">
      <c r="A8122" s="4"/>
    </row>
    <row r="8123" spans="1:1" x14ac:dyDescent="0.25">
      <c r="A8123" s="4"/>
    </row>
    <row r="8124" spans="1:1" x14ac:dyDescent="0.25">
      <c r="A8124" s="4"/>
    </row>
    <row r="8125" spans="1:1" x14ac:dyDescent="0.25">
      <c r="A8125" s="4"/>
    </row>
    <row r="8126" spans="1:1" x14ac:dyDescent="0.25">
      <c r="A8126" s="4"/>
    </row>
    <row r="8127" spans="1:1" x14ac:dyDescent="0.25">
      <c r="A8127" s="4"/>
    </row>
    <row r="8128" spans="1:1" x14ac:dyDescent="0.25">
      <c r="A8128" s="4"/>
    </row>
    <row r="8129" spans="1:1" x14ac:dyDescent="0.25">
      <c r="A8129" s="4"/>
    </row>
    <row r="8130" spans="1:1" x14ac:dyDescent="0.25">
      <c r="A8130" s="4"/>
    </row>
    <row r="8131" spans="1:1" x14ac:dyDescent="0.25">
      <c r="A8131" s="4"/>
    </row>
    <row r="8132" spans="1:1" x14ac:dyDescent="0.25">
      <c r="A8132" s="4"/>
    </row>
    <row r="8133" spans="1:1" x14ac:dyDescent="0.25">
      <c r="A8133" s="4"/>
    </row>
    <row r="8134" spans="1:1" x14ac:dyDescent="0.25">
      <c r="A8134" s="4"/>
    </row>
    <row r="8135" spans="1:1" x14ac:dyDescent="0.25">
      <c r="A8135" s="4"/>
    </row>
    <row r="8136" spans="1:1" x14ac:dyDescent="0.25">
      <c r="A8136" s="4"/>
    </row>
    <row r="8137" spans="1:1" x14ac:dyDescent="0.25">
      <c r="A8137" s="4"/>
    </row>
    <row r="8138" spans="1:1" x14ac:dyDescent="0.25">
      <c r="A8138" s="4"/>
    </row>
    <row r="8139" spans="1:1" x14ac:dyDescent="0.25">
      <c r="A8139" s="4"/>
    </row>
    <row r="8140" spans="1:1" x14ac:dyDescent="0.25">
      <c r="A8140" s="4"/>
    </row>
    <row r="8141" spans="1:1" x14ac:dyDescent="0.25">
      <c r="A8141" s="4"/>
    </row>
    <row r="8142" spans="1:1" x14ac:dyDescent="0.25">
      <c r="A8142" s="4"/>
    </row>
    <row r="8143" spans="1:1" x14ac:dyDescent="0.25">
      <c r="A8143" s="4"/>
    </row>
    <row r="8144" spans="1:1" x14ac:dyDescent="0.25">
      <c r="A8144" s="4"/>
    </row>
    <row r="8145" spans="1:1" x14ac:dyDescent="0.25">
      <c r="A8145" s="4"/>
    </row>
    <row r="8146" spans="1:1" x14ac:dyDescent="0.25">
      <c r="A8146" s="4"/>
    </row>
    <row r="8147" spans="1:1" x14ac:dyDescent="0.25">
      <c r="A8147" s="4"/>
    </row>
    <row r="8148" spans="1:1" x14ac:dyDescent="0.25">
      <c r="A8148" s="4"/>
    </row>
    <row r="8149" spans="1:1" x14ac:dyDescent="0.25">
      <c r="A8149" s="4"/>
    </row>
    <row r="8150" spans="1:1" x14ac:dyDescent="0.25">
      <c r="A8150" s="4"/>
    </row>
    <row r="8151" spans="1:1" x14ac:dyDescent="0.25">
      <c r="A8151" s="4"/>
    </row>
    <row r="8152" spans="1:1" x14ac:dyDescent="0.25">
      <c r="A8152" s="4"/>
    </row>
    <row r="8153" spans="1:1" x14ac:dyDescent="0.25">
      <c r="A8153" s="4"/>
    </row>
    <row r="8154" spans="1:1" x14ac:dyDescent="0.25">
      <c r="A8154" s="4"/>
    </row>
    <row r="8155" spans="1:1" x14ac:dyDescent="0.25">
      <c r="A8155" s="4"/>
    </row>
    <row r="8156" spans="1:1" x14ac:dyDescent="0.25">
      <c r="A8156" s="4"/>
    </row>
    <row r="8157" spans="1:1" x14ac:dyDescent="0.25">
      <c r="A8157" s="4"/>
    </row>
    <row r="8158" spans="1:1" x14ac:dyDescent="0.25">
      <c r="A8158" s="4"/>
    </row>
    <row r="8159" spans="1:1" x14ac:dyDescent="0.25">
      <c r="A8159" s="4"/>
    </row>
    <row r="8160" spans="1:1" x14ac:dyDescent="0.25">
      <c r="A8160" s="4"/>
    </row>
    <row r="8161" spans="1:1" x14ac:dyDescent="0.25">
      <c r="A8161" s="4"/>
    </row>
    <row r="8162" spans="1:1" x14ac:dyDescent="0.25">
      <c r="A8162" s="4"/>
    </row>
    <row r="8163" spans="1:1" x14ac:dyDescent="0.25">
      <c r="A8163" s="4"/>
    </row>
    <row r="8164" spans="1:1" x14ac:dyDescent="0.25">
      <c r="A8164" s="4"/>
    </row>
    <row r="8165" spans="1:1" x14ac:dyDescent="0.25">
      <c r="A8165" s="4"/>
    </row>
    <row r="8166" spans="1:1" x14ac:dyDescent="0.25">
      <c r="A8166" s="4"/>
    </row>
    <row r="8167" spans="1:1" x14ac:dyDescent="0.25">
      <c r="A8167" s="4"/>
    </row>
    <row r="8168" spans="1:1" x14ac:dyDescent="0.25">
      <c r="A8168" s="4"/>
    </row>
    <row r="8169" spans="1:1" x14ac:dyDescent="0.25">
      <c r="A8169" s="4"/>
    </row>
    <row r="8170" spans="1:1" x14ac:dyDescent="0.25">
      <c r="A8170" s="4"/>
    </row>
    <row r="8171" spans="1:1" x14ac:dyDescent="0.25">
      <c r="A8171" s="4"/>
    </row>
    <row r="8172" spans="1:1" x14ac:dyDescent="0.25">
      <c r="A8172" s="4"/>
    </row>
    <row r="8173" spans="1:1" x14ac:dyDescent="0.25">
      <c r="A8173" s="4"/>
    </row>
    <row r="8174" spans="1:1" x14ac:dyDescent="0.25">
      <c r="A8174" s="4"/>
    </row>
    <row r="8175" spans="1:1" x14ac:dyDescent="0.25">
      <c r="A8175" s="4"/>
    </row>
    <row r="8176" spans="1:1" x14ac:dyDescent="0.25">
      <c r="A8176" s="4"/>
    </row>
    <row r="8177" spans="1:1" x14ac:dyDescent="0.25">
      <c r="A8177" s="4"/>
    </row>
    <row r="8178" spans="1:1" x14ac:dyDescent="0.25">
      <c r="A8178" s="4"/>
    </row>
    <row r="8179" spans="1:1" x14ac:dyDescent="0.25">
      <c r="A8179" s="4"/>
    </row>
    <row r="8180" spans="1:1" x14ac:dyDescent="0.25">
      <c r="A8180" s="4"/>
    </row>
    <row r="8181" spans="1:1" x14ac:dyDescent="0.25">
      <c r="A8181" s="4"/>
    </row>
    <row r="8182" spans="1:1" x14ac:dyDescent="0.25">
      <c r="A8182" s="4"/>
    </row>
    <row r="8183" spans="1:1" x14ac:dyDescent="0.25">
      <c r="A8183" s="4"/>
    </row>
    <row r="8184" spans="1:1" x14ac:dyDescent="0.25">
      <c r="A8184" s="4"/>
    </row>
    <row r="8185" spans="1:1" x14ac:dyDescent="0.25">
      <c r="A8185" s="4"/>
    </row>
    <row r="8186" spans="1:1" x14ac:dyDescent="0.25">
      <c r="A8186" s="4"/>
    </row>
    <row r="8187" spans="1:1" x14ac:dyDescent="0.25">
      <c r="A8187" s="4"/>
    </row>
    <row r="8188" spans="1:1" x14ac:dyDescent="0.25">
      <c r="A8188" s="4"/>
    </row>
    <row r="8189" spans="1:1" x14ac:dyDescent="0.25">
      <c r="A8189" s="4"/>
    </row>
    <row r="8190" spans="1:1" x14ac:dyDescent="0.25">
      <c r="A8190" s="4"/>
    </row>
    <row r="8191" spans="1:1" x14ac:dyDescent="0.25">
      <c r="A8191" s="4"/>
    </row>
    <row r="8192" spans="1:1" x14ac:dyDescent="0.25">
      <c r="A8192" s="4"/>
    </row>
    <row r="8193" spans="1:1" x14ac:dyDescent="0.25">
      <c r="A8193" s="4"/>
    </row>
    <row r="8194" spans="1:1" x14ac:dyDescent="0.25">
      <c r="A8194" s="4"/>
    </row>
    <row r="8195" spans="1:1" x14ac:dyDescent="0.25">
      <c r="A8195" s="4"/>
    </row>
    <row r="8196" spans="1:1" x14ac:dyDescent="0.25">
      <c r="A8196" s="4"/>
    </row>
    <row r="8197" spans="1:1" x14ac:dyDescent="0.25">
      <c r="A8197" s="4"/>
    </row>
    <row r="8198" spans="1:1" x14ac:dyDescent="0.25">
      <c r="A8198" s="4"/>
    </row>
    <row r="8199" spans="1:1" x14ac:dyDescent="0.25">
      <c r="A8199" s="4"/>
    </row>
    <row r="8200" spans="1:1" x14ac:dyDescent="0.25">
      <c r="A8200" s="4"/>
    </row>
    <row r="8201" spans="1:1" x14ac:dyDescent="0.25">
      <c r="A8201" s="4"/>
    </row>
    <row r="8202" spans="1:1" x14ac:dyDescent="0.25">
      <c r="A8202" s="4"/>
    </row>
    <row r="8203" spans="1:1" x14ac:dyDescent="0.25">
      <c r="A8203" s="4"/>
    </row>
    <row r="8204" spans="1:1" x14ac:dyDescent="0.25">
      <c r="A8204" s="4"/>
    </row>
    <row r="8205" spans="1:1" x14ac:dyDescent="0.25">
      <c r="A8205" s="4"/>
    </row>
    <row r="8206" spans="1:1" x14ac:dyDescent="0.25">
      <c r="A8206" s="4"/>
    </row>
    <row r="8207" spans="1:1" x14ac:dyDescent="0.25">
      <c r="A8207" s="4"/>
    </row>
    <row r="8208" spans="1:1" x14ac:dyDescent="0.25">
      <c r="A8208" s="4"/>
    </row>
    <row r="8209" spans="1:1" x14ac:dyDescent="0.25">
      <c r="A8209" s="4"/>
    </row>
    <row r="8210" spans="1:1" x14ac:dyDescent="0.25">
      <c r="A8210" s="4"/>
    </row>
    <row r="8211" spans="1:1" x14ac:dyDescent="0.25">
      <c r="A8211" s="4"/>
    </row>
    <row r="8212" spans="1:1" x14ac:dyDescent="0.25">
      <c r="A8212" s="4"/>
    </row>
    <row r="8213" spans="1:1" x14ac:dyDescent="0.25">
      <c r="A8213" s="4"/>
    </row>
    <row r="8214" spans="1:1" x14ac:dyDescent="0.25">
      <c r="A8214" s="4"/>
    </row>
    <row r="8215" spans="1:1" x14ac:dyDescent="0.25">
      <c r="A8215" s="4"/>
    </row>
    <row r="8216" spans="1:1" x14ac:dyDescent="0.25">
      <c r="A8216" s="4"/>
    </row>
    <row r="8217" spans="1:1" x14ac:dyDescent="0.25">
      <c r="A8217" s="4"/>
    </row>
    <row r="8218" spans="1:1" x14ac:dyDescent="0.25">
      <c r="A8218" s="4"/>
    </row>
    <row r="8219" spans="1:1" x14ac:dyDescent="0.25">
      <c r="A8219" s="4"/>
    </row>
    <row r="8220" spans="1:1" x14ac:dyDescent="0.25">
      <c r="A8220" s="4"/>
    </row>
    <row r="8221" spans="1:1" x14ac:dyDescent="0.25">
      <c r="A8221" s="4"/>
    </row>
    <row r="8222" spans="1:1" x14ac:dyDescent="0.25">
      <c r="A8222" s="4"/>
    </row>
    <row r="8223" spans="1:1" x14ac:dyDescent="0.25">
      <c r="A8223" s="4"/>
    </row>
    <row r="8224" spans="1:1" x14ac:dyDescent="0.25">
      <c r="A8224" s="4"/>
    </row>
    <row r="8225" spans="1:1" x14ac:dyDescent="0.25">
      <c r="A8225" s="4"/>
    </row>
    <row r="8226" spans="1:1" x14ac:dyDescent="0.25">
      <c r="A8226" s="4"/>
    </row>
    <row r="8227" spans="1:1" x14ac:dyDescent="0.25">
      <c r="A8227" s="4"/>
    </row>
    <row r="8228" spans="1:1" x14ac:dyDescent="0.25">
      <c r="A8228" s="4"/>
    </row>
    <row r="8229" spans="1:1" x14ac:dyDescent="0.25">
      <c r="A8229" s="4"/>
    </row>
    <row r="8230" spans="1:1" x14ac:dyDescent="0.25">
      <c r="A8230" s="4"/>
    </row>
    <row r="8231" spans="1:1" x14ac:dyDescent="0.25">
      <c r="A8231" s="4"/>
    </row>
    <row r="8232" spans="1:1" x14ac:dyDescent="0.25">
      <c r="A8232" s="4"/>
    </row>
    <row r="8233" spans="1:1" x14ac:dyDescent="0.25">
      <c r="A8233" s="4"/>
    </row>
    <row r="8234" spans="1:1" x14ac:dyDescent="0.25">
      <c r="A8234" s="4"/>
    </row>
    <row r="8235" spans="1:1" x14ac:dyDescent="0.25">
      <c r="A8235" s="4"/>
    </row>
    <row r="8236" spans="1:1" x14ac:dyDescent="0.25">
      <c r="A8236" s="4"/>
    </row>
    <row r="8237" spans="1:1" x14ac:dyDescent="0.25">
      <c r="A8237" s="4"/>
    </row>
    <row r="8238" spans="1:1" x14ac:dyDescent="0.25">
      <c r="A8238" s="4"/>
    </row>
    <row r="8239" spans="1:1" x14ac:dyDescent="0.25">
      <c r="A8239" s="4"/>
    </row>
    <row r="8240" spans="1:1" x14ac:dyDescent="0.25">
      <c r="A8240" s="4"/>
    </row>
    <row r="8241" spans="1:1" x14ac:dyDescent="0.25">
      <c r="A8241" s="4"/>
    </row>
    <row r="8242" spans="1:1" x14ac:dyDescent="0.25">
      <c r="A8242" s="4"/>
    </row>
    <row r="8243" spans="1:1" x14ac:dyDescent="0.25">
      <c r="A8243" s="4"/>
    </row>
    <row r="8244" spans="1:1" x14ac:dyDescent="0.25">
      <c r="A8244" s="4"/>
    </row>
    <row r="8245" spans="1:1" x14ac:dyDescent="0.25">
      <c r="A8245" s="4"/>
    </row>
    <row r="8246" spans="1:1" x14ac:dyDescent="0.25">
      <c r="A8246" s="4"/>
    </row>
    <row r="8247" spans="1:1" x14ac:dyDescent="0.25">
      <c r="A8247" s="4"/>
    </row>
    <row r="8248" spans="1:1" x14ac:dyDescent="0.25">
      <c r="A8248" s="4"/>
    </row>
    <row r="8249" spans="1:1" x14ac:dyDescent="0.25">
      <c r="A8249" s="4"/>
    </row>
    <row r="8250" spans="1:1" x14ac:dyDescent="0.25">
      <c r="A8250" s="4"/>
    </row>
    <row r="8251" spans="1:1" x14ac:dyDescent="0.25">
      <c r="A8251" s="4"/>
    </row>
    <row r="8252" spans="1:1" x14ac:dyDescent="0.25">
      <c r="A8252" s="4"/>
    </row>
    <row r="8253" spans="1:1" x14ac:dyDescent="0.25">
      <c r="A8253" s="4"/>
    </row>
    <row r="8254" spans="1:1" x14ac:dyDescent="0.25">
      <c r="A8254" s="4"/>
    </row>
    <row r="8255" spans="1:1" x14ac:dyDescent="0.25">
      <c r="A8255" s="4"/>
    </row>
    <row r="8256" spans="1:1" x14ac:dyDescent="0.25">
      <c r="A8256" s="4"/>
    </row>
    <row r="8257" spans="1:1" x14ac:dyDescent="0.25">
      <c r="A8257" s="4"/>
    </row>
    <row r="8258" spans="1:1" x14ac:dyDescent="0.25">
      <c r="A8258" s="4"/>
    </row>
    <row r="8259" spans="1:1" x14ac:dyDescent="0.25">
      <c r="A8259" s="4"/>
    </row>
    <row r="8260" spans="1:1" x14ac:dyDescent="0.25">
      <c r="A8260" s="4"/>
    </row>
    <row r="8261" spans="1:1" x14ac:dyDescent="0.25">
      <c r="A8261" s="4"/>
    </row>
    <row r="8262" spans="1:1" x14ac:dyDescent="0.25">
      <c r="A8262" s="4"/>
    </row>
    <row r="8263" spans="1:1" x14ac:dyDescent="0.25">
      <c r="A8263" s="4"/>
    </row>
    <row r="8264" spans="1:1" x14ac:dyDescent="0.25">
      <c r="A8264" s="4"/>
    </row>
    <row r="8265" spans="1:1" x14ac:dyDescent="0.25">
      <c r="A8265" s="4"/>
    </row>
    <row r="8266" spans="1:1" x14ac:dyDescent="0.25">
      <c r="A8266" s="4"/>
    </row>
    <row r="8267" spans="1:1" x14ac:dyDescent="0.25">
      <c r="A8267" s="4"/>
    </row>
    <row r="8268" spans="1:1" x14ac:dyDescent="0.25">
      <c r="A8268" s="4"/>
    </row>
    <row r="8269" spans="1:1" x14ac:dyDescent="0.25">
      <c r="A8269" s="4"/>
    </row>
    <row r="8270" spans="1:1" x14ac:dyDescent="0.25">
      <c r="A8270" s="4"/>
    </row>
    <row r="8271" spans="1:1" x14ac:dyDescent="0.25">
      <c r="A8271" s="4"/>
    </row>
    <row r="8272" spans="1:1" x14ac:dyDescent="0.25">
      <c r="A8272" s="4"/>
    </row>
    <row r="8273" spans="1:1" x14ac:dyDescent="0.25">
      <c r="A8273" s="4"/>
    </row>
    <row r="8274" spans="1:1" x14ac:dyDescent="0.25">
      <c r="A8274" s="4"/>
    </row>
    <row r="8275" spans="1:1" x14ac:dyDescent="0.25">
      <c r="A8275" s="4"/>
    </row>
    <row r="8276" spans="1:1" x14ac:dyDescent="0.25">
      <c r="A8276" s="4"/>
    </row>
    <row r="8277" spans="1:1" x14ac:dyDescent="0.25">
      <c r="A8277" s="4"/>
    </row>
    <row r="8278" spans="1:1" x14ac:dyDescent="0.25">
      <c r="A8278" s="4"/>
    </row>
    <row r="8279" spans="1:1" x14ac:dyDescent="0.25">
      <c r="A8279" s="4"/>
    </row>
    <row r="8280" spans="1:1" x14ac:dyDescent="0.25">
      <c r="A8280" s="4"/>
    </row>
    <row r="8281" spans="1:1" x14ac:dyDescent="0.25">
      <c r="A8281" s="4"/>
    </row>
    <row r="8282" spans="1:1" x14ac:dyDescent="0.25">
      <c r="A8282" s="4"/>
    </row>
    <row r="8283" spans="1:1" x14ac:dyDescent="0.25">
      <c r="A8283" s="4"/>
    </row>
    <row r="8284" spans="1:1" x14ac:dyDescent="0.25">
      <c r="A8284" s="4"/>
    </row>
    <row r="8285" spans="1:1" x14ac:dyDescent="0.25">
      <c r="A8285" s="4"/>
    </row>
    <row r="8286" spans="1:1" x14ac:dyDescent="0.25">
      <c r="A8286" s="4"/>
    </row>
    <row r="8287" spans="1:1" x14ac:dyDescent="0.25">
      <c r="A8287" s="4"/>
    </row>
    <row r="8288" spans="1:1" x14ac:dyDescent="0.25">
      <c r="A8288" s="4"/>
    </row>
    <row r="8289" spans="1:1" x14ac:dyDescent="0.25">
      <c r="A8289" s="4"/>
    </row>
    <row r="8290" spans="1:1" x14ac:dyDescent="0.25">
      <c r="A8290" s="4"/>
    </row>
    <row r="8291" spans="1:1" x14ac:dyDescent="0.25">
      <c r="A8291" s="4"/>
    </row>
    <row r="8292" spans="1:1" x14ac:dyDescent="0.25">
      <c r="A8292" s="4"/>
    </row>
    <row r="8293" spans="1:1" x14ac:dyDescent="0.25">
      <c r="A8293" s="4"/>
    </row>
    <row r="8294" spans="1:1" x14ac:dyDescent="0.25">
      <c r="A8294" s="4"/>
    </row>
    <row r="8295" spans="1:1" x14ac:dyDescent="0.25">
      <c r="A8295" s="4"/>
    </row>
    <row r="8296" spans="1:1" x14ac:dyDescent="0.25">
      <c r="A8296" s="4"/>
    </row>
    <row r="8297" spans="1:1" x14ac:dyDescent="0.25">
      <c r="A8297" s="4"/>
    </row>
    <row r="8298" spans="1:1" x14ac:dyDescent="0.25">
      <c r="A8298" s="4"/>
    </row>
    <row r="8299" spans="1:1" x14ac:dyDescent="0.25">
      <c r="A8299" s="4"/>
    </row>
    <row r="8300" spans="1:1" x14ac:dyDescent="0.25">
      <c r="A8300" s="4"/>
    </row>
    <row r="8301" spans="1:1" x14ac:dyDescent="0.25">
      <c r="A8301" s="4"/>
    </row>
    <row r="8302" spans="1:1" x14ac:dyDescent="0.25">
      <c r="A8302" s="4"/>
    </row>
    <row r="8303" spans="1:1" x14ac:dyDescent="0.25">
      <c r="A8303" s="4"/>
    </row>
    <row r="8304" spans="1:1" x14ac:dyDescent="0.25">
      <c r="A8304" s="4"/>
    </row>
    <row r="8305" spans="1:1" x14ac:dyDescent="0.25">
      <c r="A8305" s="4"/>
    </row>
    <row r="8306" spans="1:1" x14ac:dyDescent="0.25">
      <c r="A8306" s="4"/>
    </row>
    <row r="8307" spans="1:1" x14ac:dyDescent="0.25">
      <c r="A8307" s="4"/>
    </row>
    <row r="8308" spans="1:1" x14ac:dyDescent="0.25">
      <c r="A8308" s="4"/>
    </row>
    <row r="8309" spans="1:1" x14ac:dyDescent="0.25">
      <c r="A8309" s="4"/>
    </row>
    <row r="8310" spans="1:1" x14ac:dyDescent="0.25">
      <c r="A8310" s="4"/>
    </row>
    <row r="8311" spans="1:1" x14ac:dyDescent="0.25">
      <c r="A8311" s="4"/>
    </row>
    <row r="8312" spans="1:1" x14ac:dyDescent="0.25">
      <c r="A8312" s="4"/>
    </row>
    <row r="8313" spans="1:1" x14ac:dyDescent="0.25">
      <c r="A8313" s="4"/>
    </row>
    <row r="8314" spans="1:1" x14ac:dyDescent="0.25">
      <c r="A8314" s="4"/>
    </row>
    <row r="8315" spans="1:1" x14ac:dyDescent="0.25">
      <c r="A8315" s="4"/>
    </row>
    <row r="8316" spans="1:1" x14ac:dyDescent="0.25">
      <c r="A8316" s="4"/>
    </row>
    <row r="8317" spans="1:1" x14ac:dyDescent="0.25">
      <c r="A8317" s="4"/>
    </row>
    <row r="8318" spans="1:1" x14ac:dyDescent="0.25">
      <c r="A8318" s="4"/>
    </row>
    <row r="8319" spans="1:1" x14ac:dyDescent="0.25">
      <c r="A8319" s="4"/>
    </row>
    <row r="8320" spans="1:1" x14ac:dyDescent="0.25">
      <c r="A8320" s="4"/>
    </row>
    <row r="8321" spans="1:1" x14ac:dyDescent="0.25">
      <c r="A8321" s="4"/>
    </row>
    <row r="8322" spans="1:1" x14ac:dyDescent="0.25">
      <c r="A8322" s="4"/>
    </row>
    <row r="8323" spans="1:1" x14ac:dyDescent="0.25">
      <c r="A8323" s="4"/>
    </row>
    <row r="8324" spans="1:1" x14ac:dyDescent="0.25">
      <c r="A8324" s="4"/>
    </row>
    <row r="8325" spans="1:1" x14ac:dyDescent="0.25">
      <c r="A8325" s="4"/>
    </row>
    <row r="8326" spans="1:1" x14ac:dyDescent="0.25">
      <c r="A8326" s="4"/>
    </row>
    <row r="8327" spans="1:1" x14ac:dyDescent="0.25">
      <c r="A8327" s="4"/>
    </row>
    <row r="8328" spans="1:1" x14ac:dyDescent="0.25">
      <c r="A8328" s="4"/>
    </row>
    <row r="8329" spans="1:1" x14ac:dyDescent="0.25">
      <c r="A8329" s="4"/>
    </row>
    <row r="8330" spans="1:1" x14ac:dyDescent="0.25">
      <c r="A8330" s="4"/>
    </row>
    <row r="8331" spans="1:1" x14ac:dyDescent="0.25">
      <c r="A8331" s="4"/>
    </row>
    <row r="8332" spans="1:1" x14ac:dyDescent="0.25">
      <c r="A8332" s="4"/>
    </row>
    <row r="8333" spans="1:1" x14ac:dyDescent="0.25">
      <c r="A8333" s="4"/>
    </row>
    <row r="8334" spans="1:1" x14ac:dyDescent="0.25">
      <c r="A8334" s="4"/>
    </row>
    <row r="8335" spans="1:1" x14ac:dyDescent="0.25">
      <c r="A8335" s="4"/>
    </row>
    <row r="8336" spans="1:1" x14ac:dyDescent="0.25">
      <c r="A8336" s="4"/>
    </row>
    <row r="8337" spans="1:1" x14ac:dyDescent="0.25">
      <c r="A8337" s="4"/>
    </row>
    <row r="8338" spans="1:1" x14ac:dyDescent="0.25">
      <c r="A8338" s="4"/>
    </row>
    <row r="8339" spans="1:1" x14ac:dyDescent="0.25">
      <c r="A8339" s="4"/>
    </row>
    <row r="8340" spans="1:1" x14ac:dyDescent="0.25">
      <c r="A8340" s="4"/>
    </row>
    <row r="8341" spans="1:1" x14ac:dyDescent="0.25">
      <c r="A8341" s="4"/>
    </row>
    <row r="8342" spans="1:1" x14ac:dyDescent="0.25">
      <c r="A8342" s="4"/>
    </row>
    <row r="8343" spans="1:1" x14ac:dyDescent="0.25">
      <c r="A8343" s="4"/>
    </row>
    <row r="8344" spans="1:1" x14ac:dyDescent="0.25">
      <c r="A8344" s="4"/>
    </row>
    <row r="8345" spans="1:1" x14ac:dyDescent="0.25">
      <c r="A8345" s="4"/>
    </row>
    <row r="8346" spans="1:1" x14ac:dyDescent="0.25">
      <c r="A8346" s="4"/>
    </row>
    <row r="8347" spans="1:1" x14ac:dyDescent="0.25">
      <c r="A8347" s="4"/>
    </row>
    <row r="8348" spans="1:1" x14ac:dyDescent="0.25">
      <c r="A8348" s="4"/>
    </row>
    <row r="8349" spans="1:1" x14ac:dyDescent="0.25">
      <c r="A8349" s="4"/>
    </row>
    <row r="8350" spans="1:1" x14ac:dyDescent="0.25">
      <c r="A8350" s="4"/>
    </row>
    <row r="8351" spans="1:1" x14ac:dyDescent="0.25">
      <c r="A8351" s="4"/>
    </row>
    <row r="8352" spans="1:1" x14ac:dyDescent="0.25">
      <c r="A8352" s="4"/>
    </row>
    <row r="8353" spans="1:1" x14ac:dyDescent="0.25">
      <c r="A8353" s="4"/>
    </row>
    <row r="8354" spans="1:1" x14ac:dyDescent="0.25">
      <c r="A8354" s="4"/>
    </row>
    <row r="8355" spans="1:1" x14ac:dyDescent="0.25">
      <c r="A8355" s="4"/>
    </row>
    <row r="8356" spans="1:1" x14ac:dyDescent="0.25">
      <c r="A8356" s="4"/>
    </row>
    <row r="8357" spans="1:1" x14ac:dyDescent="0.25">
      <c r="A8357" s="4"/>
    </row>
    <row r="8358" spans="1:1" x14ac:dyDescent="0.25">
      <c r="A8358" s="4"/>
    </row>
    <row r="8359" spans="1:1" x14ac:dyDescent="0.25">
      <c r="A8359" s="4"/>
    </row>
    <row r="8360" spans="1:1" x14ac:dyDescent="0.25">
      <c r="A8360" s="4"/>
    </row>
    <row r="8361" spans="1:1" x14ac:dyDescent="0.25">
      <c r="A8361" s="4"/>
    </row>
    <row r="8362" spans="1:1" x14ac:dyDescent="0.25">
      <c r="A8362" s="4"/>
    </row>
    <row r="8363" spans="1:1" x14ac:dyDescent="0.25">
      <c r="A8363" s="4"/>
    </row>
    <row r="8364" spans="1:1" x14ac:dyDescent="0.25">
      <c r="A8364" s="4"/>
    </row>
    <row r="8365" spans="1:1" x14ac:dyDescent="0.25">
      <c r="A8365" s="4"/>
    </row>
    <row r="8366" spans="1:1" x14ac:dyDescent="0.25">
      <c r="A8366" s="4"/>
    </row>
    <row r="8367" spans="1:1" x14ac:dyDescent="0.25">
      <c r="A8367" s="4"/>
    </row>
    <row r="8368" spans="1:1" x14ac:dyDescent="0.25">
      <c r="A8368" s="4"/>
    </row>
    <row r="8369" spans="1:1" x14ac:dyDescent="0.25">
      <c r="A8369" s="4"/>
    </row>
    <row r="8370" spans="1:1" x14ac:dyDescent="0.25">
      <c r="A8370" s="4"/>
    </row>
    <row r="8371" spans="1:1" x14ac:dyDescent="0.25">
      <c r="A8371" s="4"/>
    </row>
    <row r="8372" spans="1:1" x14ac:dyDescent="0.25">
      <c r="A8372" s="4"/>
    </row>
    <row r="8373" spans="1:1" x14ac:dyDescent="0.25">
      <c r="A8373" s="4"/>
    </row>
    <row r="8374" spans="1:1" x14ac:dyDescent="0.25">
      <c r="A8374" s="4"/>
    </row>
    <row r="8375" spans="1:1" x14ac:dyDescent="0.25">
      <c r="A8375" s="4"/>
    </row>
    <row r="8376" spans="1:1" x14ac:dyDescent="0.25">
      <c r="A8376" s="4"/>
    </row>
    <row r="8377" spans="1:1" x14ac:dyDescent="0.25">
      <c r="A8377" s="4"/>
    </row>
    <row r="8378" spans="1:1" x14ac:dyDescent="0.25">
      <c r="A8378" s="4"/>
    </row>
    <row r="8379" spans="1:1" x14ac:dyDescent="0.25">
      <c r="A8379" s="4"/>
    </row>
    <row r="8380" spans="1:1" x14ac:dyDescent="0.25">
      <c r="A8380" s="4"/>
    </row>
    <row r="8381" spans="1:1" x14ac:dyDescent="0.25">
      <c r="A8381" s="4"/>
    </row>
    <row r="8382" spans="1:1" x14ac:dyDescent="0.25">
      <c r="A8382" s="4"/>
    </row>
    <row r="8383" spans="1:1" x14ac:dyDescent="0.25">
      <c r="A8383" s="4"/>
    </row>
    <row r="8384" spans="1:1" x14ac:dyDescent="0.25">
      <c r="A8384" s="4"/>
    </row>
    <row r="8385" spans="1:1" x14ac:dyDescent="0.25">
      <c r="A8385" s="4"/>
    </row>
    <row r="8386" spans="1:1" x14ac:dyDescent="0.25">
      <c r="A8386" s="4"/>
    </row>
    <row r="8387" spans="1:1" x14ac:dyDescent="0.25">
      <c r="A8387" s="4"/>
    </row>
    <row r="8388" spans="1:1" x14ac:dyDescent="0.25">
      <c r="A8388" s="4"/>
    </row>
    <row r="8389" spans="1:1" x14ac:dyDescent="0.25">
      <c r="A8389" s="4"/>
    </row>
    <row r="8390" spans="1:1" x14ac:dyDescent="0.25">
      <c r="A8390" s="4"/>
    </row>
    <row r="8391" spans="1:1" x14ac:dyDescent="0.25">
      <c r="A8391" s="4"/>
    </row>
    <row r="8392" spans="1:1" x14ac:dyDescent="0.25">
      <c r="A8392" s="4"/>
    </row>
    <row r="8393" spans="1:1" x14ac:dyDescent="0.25">
      <c r="A8393" s="4"/>
    </row>
    <row r="8394" spans="1:1" x14ac:dyDescent="0.25">
      <c r="A8394" s="4"/>
    </row>
    <row r="8395" spans="1:1" x14ac:dyDescent="0.25">
      <c r="A8395" s="4"/>
    </row>
    <row r="8396" spans="1:1" x14ac:dyDescent="0.25">
      <c r="A8396" s="4"/>
    </row>
    <row r="8397" spans="1:1" x14ac:dyDescent="0.25">
      <c r="A8397" s="4"/>
    </row>
    <row r="8398" spans="1:1" x14ac:dyDescent="0.25">
      <c r="A8398" s="4"/>
    </row>
    <row r="8399" spans="1:1" x14ac:dyDescent="0.25">
      <c r="A8399" s="4"/>
    </row>
    <row r="8400" spans="1:1" x14ac:dyDescent="0.25">
      <c r="A8400" s="4"/>
    </row>
    <row r="8401" spans="1:1" x14ac:dyDescent="0.25">
      <c r="A8401" s="4"/>
    </row>
    <row r="8402" spans="1:1" x14ac:dyDescent="0.25">
      <c r="A8402" s="4"/>
    </row>
    <row r="8403" spans="1:1" x14ac:dyDescent="0.25">
      <c r="A8403" s="4"/>
    </row>
    <row r="8404" spans="1:1" x14ac:dyDescent="0.25">
      <c r="A8404" s="4"/>
    </row>
    <row r="8405" spans="1:1" x14ac:dyDescent="0.25">
      <c r="A8405" s="4"/>
    </row>
    <row r="8406" spans="1:1" x14ac:dyDescent="0.25">
      <c r="A8406" s="4"/>
    </row>
    <row r="8407" spans="1:1" x14ac:dyDescent="0.25">
      <c r="A8407" s="4"/>
    </row>
    <row r="8408" spans="1:1" x14ac:dyDescent="0.25">
      <c r="A8408" s="4"/>
    </row>
    <row r="8409" spans="1:1" x14ac:dyDescent="0.25">
      <c r="A8409" s="4"/>
    </row>
    <row r="8410" spans="1:1" x14ac:dyDescent="0.25">
      <c r="A8410" s="4"/>
    </row>
    <row r="8411" spans="1:1" x14ac:dyDescent="0.25">
      <c r="A8411" s="4"/>
    </row>
    <row r="8412" spans="1:1" x14ac:dyDescent="0.25">
      <c r="A8412" s="4"/>
    </row>
    <row r="8413" spans="1:1" x14ac:dyDescent="0.25">
      <c r="A8413" s="4"/>
    </row>
    <row r="8414" spans="1:1" x14ac:dyDescent="0.25">
      <c r="A8414" s="4"/>
    </row>
    <row r="8415" spans="1:1" x14ac:dyDescent="0.25">
      <c r="A8415" s="4"/>
    </row>
    <row r="8416" spans="1:1" x14ac:dyDescent="0.25">
      <c r="A8416" s="4"/>
    </row>
    <row r="8417" spans="1:1" x14ac:dyDescent="0.25">
      <c r="A8417" s="4"/>
    </row>
    <row r="8418" spans="1:1" x14ac:dyDescent="0.25">
      <c r="A8418" s="4"/>
    </row>
    <row r="8419" spans="1:1" x14ac:dyDescent="0.25">
      <c r="A8419" s="4"/>
    </row>
    <row r="8420" spans="1:1" x14ac:dyDescent="0.25">
      <c r="A8420" s="4"/>
    </row>
    <row r="8421" spans="1:1" x14ac:dyDescent="0.25">
      <c r="A8421" s="4"/>
    </row>
    <row r="8422" spans="1:1" x14ac:dyDescent="0.25">
      <c r="A8422" s="4"/>
    </row>
    <row r="8423" spans="1:1" x14ac:dyDescent="0.25">
      <c r="A8423" s="4"/>
    </row>
    <row r="8424" spans="1:1" x14ac:dyDescent="0.25">
      <c r="A8424" s="4"/>
    </row>
    <row r="8425" spans="1:1" x14ac:dyDescent="0.25">
      <c r="A8425" s="4"/>
    </row>
    <row r="8426" spans="1:1" x14ac:dyDescent="0.25">
      <c r="A8426" s="4"/>
    </row>
    <row r="8427" spans="1:1" x14ac:dyDescent="0.25">
      <c r="A8427" s="4"/>
    </row>
    <row r="8428" spans="1:1" x14ac:dyDescent="0.25">
      <c r="A8428" s="4"/>
    </row>
    <row r="8429" spans="1:1" x14ac:dyDescent="0.25">
      <c r="A8429" s="4"/>
    </row>
    <row r="8430" spans="1:1" x14ac:dyDescent="0.25">
      <c r="A8430" s="4"/>
    </row>
    <row r="8431" spans="1:1" x14ac:dyDescent="0.25">
      <c r="A8431" s="4"/>
    </row>
    <row r="8432" spans="1:1" x14ac:dyDescent="0.25">
      <c r="A8432" s="4"/>
    </row>
    <row r="8433" spans="1:1" x14ac:dyDescent="0.25">
      <c r="A8433" s="4"/>
    </row>
    <row r="8434" spans="1:1" x14ac:dyDescent="0.25">
      <c r="A8434" s="4"/>
    </row>
    <row r="8435" spans="1:1" x14ac:dyDescent="0.25">
      <c r="A8435" s="4"/>
    </row>
    <row r="8436" spans="1:1" x14ac:dyDescent="0.25">
      <c r="A8436" s="4"/>
    </row>
    <row r="8437" spans="1:1" x14ac:dyDescent="0.25">
      <c r="A8437" s="4"/>
    </row>
    <row r="8438" spans="1:1" x14ac:dyDescent="0.25">
      <c r="A8438" s="4"/>
    </row>
    <row r="8439" spans="1:1" x14ac:dyDescent="0.25">
      <c r="A8439" s="4"/>
    </row>
    <row r="8440" spans="1:1" x14ac:dyDescent="0.25">
      <c r="A8440" s="4"/>
    </row>
    <row r="8441" spans="1:1" x14ac:dyDescent="0.25">
      <c r="A8441" s="4"/>
    </row>
    <row r="8442" spans="1:1" x14ac:dyDescent="0.25">
      <c r="A8442" s="4"/>
    </row>
    <row r="8443" spans="1:1" x14ac:dyDescent="0.25">
      <c r="A8443" s="4"/>
    </row>
    <row r="8444" spans="1:1" x14ac:dyDescent="0.25">
      <c r="A8444" s="4"/>
    </row>
    <row r="8445" spans="1:1" x14ac:dyDescent="0.25">
      <c r="A8445" s="4"/>
    </row>
    <row r="8446" spans="1:1" x14ac:dyDescent="0.25">
      <c r="A8446" s="4"/>
    </row>
    <row r="8447" spans="1:1" x14ac:dyDescent="0.25">
      <c r="A8447" s="4"/>
    </row>
    <row r="8448" spans="1:1" x14ac:dyDescent="0.25">
      <c r="A8448" s="4"/>
    </row>
    <row r="8449" spans="1:1" x14ac:dyDescent="0.25">
      <c r="A8449" s="4"/>
    </row>
    <row r="8450" spans="1:1" x14ac:dyDescent="0.25">
      <c r="A8450" s="4"/>
    </row>
    <row r="8451" spans="1:1" x14ac:dyDescent="0.25">
      <c r="A8451" s="4"/>
    </row>
    <row r="8452" spans="1:1" x14ac:dyDescent="0.25">
      <c r="A8452" s="4"/>
    </row>
    <row r="8453" spans="1:1" x14ac:dyDescent="0.25">
      <c r="A8453" s="4"/>
    </row>
    <row r="8454" spans="1:1" x14ac:dyDescent="0.25">
      <c r="A8454" s="4"/>
    </row>
    <row r="8455" spans="1:1" x14ac:dyDescent="0.25">
      <c r="A8455" s="4"/>
    </row>
    <row r="8456" spans="1:1" x14ac:dyDescent="0.25">
      <c r="A8456" s="4"/>
    </row>
    <row r="8457" spans="1:1" x14ac:dyDescent="0.25">
      <c r="A8457" s="4"/>
    </row>
    <row r="8458" spans="1:1" x14ac:dyDescent="0.25">
      <c r="A8458" s="4"/>
    </row>
    <row r="8459" spans="1:1" x14ac:dyDescent="0.25">
      <c r="A8459" s="4"/>
    </row>
    <row r="8460" spans="1:1" x14ac:dyDescent="0.25">
      <c r="A8460" s="4"/>
    </row>
    <row r="8461" spans="1:1" x14ac:dyDescent="0.25">
      <c r="A8461" s="4"/>
    </row>
    <row r="8462" spans="1:1" x14ac:dyDescent="0.25">
      <c r="A8462" s="4"/>
    </row>
    <row r="8463" spans="1:1" x14ac:dyDescent="0.25">
      <c r="A8463" s="4"/>
    </row>
    <row r="8464" spans="1:1" x14ac:dyDescent="0.25">
      <c r="A8464" s="4"/>
    </row>
    <row r="8465" spans="1:1" x14ac:dyDescent="0.25">
      <c r="A8465" s="4"/>
    </row>
    <row r="8466" spans="1:1" x14ac:dyDescent="0.25">
      <c r="A8466" s="4"/>
    </row>
    <row r="8467" spans="1:1" x14ac:dyDescent="0.25">
      <c r="A8467" s="4"/>
    </row>
    <row r="8468" spans="1:1" x14ac:dyDescent="0.25">
      <c r="A8468" s="4"/>
    </row>
    <row r="8469" spans="1:1" x14ac:dyDescent="0.25">
      <c r="A8469" s="4"/>
    </row>
    <row r="8470" spans="1:1" x14ac:dyDescent="0.25">
      <c r="A8470" s="4"/>
    </row>
    <row r="8471" spans="1:1" x14ac:dyDescent="0.25">
      <c r="A8471" s="4"/>
    </row>
    <row r="8472" spans="1:1" x14ac:dyDescent="0.25">
      <c r="A8472" s="4"/>
    </row>
    <row r="8473" spans="1:1" x14ac:dyDescent="0.25">
      <c r="A8473" s="4"/>
    </row>
    <row r="8474" spans="1:1" x14ac:dyDescent="0.25">
      <c r="A8474" s="4"/>
    </row>
    <row r="8475" spans="1:1" x14ac:dyDescent="0.25">
      <c r="A8475" s="4"/>
    </row>
    <row r="8476" spans="1:1" x14ac:dyDescent="0.25">
      <c r="A8476" s="4"/>
    </row>
    <row r="8477" spans="1:1" x14ac:dyDescent="0.25">
      <c r="A8477" s="4"/>
    </row>
    <row r="8478" spans="1:1" x14ac:dyDescent="0.25">
      <c r="A8478" s="4"/>
    </row>
    <row r="8479" spans="1:1" x14ac:dyDescent="0.25">
      <c r="A8479" s="4"/>
    </row>
    <row r="8480" spans="1:1" x14ac:dyDescent="0.25">
      <c r="A8480" s="4"/>
    </row>
    <row r="8481" spans="1:1" x14ac:dyDescent="0.25">
      <c r="A8481" s="4"/>
    </row>
    <row r="8482" spans="1:1" x14ac:dyDescent="0.25">
      <c r="A8482" s="4"/>
    </row>
    <row r="8483" spans="1:1" x14ac:dyDescent="0.25">
      <c r="A8483" s="4"/>
    </row>
    <row r="8484" spans="1:1" x14ac:dyDescent="0.25">
      <c r="A8484" s="4"/>
    </row>
    <row r="8485" spans="1:1" x14ac:dyDescent="0.25">
      <c r="A8485" s="4"/>
    </row>
    <row r="8486" spans="1:1" x14ac:dyDescent="0.25">
      <c r="A8486" s="4"/>
    </row>
    <row r="8487" spans="1:1" x14ac:dyDescent="0.25">
      <c r="A8487" s="4"/>
    </row>
    <row r="8488" spans="1:1" x14ac:dyDescent="0.25">
      <c r="A8488" s="4"/>
    </row>
    <row r="8489" spans="1:1" x14ac:dyDescent="0.25">
      <c r="A8489" s="4"/>
    </row>
    <row r="8490" spans="1:1" x14ac:dyDescent="0.25">
      <c r="A8490" s="4"/>
    </row>
    <row r="8491" spans="1:1" x14ac:dyDescent="0.25">
      <c r="A8491" s="4"/>
    </row>
    <row r="8492" spans="1:1" x14ac:dyDescent="0.25">
      <c r="A8492" s="4"/>
    </row>
    <row r="8493" spans="1:1" x14ac:dyDescent="0.25">
      <c r="A8493" s="4"/>
    </row>
    <row r="8494" spans="1:1" x14ac:dyDescent="0.25">
      <c r="A8494" s="4"/>
    </row>
    <row r="8495" spans="1:1" x14ac:dyDescent="0.25">
      <c r="A8495" s="4"/>
    </row>
    <row r="8496" spans="1:1" x14ac:dyDescent="0.25">
      <c r="A8496" s="4"/>
    </row>
    <row r="8497" spans="1:1" x14ac:dyDescent="0.25">
      <c r="A8497" s="4"/>
    </row>
    <row r="8498" spans="1:1" x14ac:dyDescent="0.25">
      <c r="A8498" s="4"/>
    </row>
    <row r="8499" spans="1:1" x14ac:dyDescent="0.25">
      <c r="A8499" s="4"/>
    </row>
    <row r="8500" spans="1:1" x14ac:dyDescent="0.25">
      <c r="A8500" s="4"/>
    </row>
    <row r="8501" spans="1:1" x14ac:dyDescent="0.25">
      <c r="A8501" s="4"/>
    </row>
    <row r="8502" spans="1:1" x14ac:dyDescent="0.25">
      <c r="A8502" s="4"/>
    </row>
    <row r="8503" spans="1:1" x14ac:dyDescent="0.25">
      <c r="A8503" s="4"/>
    </row>
    <row r="8504" spans="1:1" x14ac:dyDescent="0.25">
      <c r="A8504" s="4"/>
    </row>
    <row r="8505" spans="1:1" x14ac:dyDescent="0.25">
      <c r="A8505" s="4"/>
    </row>
    <row r="8506" spans="1:1" x14ac:dyDescent="0.25">
      <c r="A8506" s="4"/>
    </row>
    <row r="8507" spans="1:1" x14ac:dyDescent="0.25">
      <c r="A8507" s="4"/>
    </row>
    <row r="8508" spans="1:1" x14ac:dyDescent="0.25">
      <c r="A8508" s="4"/>
    </row>
    <row r="8509" spans="1:1" x14ac:dyDescent="0.25">
      <c r="A8509" s="4"/>
    </row>
    <row r="8510" spans="1:1" x14ac:dyDescent="0.25">
      <c r="A8510" s="4"/>
    </row>
    <row r="8511" spans="1:1" x14ac:dyDescent="0.25">
      <c r="A8511" s="4"/>
    </row>
    <row r="8512" spans="1:1" x14ac:dyDescent="0.25">
      <c r="A8512" s="4"/>
    </row>
    <row r="8513" spans="1:1" x14ac:dyDescent="0.25">
      <c r="A8513" s="4"/>
    </row>
    <row r="8514" spans="1:1" x14ac:dyDescent="0.25">
      <c r="A8514" s="4"/>
    </row>
    <row r="8515" spans="1:1" x14ac:dyDescent="0.25">
      <c r="A8515" s="4"/>
    </row>
    <row r="8516" spans="1:1" x14ac:dyDescent="0.25">
      <c r="A8516" s="4"/>
    </row>
    <row r="8517" spans="1:1" x14ac:dyDescent="0.25">
      <c r="A8517" s="4"/>
    </row>
    <row r="8518" spans="1:1" x14ac:dyDescent="0.25">
      <c r="A8518" s="4"/>
    </row>
    <row r="8519" spans="1:1" x14ac:dyDescent="0.25">
      <c r="A8519" s="4"/>
    </row>
    <row r="8520" spans="1:1" x14ac:dyDescent="0.25">
      <c r="A8520" s="4"/>
    </row>
    <row r="8521" spans="1:1" x14ac:dyDescent="0.25">
      <c r="A8521" s="4"/>
    </row>
    <row r="8522" spans="1:1" x14ac:dyDescent="0.25">
      <c r="A8522" s="4"/>
    </row>
    <row r="8523" spans="1:1" x14ac:dyDescent="0.25">
      <c r="A8523" s="4"/>
    </row>
    <row r="8524" spans="1:1" x14ac:dyDescent="0.25">
      <c r="A8524" s="4"/>
    </row>
    <row r="8525" spans="1:1" x14ac:dyDescent="0.25">
      <c r="A8525" s="4"/>
    </row>
    <row r="8526" spans="1:1" x14ac:dyDescent="0.25">
      <c r="A8526" s="4"/>
    </row>
    <row r="8527" spans="1:1" x14ac:dyDescent="0.25">
      <c r="A8527" s="4"/>
    </row>
    <row r="8528" spans="1:1" x14ac:dyDescent="0.25">
      <c r="A8528" s="4"/>
    </row>
    <row r="8529" spans="1:1" x14ac:dyDescent="0.25">
      <c r="A8529" s="4"/>
    </row>
    <row r="8530" spans="1:1" x14ac:dyDescent="0.25">
      <c r="A8530" s="4"/>
    </row>
    <row r="8531" spans="1:1" x14ac:dyDescent="0.25">
      <c r="A8531" s="4"/>
    </row>
    <row r="8532" spans="1:1" x14ac:dyDescent="0.25">
      <c r="A8532" s="4"/>
    </row>
    <row r="8533" spans="1:1" x14ac:dyDescent="0.25">
      <c r="A8533" s="4"/>
    </row>
    <row r="8534" spans="1:1" x14ac:dyDescent="0.25">
      <c r="A8534" s="4"/>
    </row>
    <row r="8535" spans="1:1" x14ac:dyDescent="0.25">
      <c r="A8535" s="4"/>
    </row>
    <row r="8536" spans="1:1" x14ac:dyDescent="0.25">
      <c r="A8536" s="4"/>
    </row>
    <row r="8537" spans="1:1" x14ac:dyDescent="0.25">
      <c r="A8537" s="4"/>
    </row>
    <row r="8538" spans="1:1" x14ac:dyDescent="0.25">
      <c r="A8538" s="4"/>
    </row>
    <row r="8539" spans="1:1" x14ac:dyDescent="0.25">
      <c r="A8539" s="4"/>
    </row>
    <row r="8540" spans="1:1" x14ac:dyDescent="0.25">
      <c r="A8540" s="4"/>
    </row>
    <row r="8541" spans="1:1" x14ac:dyDescent="0.25">
      <c r="A8541" s="4"/>
    </row>
    <row r="8542" spans="1:1" x14ac:dyDescent="0.25">
      <c r="A8542" s="4"/>
    </row>
    <row r="8543" spans="1:1" x14ac:dyDescent="0.25">
      <c r="A8543" s="4"/>
    </row>
    <row r="8544" spans="1:1" x14ac:dyDescent="0.25">
      <c r="A8544" s="4"/>
    </row>
    <row r="8545" spans="1:1" x14ac:dyDescent="0.25">
      <c r="A8545" s="4"/>
    </row>
    <row r="8546" spans="1:1" x14ac:dyDescent="0.25">
      <c r="A8546" s="4"/>
    </row>
    <row r="8547" spans="1:1" x14ac:dyDescent="0.25">
      <c r="A8547" s="4"/>
    </row>
    <row r="8548" spans="1:1" x14ac:dyDescent="0.25">
      <c r="A8548" s="4"/>
    </row>
    <row r="8549" spans="1:1" x14ac:dyDescent="0.25">
      <c r="A8549" s="4"/>
    </row>
    <row r="8550" spans="1:1" x14ac:dyDescent="0.25">
      <c r="A8550" s="4"/>
    </row>
    <row r="8551" spans="1:1" x14ac:dyDescent="0.25">
      <c r="A8551" s="4"/>
    </row>
    <row r="8552" spans="1:1" x14ac:dyDescent="0.25">
      <c r="A8552" s="4"/>
    </row>
    <row r="8553" spans="1:1" x14ac:dyDescent="0.25">
      <c r="A8553" s="4"/>
    </row>
    <row r="8554" spans="1:1" x14ac:dyDescent="0.25">
      <c r="A8554" s="4"/>
    </row>
    <row r="8555" spans="1:1" x14ac:dyDescent="0.25">
      <c r="A8555" s="4"/>
    </row>
    <row r="8556" spans="1:1" x14ac:dyDescent="0.25">
      <c r="A8556" s="4"/>
    </row>
    <row r="8557" spans="1:1" x14ac:dyDescent="0.25">
      <c r="A8557" s="4"/>
    </row>
    <row r="8558" spans="1:1" x14ac:dyDescent="0.25">
      <c r="A8558" s="4"/>
    </row>
    <row r="8559" spans="1:1" x14ac:dyDescent="0.25">
      <c r="A8559" s="4"/>
    </row>
    <row r="8560" spans="1:1" x14ac:dyDescent="0.25">
      <c r="A8560" s="4"/>
    </row>
    <row r="8561" spans="1:1" x14ac:dyDescent="0.25">
      <c r="A8561" s="4"/>
    </row>
    <row r="8562" spans="1:1" x14ac:dyDescent="0.25">
      <c r="A8562" s="4"/>
    </row>
    <row r="8563" spans="1:1" x14ac:dyDescent="0.25">
      <c r="A8563" s="4"/>
    </row>
    <row r="8564" spans="1:1" x14ac:dyDescent="0.25">
      <c r="A8564" s="4"/>
    </row>
    <row r="8565" spans="1:1" x14ac:dyDescent="0.25">
      <c r="A8565" s="4"/>
    </row>
    <row r="8566" spans="1:1" x14ac:dyDescent="0.25">
      <c r="A8566" s="4"/>
    </row>
    <row r="8567" spans="1:1" x14ac:dyDescent="0.25">
      <c r="A8567" s="4"/>
    </row>
    <row r="8568" spans="1:1" x14ac:dyDescent="0.25">
      <c r="A8568" s="4"/>
    </row>
    <row r="8569" spans="1:1" x14ac:dyDescent="0.25">
      <c r="A8569" s="4"/>
    </row>
    <row r="8570" spans="1:1" x14ac:dyDescent="0.25">
      <c r="A8570" s="4"/>
    </row>
    <row r="8571" spans="1:1" x14ac:dyDescent="0.25">
      <c r="A8571" s="4"/>
    </row>
    <row r="8572" spans="1:1" x14ac:dyDescent="0.25">
      <c r="A8572" s="4"/>
    </row>
    <row r="8573" spans="1:1" x14ac:dyDescent="0.25">
      <c r="A8573" s="4"/>
    </row>
    <row r="8574" spans="1:1" x14ac:dyDescent="0.25">
      <c r="A8574" s="4"/>
    </row>
    <row r="8575" spans="1:1" x14ac:dyDescent="0.25">
      <c r="A8575" s="4"/>
    </row>
    <row r="8576" spans="1:1" x14ac:dyDescent="0.25">
      <c r="A8576" s="4"/>
    </row>
    <row r="8577" spans="1:1" x14ac:dyDescent="0.25">
      <c r="A8577" s="4"/>
    </row>
    <row r="8578" spans="1:1" x14ac:dyDescent="0.25">
      <c r="A8578" s="4"/>
    </row>
    <row r="8579" spans="1:1" x14ac:dyDescent="0.25">
      <c r="A8579" s="4"/>
    </row>
    <row r="8580" spans="1:1" x14ac:dyDescent="0.25">
      <c r="A8580" s="4"/>
    </row>
    <row r="8581" spans="1:1" x14ac:dyDescent="0.25">
      <c r="A8581" s="4"/>
    </row>
    <row r="8582" spans="1:1" x14ac:dyDescent="0.25">
      <c r="A8582" s="4"/>
    </row>
    <row r="8583" spans="1:1" x14ac:dyDescent="0.25">
      <c r="A8583" s="4"/>
    </row>
    <row r="8584" spans="1:1" x14ac:dyDescent="0.25">
      <c r="A8584" s="4"/>
    </row>
    <row r="8585" spans="1:1" x14ac:dyDescent="0.25">
      <c r="A8585" s="4"/>
    </row>
    <row r="8586" spans="1:1" x14ac:dyDescent="0.25">
      <c r="A8586" s="4"/>
    </row>
    <row r="8587" spans="1:1" x14ac:dyDescent="0.25">
      <c r="A8587" s="4"/>
    </row>
    <row r="8588" spans="1:1" x14ac:dyDescent="0.25">
      <c r="A8588" s="4"/>
    </row>
    <row r="8589" spans="1:1" x14ac:dyDescent="0.25">
      <c r="A8589" s="4"/>
    </row>
    <row r="8590" spans="1:1" x14ac:dyDescent="0.25">
      <c r="A8590" s="4"/>
    </row>
    <row r="8591" spans="1:1" x14ac:dyDescent="0.25">
      <c r="A8591" s="4"/>
    </row>
    <row r="8592" spans="1:1" x14ac:dyDescent="0.25">
      <c r="A8592" s="4"/>
    </row>
    <row r="8593" spans="1:1" x14ac:dyDescent="0.25">
      <c r="A8593" s="4"/>
    </row>
    <row r="8594" spans="1:1" x14ac:dyDescent="0.25">
      <c r="A8594" s="4"/>
    </row>
    <row r="8595" spans="1:1" x14ac:dyDescent="0.25">
      <c r="A8595" s="4"/>
    </row>
    <row r="8596" spans="1:1" x14ac:dyDescent="0.25">
      <c r="A8596" s="4"/>
    </row>
    <row r="8597" spans="1:1" x14ac:dyDescent="0.25">
      <c r="A8597" s="4"/>
    </row>
    <row r="8598" spans="1:1" x14ac:dyDescent="0.25">
      <c r="A8598" s="4"/>
    </row>
    <row r="8599" spans="1:1" x14ac:dyDescent="0.25">
      <c r="A8599" s="4"/>
    </row>
    <row r="8600" spans="1:1" x14ac:dyDescent="0.25">
      <c r="A8600" s="4"/>
    </row>
    <row r="8601" spans="1:1" x14ac:dyDescent="0.25">
      <c r="A8601" s="4"/>
    </row>
    <row r="8602" spans="1:1" x14ac:dyDescent="0.25">
      <c r="A8602" s="4"/>
    </row>
    <row r="8603" spans="1:1" x14ac:dyDescent="0.25">
      <c r="A8603" s="4"/>
    </row>
    <row r="8604" spans="1:1" x14ac:dyDescent="0.25">
      <c r="A8604" s="4"/>
    </row>
    <row r="8605" spans="1:1" x14ac:dyDescent="0.25">
      <c r="A8605" s="4"/>
    </row>
    <row r="8606" spans="1:1" x14ac:dyDescent="0.25">
      <c r="A8606" s="4"/>
    </row>
    <row r="8607" spans="1:1" x14ac:dyDescent="0.25">
      <c r="A8607" s="4"/>
    </row>
    <row r="8608" spans="1:1" x14ac:dyDescent="0.25">
      <c r="A8608" s="4"/>
    </row>
    <row r="8609" spans="1:1" x14ac:dyDescent="0.25">
      <c r="A8609" s="4"/>
    </row>
    <row r="8610" spans="1:1" x14ac:dyDescent="0.25">
      <c r="A8610" s="4"/>
    </row>
    <row r="8611" spans="1:1" x14ac:dyDescent="0.25">
      <c r="A8611" s="4"/>
    </row>
    <row r="8612" spans="1:1" x14ac:dyDescent="0.25">
      <c r="A8612" s="4"/>
    </row>
    <row r="8613" spans="1:1" x14ac:dyDescent="0.25">
      <c r="A8613" s="4"/>
    </row>
    <row r="8614" spans="1:1" x14ac:dyDescent="0.25">
      <c r="A8614" s="4"/>
    </row>
    <row r="8615" spans="1:1" x14ac:dyDescent="0.25">
      <c r="A8615" s="4"/>
    </row>
    <row r="8616" spans="1:1" x14ac:dyDescent="0.25">
      <c r="A8616" s="4"/>
    </row>
    <row r="8617" spans="1:1" x14ac:dyDescent="0.25">
      <c r="A8617" s="4"/>
    </row>
    <row r="8618" spans="1:1" x14ac:dyDescent="0.25">
      <c r="A8618" s="4"/>
    </row>
    <row r="8619" spans="1:1" x14ac:dyDescent="0.25">
      <c r="A8619" s="4"/>
    </row>
    <row r="8620" spans="1:1" x14ac:dyDescent="0.25">
      <c r="A8620" s="4"/>
    </row>
    <row r="8621" spans="1:1" x14ac:dyDescent="0.25">
      <c r="A8621" s="4"/>
    </row>
    <row r="8622" spans="1:1" x14ac:dyDescent="0.25">
      <c r="A8622" s="4"/>
    </row>
    <row r="8623" spans="1:1" x14ac:dyDescent="0.25">
      <c r="A8623" s="4"/>
    </row>
    <row r="8624" spans="1:1" x14ac:dyDescent="0.25">
      <c r="A8624" s="4"/>
    </row>
    <row r="8625" spans="1:1" x14ac:dyDescent="0.25">
      <c r="A8625" s="4"/>
    </row>
    <row r="8626" spans="1:1" x14ac:dyDescent="0.25">
      <c r="A8626" s="4"/>
    </row>
    <row r="8627" spans="1:1" x14ac:dyDescent="0.25">
      <c r="A8627" s="4"/>
    </row>
    <row r="8628" spans="1:1" x14ac:dyDescent="0.25">
      <c r="A8628" s="4"/>
    </row>
    <row r="8629" spans="1:1" x14ac:dyDescent="0.25">
      <c r="A8629" s="4"/>
    </row>
    <row r="8630" spans="1:1" x14ac:dyDescent="0.25">
      <c r="A8630" s="4"/>
    </row>
    <row r="8631" spans="1:1" x14ac:dyDescent="0.25">
      <c r="A8631" s="4"/>
    </row>
    <row r="8632" spans="1:1" x14ac:dyDescent="0.25">
      <c r="A8632" s="4"/>
    </row>
    <row r="8633" spans="1:1" x14ac:dyDescent="0.25">
      <c r="A8633" s="4"/>
    </row>
    <row r="8634" spans="1:1" x14ac:dyDescent="0.25">
      <c r="A8634" s="4"/>
    </row>
    <row r="8635" spans="1:1" x14ac:dyDescent="0.25">
      <c r="A8635" s="4"/>
    </row>
    <row r="8636" spans="1:1" x14ac:dyDescent="0.25">
      <c r="A8636" s="4"/>
    </row>
    <row r="8637" spans="1:1" x14ac:dyDescent="0.25">
      <c r="A8637" s="4"/>
    </row>
    <row r="8638" spans="1:1" x14ac:dyDescent="0.25">
      <c r="A8638" s="4"/>
    </row>
    <row r="8639" spans="1:1" x14ac:dyDescent="0.25">
      <c r="A8639" s="4"/>
    </row>
    <row r="8640" spans="1:1" x14ac:dyDescent="0.25">
      <c r="A8640" s="4"/>
    </row>
    <row r="8641" spans="1:1" x14ac:dyDescent="0.25">
      <c r="A8641" s="4"/>
    </row>
    <row r="8642" spans="1:1" x14ac:dyDescent="0.25">
      <c r="A8642" s="4"/>
    </row>
    <row r="8643" spans="1:1" x14ac:dyDescent="0.25">
      <c r="A8643" s="4"/>
    </row>
    <row r="8644" spans="1:1" x14ac:dyDescent="0.25">
      <c r="A8644" s="4"/>
    </row>
    <row r="8645" spans="1:1" x14ac:dyDescent="0.25">
      <c r="A8645" s="4"/>
    </row>
    <row r="8646" spans="1:1" x14ac:dyDescent="0.25">
      <c r="A8646" s="4"/>
    </row>
    <row r="8647" spans="1:1" x14ac:dyDescent="0.25">
      <c r="A8647" s="4"/>
    </row>
    <row r="8648" spans="1:1" x14ac:dyDescent="0.25">
      <c r="A8648" s="4"/>
    </row>
    <row r="8649" spans="1:1" x14ac:dyDescent="0.25">
      <c r="A8649" s="4"/>
    </row>
    <row r="8650" spans="1:1" x14ac:dyDescent="0.25">
      <c r="A8650" s="4"/>
    </row>
    <row r="8651" spans="1:1" x14ac:dyDescent="0.25">
      <c r="A8651" s="4"/>
    </row>
    <row r="8652" spans="1:1" x14ac:dyDescent="0.25">
      <c r="A8652" s="4"/>
    </row>
    <row r="8653" spans="1:1" x14ac:dyDescent="0.25">
      <c r="A8653" s="4"/>
    </row>
    <row r="8654" spans="1:1" x14ac:dyDescent="0.25">
      <c r="A8654" s="4"/>
    </row>
    <row r="8655" spans="1:1" x14ac:dyDescent="0.25">
      <c r="A8655" s="4"/>
    </row>
    <row r="8656" spans="1:1" x14ac:dyDescent="0.25">
      <c r="A8656" s="4"/>
    </row>
    <row r="8657" spans="1:1" x14ac:dyDescent="0.25">
      <c r="A8657" s="4"/>
    </row>
    <row r="8658" spans="1:1" x14ac:dyDescent="0.25">
      <c r="A8658" s="4"/>
    </row>
    <row r="8659" spans="1:1" x14ac:dyDescent="0.25">
      <c r="A8659" s="4"/>
    </row>
    <row r="8660" spans="1:1" x14ac:dyDescent="0.25">
      <c r="A8660" s="4"/>
    </row>
    <row r="8661" spans="1:1" x14ac:dyDescent="0.25">
      <c r="A8661" s="4"/>
    </row>
    <row r="8662" spans="1:1" x14ac:dyDescent="0.25">
      <c r="A8662" s="4"/>
    </row>
    <row r="8663" spans="1:1" x14ac:dyDescent="0.25">
      <c r="A8663" s="4"/>
    </row>
    <row r="8664" spans="1:1" x14ac:dyDescent="0.25">
      <c r="A8664" s="4"/>
    </row>
    <row r="8665" spans="1:1" x14ac:dyDescent="0.25">
      <c r="A8665" s="4"/>
    </row>
    <row r="8666" spans="1:1" x14ac:dyDescent="0.25">
      <c r="A8666" s="4"/>
    </row>
    <row r="8667" spans="1:1" x14ac:dyDescent="0.25">
      <c r="A8667" s="4"/>
    </row>
    <row r="8668" spans="1:1" x14ac:dyDescent="0.25">
      <c r="A8668" s="4"/>
    </row>
    <row r="8669" spans="1:1" x14ac:dyDescent="0.25">
      <c r="A8669" s="4"/>
    </row>
    <row r="8670" spans="1:1" x14ac:dyDescent="0.25">
      <c r="A8670" s="4"/>
    </row>
    <row r="8671" spans="1:1" x14ac:dyDescent="0.25">
      <c r="A8671" s="4"/>
    </row>
    <row r="8672" spans="1:1" x14ac:dyDescent="0.25">
      <c r="A8672" s="4"/>
    </row>
    <row r="8673" spans="1:1" x14ac:dyDescent="0.25">
      <c r="A8673" s="4"/>
    </row>
    <row r="8674" spans="1:1" x14ac:dyDescent="0.25">
      <c r="A8674" s="4"/>
    </row>
    <row r="8675" spans="1:1" x14ac:dyDescent="0.25">
      <c r="A8675" s="4"/>
    </row>
    <row r="8676" spans="1:1" x14ac:dyDescent="0.25">
      <c r="A8676" s="4"/>
    </row>
    <row r="8677" spans="1:1" x14ac:dyDescent="0.25">
      <c r="A8677" s="4"/>
    </row>
    <row r="8678" spans="1:1" x14ac:dyDescent="0.25">
      <c r="A8678" s="4"/>
    </row>
    <row r="8679" spans="1:1" x14ac:dyDescent="0.25">
      <c r="A8679" s="4"/>
    </row>
    <row r="8680" spans="1:1" x14ac:dyDescent="0.25">
      <c r="A8680" s="4"/>
    </row>
    <row r="8681" spans="1:1" x14ac:dyDescent="0.25">
      <c r="A8681" s="4"/>
    </row>
    <row r="8682" spans="1:1" x14ac:dyDescent="0.25">
      <c r="A8682" s="4"/>
    </row>
    <row r="8683" spans="1:1" x14ac:dyDescent="0.25">
      <c r="A8683" s="4"/>
    </row>
    <row r="8684" spans="1:1" x14ac:dyDescent="0.25">
      <c r="A8684" s="4"/>
    </row>
    <row r="8685" spans="1:1" x14ac:dyDescent="0.25">
      <c r="A8685" s="4"/>
    </row>
    <row r="8686" spans="1:1" x14ac:dyDescent="0.25">
      <c r="A8686" s="4"/>
    </row>
    <row r="8687" spans="1:1" x14ac:dyDescent="0.25">
      <c r="A8687" s="4"/>
    </row>
    <row r="8688" spans="1:1" x14ac:dyDescent="0.25">
      <c r="A8688" s="4"/>
    </row>
    <row r="8689" spans="1:1" x14ac:dyDescent="0.25">
      <c r="A8689" s="4"/>
    </row>
    <row r="8690" spans="1:1" x14ac:dyDescent="0.25">
      <c r="A8690" s="4"/>
    </row>
    <row r="8691" spans="1:1" x14ac:dyDescent="0.25">
      <c r="A8691" s="4"/>
    </row>
    <row r="8692" spans="1:1" x14ac:dyDescent="0.25">
      <c r="A8692" s="4"/>
    </row>
    <row r="8693" spans="1:1" x14ac:dyDescent="0.25">
      <c r="A8693" s="4"/>
    </row>
    <row r="8694" spans="1:1" x14ac:dyDescent="0.25">
      <c r="A8694" s="4"/>
    </row>
    <row r="8695" spans="1:1" x14ac:dyDescent="0.25">
      <c r="A8695" s="4"/>
    </row>
    <row r="8696" spans="1:1" x14ac:dyDescent="0.25">
      <c r="A8696" s="4"/>
    </row>
    <row r="8697" spans="1:1" x14ac:dyDescent="0.25">
      <c r="A8697" s="4"/>
    </row>
    <row r="8698" spans="1:1" x14ac:dyDescent="0.25">
      <c r="A8698" s="4"/>
    </row>
    <row r="8699" spans="1:1" x14ac:dyDescent="0.25">
      <c r="A8699" s="4"/>
    </row>
    <row r="8700" spans="1:1" x14ac:dyDescent="0.25">
      <c r="A8700" s="4"/>
    </row>
    <row r="8701" spans="1:1" x14ac:dyDescent="0.25">
      <c r="A8701" s="4"/>
    </row>
    <row r="8702" spans="1:1" x14ac:dyDescent="0.25">
      <c r="A8702" s="4"/>
    </row>
    <row r="8703" spans="1:1" x14ac:dyDescent="0.25">
      <c r="A8703" s="4"/>
    </row>
    <row r="8704" spans="1:1" x14ac:dyDescent="0.25">
      <c r="A8704" s="4"/>
    </row>
    <row r="8705" spans="1:1" x14ac:dyDescent="0.25">
      <c r="A8705" s="4"/>
    </row>
    <row r="8706" spans="1:1" x14ac:dyDescent="0.25">
      <c r="A8706" s="4"/>
    </row>
    <row r="8707" spans="1:1" x14ac:dyDescent="0.25">
      <c r="A8707" s="4"/>
    </row>
    <row r="8708" spans="1:1" x14ac:dyDescent="0.25">
      <c r="A8708" s="4"/>
    </row>
    <row r="8709" spans="1:1" x14ac:dyDescent="0.25">
      <c r="A8709" s="4"/>
    </row>
    <row r="8710" spans="1:1" x14ac:dyDescent="0.25">
      <c r="A8710" s="4"/>
    </row>
    <row r="8711" spans="1:1" x14ac:dyDescent="0.25">
      <c r="A8711" s="4"/>
    </row>
    <row r="8712" spans="1:1" x14ac:dyDescent="0.25">
      <c r="A8712" s="4"/>
    </row>
    <row r="8713" spans="1:1" x14ac:dyDescent="0.25">
      <c r="A8713" s="4"/>
    </row>
    <row r="8714" spans="1:1" x14ac:dyDescent="0.25">
      <c r="A8714" s="4"/>
    </row>
    <row r="8715" spans="1:1" x14ac:dyDescent="0.25">
      <c r="A8715" s="4"/>
    </row>
    <row r="8716" spans="1:1" x14ac:dyDescent="0.25">
      <c r="A8716" s="4"/>
    </row>
    <row r="8717" spans="1:1" x14ac:dyDescent="0.25">
      <c r="A8717" s="4"/>
    </row>
    <row r="8718" spans="1:1" x14ac:dyDescent="0.25">
      <c r="A8718" s="4"/>
    </row>
    <row r="8719" spans="1:1" x14ac:dyDescent="0.25">
      <c r="A8719" s="4"/>
    </row>
    <row r="8720" spans="1:1" x14ac:dyDescent="0.25">
      <c r="A8720" s="4"/>
    </row>
    <row r="8721" spans="1:1" x14ac:dyDescent="0.25">
      <c r="A8721" s="4"/>
    </row>
    <row r="8722" spans="1:1" x14ac:dyDescent="0.25">
      <c r="A8722" s="4"/>
    </row>
    <row r="8723" spans="1:1" x14ac:dyDescent="0.25">
      <c r="A8723" s="4"/>
    </row>
    <row r="8724" spans="1:1" x14ac:dyDescent="0.25">
      <c r="A8724" s="4"/>
    </row>
    <row r="8725" spans="1:1" x14ac:dyDescent="0.25">
      <c r="A8725" s="4"/>
    </row>
    <row r="8726" spans="1:1" x14ac:dyDescent="0.25">
      <c r="A8726" s="4"/>
    </row>
    <row r="8727" spans="1:1" x14ac:dyDescent="0.25">
      <c r="A8727" s="4"/>
    </row>
    <row r="8728" spans="1:1" x14ac:dyDescent="0.25">
      <c r="A8728" s="4"/>
    </row>
    <row r="8729" spans="1:1" x14ac:dyDescent="0.25">
      <c r="A8729" s="4"/>
    </row>
    <row r="8730" spans="1:1" x14ac:dyDescent="0.25">
      <c r="A8730" s="4"/>
    </row>
    <row r="8731" spans="1:1" x14ac:dyDescent="0.25">
      <c r="A8731" s="4"/>
    </row>
    <row r="8732" spans="1:1" x14ac:dyDescent="0.25">
      <c r="A8732" s="4"/>
    </row>
    <row r="8733" spans="1:1" x14ac:dyDescent="0.25">
      <c r="A8733" s="4"/>
    </row>
    <row r="8734" spans="1:1" x14ac:dyDescent="0.25">
      <c r="A8734" s="4"/>
    </row>
    <row r="8735" spans="1:1" x14ac:dyDescent="0.25">
      <c r="A8735" s="4"/>
    </row>
    <row r="8736" spans="1:1" x14ac:dyDescent="0.25">
      <c r="A8736" s="4"/>
    </row>
    <row r="8737" spans="1:1" x14ac:dyDescent="0.25">
      <c r="A8737" s="4"/>
    </row>
    <row r="8738" spans="1:1" x14ac:dyDescent="0.25">
      <c r="A8738" s="4"/>
    </row>
    <row r="8739" spans="1:1" x14ac:dyDescent="0.25">
      <c r="A8739" s="4"/>
    </row>
    <row r="8740" spans="1:1" x14ac:dyDescent="0.25">
      <c r="A8740" s="4"/>
    </row>
    <row r="8741" spans="1:1" x14ac:dyDescent="0.25">
      <c r="A8741" s="4"/>
    </row>
    <row r="8742" spans="1:1" x14ac:dyDescent="0.25">
      <c r="A8742" s="4"/>
    </row>
    <row r="8743" spans="1:1" x14ac:dyDescent="0.25">
      <c r="A8743" s="4"/>
    </row>
    <row r="8744" spans="1:1" x14ac:dyDescent="0.25">
      <c r="A8744" s="4"/>
    </row>
    <row r="8745" spans="1:1" x14ac:dyDescent="0.25">
      <c r="A8745" s="4"/>
    </row>
    <row r="8746" spans="1:1" x14ac:dyDescent="0.25">
      <c r="A8746" s="4"/>
    </row>
    <row r="8747" spans="1:1" x14ac:dyDescent="0.25">
      <c r="A8747" s="4"/>
    </row>
    <row r="8748" spans="1:1" x14ac:dyDescent="0.25">
      <c r="A8748" s="4"/>
    </row>
    <row r="8749" spans="1:1" x14ac:dyDescent="0.25">
      <c r="A8749" s="4"/>
    </row>
    <row r="8750" spans="1:1" x14ac:dyDescent="0.25">
      <c r="A8750" s="4"/>
    </row>
    <row r="8751" spans="1:1" x14ac:dyDescent="0.25">
      <c r="A8751" s="4"/>
    </row>
    <row r="8752" spans="1:1" x14ac:dyDescent="0.25">
      <c r="A8752" s="4"/>
    </row>
    <row r="8753" spans="1:1" x14ac:dyDescent="0.25">
      <c r="A8753" s="4"/>
    </row>
    <row r="8754" spans="1:1" x14ac:dyDescent="0.25">
      <c r="A8754" s="4"/>
    </row>
    <row r="8755" spans="1:1" x14ac:dyDescent="0.25">
      <c r="A8755" s="4"/>
    </row>
    <row r="8756" spans="1:1" x14ac:dyDescent="0.25">
      <c r="A8756" s="4"/>
    </row>
    <row r="8757" spans="1:1" x14ac:dyDescent="0.25">
      <c r="A8757" s="4"/>
    </row>
    <row r="8758" spans="1:1" x14ac:dyDescent="0.25">
      <c r="A8758" s="4"/>
    </row>
    <row r="8759" spans="1:1" x14ac:dyDescent="0.25">
      <c r="A8759" s="4"/>
    </row>
    <row r="8760" spans="1:1" x14ac:dyDescent="0.25">
      <c r="A8760" s="4"/>
    </row>
    <row r="8761" spans="1:1" x14ac:dyDescent="0.25">
      <c r="A8761" s="4"/>
    </row>
    <row r="8762" spans="1:1" x14ac:dyDescent="0.25">
      <c r="A8762" s="4"/>
    </row>
    <row r="8763" spans="1:1" x14ac:dyDescent="0.25">
      <c r="A8763" s="4"/>
    </row>
    <row r="8764" spans="1:1" x14ac:dyDescent="0.25">
      <c r="A8764" s="4"/>
    </row>
    <row r="8765" spans="1:1" x14ac:dyDescent="0.25">
      <c r="A8765" s="4"/>
    </row>
    <row r="8766" spans="1:1" x14ac:dyDescent="0.25">
      <c r="A8766" s="4"/>
    </row>
    <row r="8767" spans="1:1" x14ac:dyDescent="0.25">
      <c r="A8767" s="4"/>
    </row>
    <row r="8768" spans="1:1" x14ac:dyDescent="0.25">
      <c r="A8768" s="4"/>
    </row>
    <row r="8769" spans="1:1" x14ac:dyDescent="0.25">
      <c r="A8769" s="4"/>
    </row>
    <row r="8770" spans="1:1" x14ac:dyDescent="0.25">
      <c r="A8770" s="4"/>
    </row>
    <row r="8771" spans="1:1" x14ac:dyDescent="0.25">
      <c r="A8771" s="4"/>
    </row>
    <row r="8772" spans="1:1" x14ac:dyDescent="0.25">
      <c r="A8772" s="4"/>
    </row>
    <row r="8773" spans="1:1" x14ac:dyDescent="0.25">
      <c r="A8773" s="4"/>
    </row>
    <row r="8774" spans="1:1" x14ac:dyDescent="0.25">
      <c r="A8774" s="4"/>
    </row>
    <row r="8775" spans="1:1" x14ac:dyDescent="0.25">
      <c r="A8775" s="4"/>
    </row>
    <row r="8776" spans="1:1" x14ac:dyDescent="0.25">
      <c r="A8776" s="4"/>
    </row>
    <row r="8777" spans="1:1" x14ac:dyDescent="0.25">
      <c r="A8777" s="4"/>
    </row>
    <row r="8778" spans="1:1" x14ac:dyDescent="0.25">
      <c r="A8778" s="4"/>
    </row>
    <row r="8779" spans="1:1" x14ac:dyDescent="0.25">
      <c r="A8779" s="4"/>
    </row>
    <row r="8780" spans="1:1" x14ac:dyDescent="0.25">
      <c r="A8780" s="4"/>
    </row>
    <row r="8781" spans="1:1" x14ac:dyDescent="0.25">
      <c r="A8781" s="4"/>
    </row>
    <row r="8782" spans="1:1" x14ac:dyDescent="0.25">
      <c r="A8782" s="4"/>
    </row>
    <row r="8783" spans="1:1" x14ac:dyDescent="0.25">
      <c r="A8783" s="4"/>
    </row>
    <row r="8784" spans="1:1" x14ac:dyDescent="0.25">
      <c r="A8784" s="4"/>
    </row>
    <row r="8785" spans="1:1" x14ac:dyDescent="0.25">
      <c r="A8785" s="4"/>
    </row>
    <row r="8786" spans="1:1" x14ac:dyDescent="0.25">
      <c r="A8786" s="4"/>
    </row>
    <row r="8787" spans="1:1" x14ac:dyDescent="0.25">
      <c r="A8787" s="4"/>
    </row>
    <row r="8788" spans="1:1" x14ac:dyDescent="0.25">
      <c r="A8788" s="4"/>
    </row>
    <row r="8789" spans="1:1" x14ac:dyDescent="0.25">
      <c r="A8789" s="4"/>
    </row>
    <row r="8790" spans="1:1" x14ac:dyDescent="0.25">
      <c r="A8790" s="4"/>
    </row>
    <row r="8791" spans="1:1" x14ac:dyDescent="0.25">
      <c r="A8791" s="4"/>
    </row>
    <row r="8792" spans="1:1" x14ac:dyDescent="0.25">
      <c r="A8792" s="4"/>
    </row>
    <row r="8793" spans="1:1" x14ac:dyDescent="0.25">
      <c r="A8793" s="4"/>
    </row>
    <row r="8794" spans="1:1" x14ac:dyDescent="0.25">
      <c r="A8794" s="4"/>
    </row>
    <row r="8795" spans="1:1" x14ac:dyDescent="0.25">
      <c r="A8795" s="4"/>
    </row>
    <row r="8796" spans="1:1" x14ac:dyDescent="0.25">
      <c r="A8796" s="4"/>
    </row>
    <row r="8797" spans="1:1" x14ac:dyDescent="0.25">
      <c r="A8797" s="4"/>
    </row>
    <row r="8798" spans="1:1" x14ac:dyDescent="0.25">
      <c r="A8798" s="4"/>
    </row>
    <row r="8799" spans="1:1" x14ac:dyDescent="0.25">
      <c r="A8799" s="4"/>
    </row>
    <row r="8800" spans="1:1" x14ac:dyDescent="0.25">
      <c r="A8800" s="4"/>
    </row>
    <row r="8801" spans="1:1" x14ac:dyDescent="0.25">
      <c r="A8801" s="4"/>
    </row>
    <row r="8802" spans="1:1" x14ac:dyDescent="0.25">
      <c r="A8802" s="4"/>
    </row>
    <row r="8803" spans="1:1" x14ac:dyDescent="0.25">
      <c r="A8803" s="4"/>
    </row>
    <row r="8804" spans="1:1" x14ac:dyDescent="0.25">
      <c r="A8804" s="4"/>
    </row>
    <row r="8805" spans="1:1" x14ac:dyDescent="0.25">
      <c r="A8805" s="4"/>
    </row>
    <row r="8806" spans="1:1" x14ac:dyDescent="0.25">
      <c r="A8806" s="4"/>
    </row>
    <row r="8807" spans="1:1" x14ac:dyDescent="0.25">
      <c r="A8807" s="4"/>
    </row>
    <row r="8808" spans="1:1" x14ac:dyDescent="0.25">
      <c r="A8808" s="4"/>
    </row>
    <row r="8809" spans="1:1" x14ac:dyDescent="0.25">
      <c r="A8809" s="4"/>
    </row>
    <row r="8810" spans="1:1" x14ac:dyDescent="0.25">
      <c r="A8810" s="4"/>
    </row>
    <row r="8811" spans="1:1" x14ac:dyDescent="0.25">
      <c r="A8811" s="4"/>
    </row>
    <row r="8812" spans="1:1" x14ac:dyDescent="0.25">
      <c r="A8812" s="4"/>
    </row>
    <row r="8813" spans="1:1" x14ac:dyDescent="0.25">
      <c r="A8813" s="4"/>
    </row>
    <row r="8814" spans="1:1" x14ac:dyDescent="0.25">
      <c r="A8814" s="4"/>
    </row>
    <row r="8815" spans="1:1" x14ac:dyDescent="0.25">
      <c r="A8815" s="4"/>
    </row>
    <row r="8816" spans="1:1" x14ac:dyDescent="0.25">
      <c r="A8816" s="4"/>
    </row>
    <row r="8817" spans="1:1" x14ac:dyDescent="0.25">
      <c r="A8817" s="4"/>
    </row>
    <row r="8818" spans="1:1" x14ac:dyDescent="0.25">
      <c r="A8818" s="4"/>
    </row>
    <row r="8819" spans="1:1" x14ac:dyDescent="0.25">
      <c r="A8819" s="4"/>
    </row>
    <row r="8820" spans="1:1" x14ac:dyDescent="0.25">
      <c r="A8820" s="4"/>
    </row>
    <row r="8821" spans="1:1" x14ac:dyDescent="0.25">
      <c r="A8821" s="4"/>
    </row>
    <row r="8822" spans="1:1" x14ac:dyDescent="0.25">
      <c r="A8822" s="4"/>
    </row>
    <row r="8823" spans="1:1" x14ac:dyDescent="0.25">
      <c r="A8823" s="4"/>
    </row>
    <row r="8824" spans="1:1" x14ac:dyDescent="0.25">
      <c r="A8824" s="4"/>
    </row>
    <row r="8825" spans="1:1" x14ac:dyDescent="0.25">
      <c r="A8825" s="4"/>
    </row>
    <row r="8826" spans="1:1" x14ac:dyDescent="0.25">
      <c r="A8826" s="4"/>
    </row>
    <row r="8827" spans="1:1" x14ac:dyDescent="0.25">
      <c r="A8827" s="4"/>
    </row>
    <row r="8828" spans="1:1" x14ac:dyDescent="0.25">
      <c r="A8828" s="4"/>
    </row>
    <row r="8829" spans="1:1" x14ac:dyDescent="0.25">
      <c r="A8829" s="4"/>
    </row>
    <row r="8830" spans="1:1" x14ac:dyDescent="0.25">
      <c r="A8830" s="4"/>
    </row>
    <row r="8831" spans="1:1" x14ac:dyDescent="0.25">
      <c r="A8831" s="4"/>
    </row>
    <row r="8832" spans="1:1" x14ac:dyDescent="0.25">
      <c r="A8832" s="4"/>
    </row>
    <row r="8833" spans="1:1" x14ac:dyDescent="0.25">
      <c r="A8833" s="4"/>
    </row>
    <row r="8834" spans="1:1" x14ac:dyDescent="0.25">
      <c r="A8834" s="4"/>
    </row>
    <row r="8835" spans="1:1" x14ac:dyDescent="0.25">
      <c r="A8835" s="4"/>
    </row>
    <row r="8836" spans="1:1" x14ac:dyDescent="0.25">
      <c r="A8836" s="4"/>
    </row>
    <row r="8837" spans="1:1" x14ac:dyDescent="0.25">
      <c r="A8837" s="4"/>
    </row>
    <row r="8838" spans="1:1" x14ac:dyDescent="0.25">
      <c r="A8838" s="4"/>
    </row>
    <row r="8839" spans="1:1" x14ac:dyDescent="0.25">
      <c r="A8839" s="4"/>
    </row>
    <row r="8840" spans="1:1" x14ac:dyDescent="0.25">
      <c r="A8840" s="4"/>
    </row>
    <row r="8841" spans="1:1" x14ac:dyDescent="0.25">
      <c r="A8841" s="4"/>
    </row>
    <row r="8842" spans="1:1" x14ac:dyDescent="0.25">
      <c r="A8842" s="4"/>
    </row>
    <row r="8843" spans="1:1" x14ac:dyDescent="0.25">
      <c r="A8843" s="4"/>
    </row>
    <row r="8844" spans="1:1" x14ac:dyDescent="0.25">
      <c r="A8844" s="4"/>
    </row>
    <row r="8845" spans="1:1" x14ac:dyDescent="0.25">
      <c r="A8845" s="4"/>
    </row>
    <row r="8846" spans="1:1" x14ac:dyDescent="0.25">
      <c r="A8846" s="4"/>
    </row>
    <row r="8847" spans="1:1" x14ac:dyDescent="0.25">
      <c r="A8847" s="4"/>
    </row>
    <row r="8848" spans="1:1" x14ac:dyDescent="0.25">
      <c r="A8848" s="4"/>
    </row>
    <row r="8849" spans="1:1" x14ac:dyDescent="0.25">
      <c r="A8849" s="4"/>
    </row>
    <row r="8850" spans="1:1" x14ac:dyDescent="0.25">
      <c r="A8850" s="4"/>
    </row>
    <row r="8851" spans="1:1" x14ac:dyDescent="0.25">
      <c r="A8851" s="4"/>
    </row>
    <row r="8852" spans="1:1" x14ac:dyDescent="0.25">
      <c r="A8852" s="4"/>
    </row>
    <row r="8853" spans="1:1" x14ac:dyDescent="0.25">
      <c r="A8853" s="4"/>
    </row>
    <row r="8854" spans="1:1" x14ac:dyDescent="0.25">
      <c r="A8854" s="4"/>
    </row>
    <row r="8855" spans="1:1" x14ac:dyDescent="0.25">
      <c r="A8855" s="4"/>
    </row>
    <row r="8856" spans="1:1" x14ac:dyDescent="0.25">
      <c r="A8856" s="4"/>
    </row>
    <row r="8857" spans="1:1" x14ac:dyDescent="0.25">
      <c r="A8857" s="4"/>
    </row>
    <row r="8858" spans="1:1" x14ac:dyDescent="0.25">
      <c r="A8858" s="4"/>
    </row>
    <row r="8859" spans="1:1" x14ac:dyDescent="0.25">
      <c r="A8859" s="4"/>
    </row>
    <row r="8860" spans="1:1" x14ac:dyDescent="0.25">
      <c r="A8860" s="4"/>
    </row>
    <row r="8861" spans="1:1" x14ac:dyDescent="0.25">
      <c r="A8861" s="4"/>
    </row>
    <row r="8862" spans="1:1" x14ac:dyDescent="0.25">
      <c r="A8862" s="4"/>
    </row>
    <row r="8863" spans="1:1" x14ac:dyDescent="0.25">
      <c r="A8863" s="4"/>
    </row>
    <row r="8864" spans="1:1" x14ac:dyDescent="0.25">
      <c r="A8864" s="4"/>
    </row>
    <row r="8865" spans="1:1" x14ac:dyDescent="0.25">
      <c r="A8865" s="4"/>
    </row>
    <row r="8866" spans="1:1" x14ac:dyDescent="0.25">
      <c r="A8866" s="4"/>
    </row>
    <row r="8867" spans="1:1" x14ac:dyDescent="0.25">
      <c r="A8867" s="4"/>
    </row>
    <row r="8868" spans="1:1" x14ac:dyDescent="0.25">
      <c r="A8868" s="4"/>
    </row>
    <row r="8869" spans="1:1" x14ac:dyDescent="0.25">
      <c r="A8869" s="4"/>
    </row>
    <row r="8870" spans="1:1" x14ac:dyDescent="0.25">
      <c r="A8870" s="4"/>
    </row>
    <row r="8871" spans="1:1" x14ac:dyDescent="0.25">
      <c r="A8871" s="4"/>
    </row>
    <row r="8872" spans="1:1" x14ac:dyDescent="0.25">
      <c r="A8872" s="4"/>
    </row>
    <row r="8873" spans="1:1" x14ac:dyDescent="0.25">
      <c r="A8873" s="4"/>
    </row>
    <row r="8874" spans="1:1" x14ac:dyDescent="0.25">
      <c r="A8874" s="4"/>
    </row>
    <row r="8875" spans="1:1" x14ac:dyDescent="0.25">
      <c r="A8875" s="4"/>
    </row>
    <row r="8876" spans="1:1" x14ac:dyDescent="0.25">
      <c r="A8876" s="4"/>
    </row>
    <row r="8877" spans="1:1" x14ac:dyDescent="0.25">
      <c r="A8877" s="4"/>
    </row>
    <row r="8878" spans="1:1" x14ac:dyDescent="0.25">
      <c r="A8878" s="4"/>
    </row>
    <row r="8879" spans="1:1" x14ac:dyDescent="0.25">
      <c r="A8879" s="4"/>
    </row>
    <row r="8880" spans="1:1" x14ac:dyDescent="0.25">
      <c r="A8880" s="4"/>
    </row>
    <row r="8881" spans="1:1" x14ac:dyDescent="0.25">
      <c r="A8881" s="4"/>
    </row>
    <row r="8882" spans="1:1" x14ac:dyDescent="0.25">
      <c r="A8882" s="4"/>
    </row>
    <row r="8883" spans="1:1" x14ac:dyDescent="0.25">
      <c r="A8883" s="4"/>
    </row>
    <row r="8884" spans="1:1" x14ac:dyDescent="0.25">
      <c r="A8884" s="4"/>
    </row>
    <row r="8885" spans="1:1" x14ac:dyDescent="0.25">
      <c r="A8885" s="4"/>
    </row>
    <row r="8886" spans="1:1" x14ac:dyDescent="0.25">
      <c r="A8886" s="4"/>
    </row>
    <row r="8887" spans="1:1" x14ac:dyDescent="0.25">
      <c r="A8887" s="4"/>
    </row>
    <row r="8888" spans="1:1" x14ac:dyDescent="0.25">
      <c r="A8888" s="4"/>
    </row>
    <row r="8889" spans="1:1" x14ac:dyDescent="0.25">
      <c r="A8889" s="4"/>
    </row>
    <row r="8890" spans="1:1" x14ac:dyDescent="0.25">
      <c r="A8890" s="4"/>
    </row>
    <row r="8891" spans="1:1" x14ac:dyDescent="0.25">
      <c r="A8891" s="4"/>
    </row>
    <row r="8892" spans="1:1" x14ac:dyDescent="0.25">
      <c r="A8892" s="4"/>
    </row>
    <row r="8893" spans="1:1" x14ac:dyDescent="0.25">
      <c r="A8893" s="4"/>
    </row>
    <row r="8894" spans="1:1" x14ac:dyDescent="0.25">
      <c r="A8894" s="4"/>
    </row>
    <row r="8895" spans="1:1" x14ac:dyDescent="0.25">
      <c r="A8895" s="4"/>
    </row>
    <row r="8896" spans="1:1" x14ac:dyDescent="0.25">
      <c r="A8896" s="4"/>
    </row>
    <row r="8897" spans="1:1" x14ac:dyDescent="0.25">
      <c r="A8897" s="4"/>
    </row>
    <row r="8898" spans="1:1" x14ac:dyDescent="0.25">
      <c r="A8898" s="4"/>
    </row>
    <row r="8899" spans="1:1" x14ac:dyDescent="0.25">
      <c r="A8899" s="4"/>
    </row>
    <row r="8900" spans="1:1" x14ac:dyDescent="0.25">
      <c r="A8900" s="4"/>
    </row>
    <row r="8901" spans="1:1" x14ac:dyDescent="0.25">
      <c r="A8901" s="4"/>
    </row>
    <row r="8902" spans="1:1" x14ac:dyDescent="0.25">
      <c r="A8902" s="4"/>
    </row>
    <row r="8903" spans="1:1" x14ac:dyDescent="0.25">
      <c r="A8903" s="4"/>
    </row>
    <row r="8904" spans="1:1" x14ac:dyDescent="0.25">
      <c r="A8904" s="4"/>
    </row>
    <row r="8905" spans="1:1" x14ac:dyDescent="0.25">
      <c r="A8905" s="4"/>
    </row>
    <row r="8906" spans="1:1" x14ac:dyDescent="0.25">
      <c r="A8906" s="4"/>
    </row>
    <row r="8907" spans="1:1" x14ac:dyDescent="0.25">
      <c r="A8907" s="4"/>
    </row>
    <row r="8908" spans="1:1" x14ac:dyDescent="0.25">
      <c r="A8908" s="4"/>
    </row>
    <row r="8909" spans="1:1" x14ac:dyDescent="0.25">
      <c r="A8909" s="4"/>
    </row>
    <row r="8910" spans="1:1" x14ac:dyDescent="0.25">
      <c r="A8910" s="4"/>
    </row>
    <row r="8911" spans="1:1" x14ac:dyDescent="0.25">
      <c r="A8911" s="4"/>
    </row>
    <row r="8912" spans="1:1" x14ac:dyDescent="0.25">
      <c r="A8912" s="4"/>
    </row>
    <row r="8913" spans="1:1" x14ac:dyDescent="0.25">
      <c r="A8913" s="4"/>
    </row>
    <row r="8914" spans="1:1" x14ac:dyDescent="0.25">
      <c r="A8914" s="4"/>
    </row>
    <row r="8915" spans="1:1" x14ac:dyDescent="0.25">
      <c r="A8915" s="4"/>
    </row>
    <row r="8916" spans="1:1" x14ac:dyDescent="0.25">
      <c r="A8916" s="4"/>
    </row>
    <row r="8917" spans="1:1" x14ac:dyDescent="0.25">
      <c r="A8917" s="4"/>
    </row>
    <row r="8918" spans="1:1" x14ac:dyDescent="0.25">
      <c r="A8918" s="4"/>
    </row>
    <row r="8919" spans="1:1" x14ac:dyDescent="0.25">
      <c r="A8919" s="4"/>
    </row>
    <row r="8920" spans="1:1" x14ac:dyDescent="0.25">
      <c r="A8920" s="4"/>
    </row>
    <row r="8921" spans="1:1" x14ac:dyDescent="0.25">
      <c r="A8921" s="4"/>
    </row>
    <row r="8922" spans="1:1" x14ac:dyDescent="0.25">
      <c r="A8922" s="4"/>
    </row>
    <row r="8923" spans="1:1" x14ac:dyDescent="0.25">
      <c r="A8923" s="4"/>
    </row>
    <row r="8924" spans="1:1" x14ac:dyDescent="0.25">
      <c r="A8924" s="4"/>
    </row>
    <row r="8925" spans="1:1" x14ac:dyDescent="0.25">
      <c r="A8925" s="4"/>
    </row>
    <row r="8926" spans="1:1" x14ac:dyDescent="0.25">
      <c r="A8926" s="4"/>
    </row>
    <row r="8927" spans="1:1" x14ac:dyDescent="0.25">
      <c r="A8927" s="4"/>
    </row>
    <row r="8928" spans="1:1" x14ac:dyDescent="0.25">
      <c r="A8928" s="4"/>
    </row>
    <row r="8929" spans="1:1" x14ac:dyDescent="0.25">
      <c r="A8929" s="4"/>
    </row>
    <row r="8930" spans="1:1" x14ac:dyDescent="0.25">
      <c r="A8930" s="4"/>
    </row>
    <row r="8931" spans="1:1" x14ac:dyDescent="0.25">
      <c r="A8931" s="4"/>
    </row>
    <row r="8932" spans="1:1" x14ac:dyDescent="0.25">
      <c r="A8932" s="4"/>
    </row>
    <row r="8933" spans="1:1" x14ac:dyDescent="0.25">
      <c r="A8933" s="4"/>
    </row>
    <row r="8934" spans="1:1" x14ac:dyDescent="0.25">
      <c r="A8934" s="4"/>
    </row>
    <row r="8935" spans="1:1" x14ac:dyDescent="0.25">
      <c r="A8935" s="4"/>
    </row>
    <row r="8936" spans="1:1" x14ac:dyDescent="0.25">
      <c r="A8936" s="4"/>
    </row>
    <row r="8937" spans="1:1" x14ac:dyDescent="0.25">
      <c r="A8937" s="4"/>
    </row>
    <row r="8938" spans="1:1" x14ac:dyDescent="0.25">
      <c r="A8938" s="4"/>
    </row>
    <row r="8939" spans="1:1" x14ac:dyDescent="0.25">
      <c r="A8939" s="4"/>
    </row>
    <row r="8940" spans="1:1" x14ac:dyDescent="0.25">
      <c r="A8940" s="4"/>
    </row>
    <row r="8941" spans="1:1" x14ac:dyDescent="0.25">
      <c r="A8941" s="4"/>
    </row>
    <row r="8942" spans="1:1" x14ac:dyDescent="0.25">
      <c r="A8942" s="4"/>
    </row>
    <row r="8943" spans="1:1" x14ac:dyDescent="0.25">
      <c r="A8943" s="4"/>
    </row>
    <row r="8944" spans="1:1" x14ac:dyDescent="0.25">
      <c r="A8944" s="4"/>
    </row>
    <row r="8945" spans="1:1" x14ac:dyDescent="0.25">
      <c r="A8945" s="4"/>
    </row>
    <row r="8946" spans="1:1" x14ac:dyDescent="0.25">
      <c r="A8946" s="4"/>
    </row>
    <row r="8947" spans="1:1" x14ac:dyDescent="0.25">
      <c r="A8947" s="4"/>
    </row>
    <row r="8948" spans="1:1" x14ac:dyDescent="0.25">
      <c r="A8948" s="4"/>
    </row>
    <row r="8949" spans="1:1" x14ac:dyDescent="0.25">
      <c r="A8949" s="4"/>
    </row>
    <row r="8950" spans="1:1" x14ac:dyDescent="0.25">
      <c r="A8950" s="4"/>
    </row>
    <row r="8951" spans="1:1" x14ac:dyDescent="0.25">
      <c r="A8951" s="4"/>
    </row>
    <row r="8952" spans="1:1" x14ac:dyDescent="0.25">
      <c r="A8952" s="4"/>
    </row>
    <row r="8953" spans="1:1" x14ac:dyDescent="0.25">
      <c r="A8953" s="4"/>
    </row>
    <row r="8954" spans="1:1" x14ac:dyDescent="0.25">
      <c r="A8954" s="4"/>
    </row>
    <row r="8955" spans="1:1" x14ac:dyDescent="0.25">
      <c r="A8955" s="4"/>
    </row>
    <row r="8956" spans="1:1" x14ac:dyDescent="0.25">
      <c r="A8956" s="4"/>
    </row>
    <row r="8957" spans="1:1" x14ac:dyDescent="0.25">
      <c r="A8957" s="4"/>
    </row>
    <row r="8958" spans="1:1" x14ac:dyDescent="0.25">
      <c r="A8958" s="4"/>
    </row>
    <row r="8959" spans="1:1" x14ac:dyDescent="0.25">
      <c r="A8959" s="4"/>
    </row>
    <row r="8960" spans="1:1" x14ac:dyDescent="0.25">
      <c r="A8960" s="4"/>
    </row>
    <row r="8961" spans="1:1" x14ac:dyDescent="0.25">
      <c r="A8961" s="4"/>
    </row>
    <row r="8962" spans="1:1" x14ac:dyDescent="0.25">
      <c r="A8962" s="4"/>
    </row>
    <row r="8963" spans="1:1" x14ac:dyDescent="0.25">
      <c r="A8963" s="4"/>
    </row>
    <row r="8964" spans="1:1" x14ac:dyDescent="0.25">
      <c r="A8964" s="4"/>
    </row>
    <row r="8965" spans="1:1" x14ac:dyDescent="0.25">
      <c r="A8965" s="4"/>
    </row>
    <row r="8966" spans="1:1" x14ac:dyDescent="0.25">
      <c r="A8966" s="4"/>
    </row>
    <row r="8967" spans="1:1" x14ac:dyDescent="0.25">
      <c r="A8967" s="4"/>
    </row>
    <row r="8968" spans="1:1" x14ac:dyDescent="0.25">
      <c r="A8968" s="4"/>
    </row>
    <row r="8969" spans="1:1" x14ac:dyDescent="0.25">
      <c r="A8969" s="4"/>
    </row>
    <row r="8970" spans="1:1" x14ac:dyDescent="0.25">
      <c r="A8970" s="4"/>
    </row>
    <row r="8971" spans="1:1" x14ac:dyDescent="0.25">
      <c r="A8971" s="4"/>
    </row>
    <row r="8972" spans="1:1" x14ac:dyDescent="0.25">
      <c r="A8972" s="4"/>
    </row>
    <row r="8973" spans="1:1" x14ac:dyDescent="0.25">
      <c r="A8973" s="4"/>
    </row>
    <row r="8974" spans="1:1" x14ac:dyDescent="0.25">
      <c r="A8974" s="4"/>
    </row>
    <row r="8975" spans="1:1" x14ac:dyDescent="0.25">
      <c r="A8975" s="4"/>
    </row>
    <row r="8976" spans="1:1" x14ac:dyDescent="0.25">
      <c r="A8976" s="4"/>
    </row>
    <row r="8977" spans="1:1" x14ac:dyDescent="0.25">
      <c r="A8977" s="4"/>
    </row>
    <row r="8978" spans="1:1" x14ac:dyDescent="0.25">
      <c r="A8978" s="4"/>
    </row>
    <row r="8979" spans="1:1" x14ac:dyDescent="0.25">
      <c r="A8979" s="4"/>
    </row>
    <row r="8980" spans="1:1" x14ac:dyDescent="0.25">
      <c r="A8980" s="4"/>
    </row>
    <row r="8981" spans="1:1" x14ac:dyDescent="0.25">
      <c r="A8981" s="4"/>
    </row>
    <row r="8982" spans="1:1" x14ac:dyDescent="0.25">
      <c r="A8982" s="4"/>
    </row>
    <row r="8983" spans="1:1" x14ac:dyDescent="0.25">
      <c r="A8983" s="4"/>
    </row>
    <row r="8984" spans="1:1" x14ac:dyDescent="0.25">
      <c r="A8984" s="4"/>
    </row>
    <row r="8985" spans="1:1" x14ac:dyDescent="0.25">
      <c r="A8985" s="4"/>
    </row>
    <row r="8986" spans="1:1" x14ac:dyDescent="0.25">
      <c r="A8986" s="4"/>
    </row>
    <row r="8987" spans="1:1" x14ac:dyDescent="0.25">
      <c r="A8987" s="4"/>
    </row>
    <row r="8988" spans="1:1" x14ac:dyDescent="0.25">
      <c r="A8988" s="4"/>
    </row>
    <row r="8989" spans="1:1" x14ac:dyDescent="0.25">
      <c r="A8989" s="4"/>
    </row>
    <row r="8990" spans="1:1" x14ac:dyDescent="0.25">
      <c r="A8990" s="4"/>
    </row>
    <row r="8991" spans="1:1" x14ac:dyDescent="0.25">
      <c r="A8991" s="4"/>
    </row>
    <row r="8992" spans="1:1" x14ac:dyDescent="0.25">
      <c r="A8992" s="4"/>
    </row>
    <row r="8993" spans="1:1" x14ac:dyDescent="0.25">
      <c r="A8993" s="4"/>
    </row>
    <row r="8994" spans="1:1" x14ac:dyDescent="0.25">
      <c r="A8994" s="4"/>
    </row>
    <row r="8995" spans="1:1" x14ac:dyDescent="0.25">
      <c r="A8995" s="4"/>
    </row>
    <row r="8996" spans="1:1" x14ac:dyDescent="0.25">
      <c r="A8996" s="4"/>
    </row>
    <row r="8997" spans="1:1" x14ac:dyDescent="0.25">
      <c r="A8997" s="4"/>
    </row>
    <row r="8998" spans="1:1" x14ac:dyDescent="0.25">
      <c r="A8998" s="4"/>
    </row>
    <row r="8999" spans="1:1" x14ac:dyDescent="0.25">
      <c r="A8999" s="4"/>
    </row>
    <row r="9000" spans="1:1" x14ac:dyDescent="0.25">
      <c r="A9000" s="4"/>
    </row>
    <row r="9001" spans="1:1" x14ac:dyDescent="0.25">
      <c r="A9001" s="4"/>
    </row>
    <row r="9002" spans="1:1" x14ac:dyDescent="0.25">
      <c r="A9002" s="4"/>
    </row>
    <row r="9003" spans="1:1" x14ac:dyDescent="0.25">
      <c r="A9003" s="4"/>
    </row>
    <row r="9004" spans="1:1" x14ac:dyDescent="0.25">
      <c r="A9004" s="4"/>
    </row>
    <row r="9005" spans="1:1" x14ac:dyDescent="0.25">
      <c r="A9005" s="4"/>
    </row>
    <row r="9006" spans="1:1" x14ac:dyDescent="0.25">
      <c r="A9006" s="4"/>
    </row>
    <row r="9007" spans="1:1" x14ac:dyDescent="0.25">
      <c r="A9007" s="4"/>
    </row>
    <row r="9008" spans="1:1" x14ac:dyDescent="0.25">
      <c r="A9008" s="4"/>
    </row>
    <row r="9009" spans="1:1" x14ac:dyDescent="0.25">
      <c r="A9009" s="4"/>
    </row>
    <row r="9010" spans="1:1" x14ac:dyDescent="0.25">
      <c r="A9010" s="4"/>
    </row>
    <row r="9011" spans="1:1" x14ac:dyDescent="0.25">
      <c r="A9011" s="4"/>
    </row>
    <row r="9012" spans="1:1" x14ac:dyDescent="0.25">
      <c r="A9012" s="4"/>
    </row>
    <row r="9013" spans="1:1" x14ac:dyDescent="0.25">
      <c r="A9013" s="4"/>
    </row>
    <row r="9014" spans="1:1" x14ac:dyDescent="0.25">
      <c r="A9014" s="4"/>
    </row>
    <row r="9015" spans="1:1" x14ac:dyDescent="0.25">
      <c r="A9015" s="4"/>
    </row>
    <row r="9016" spans="1:1" x14ac:dyDescent="0.25">
      <c r="A9016" s="4"/>
    </row>
    <row r="9017" spans="1:1" x14ac:dyDescent="0.25">
      <c r="A9017" s="4"/>
    </row>
    <row r="9018" spans="1:1" x14ac:dyDescent="0.25">
      <c r="A9018" s="4"/>
    </row>
    <row r="9019" spans="1:1" x14ac:dyDescent="0.25">
      <c r="A9019" s="4"/>
    </row>
    <row r="9020" spans="1:1" x14ac:dyDescent="0.25">
      <c r="A9020" s="4"/>
    </row>
    <row r="9021" spans="1:1" x14ac:dyDescent="0.25">
      <c r="A9021" s="4"/>
    </row>
    <row r="9022" spans="1:1" x14ac:dyDescent="0.25">
      <c r="A9022" s="4"/>
    </row>
    <row r="9023" spans="1:1" x14ac:dyDescent="0.25">
      <c r="A9023" s="4"/>
    </row>
    <row r="9024" spans="1:1" x14ac:dyDescent="0.25">
      <c r="A9024" s="4"/>
    </row>
    <row r="9025" spans="1:1" x14ac:dyDescent="0.25">
      <c r="A9025" s="4"/>
    </row>
    <row r="9026" spans="1:1" x14ac:dyDescent="0.25">
      <c r="A9026" s="4"/>
    </row>
    <row r="9027" spans="1:1" x14ac:dyDescent="0.25">
      <c r="A9027" s="4"/>
    </row>
    <row r="9028" spans="1:1" x14ac:dyDescent="0.25">
      <c r="A9028" s="4"/>
    </row>
    <row r="9029" spans="1:1" x14ac:dyDescent="0.25">
      <c r="A9029" s="4"/>
    </row>
    <row r="9030" spans="1:1" x14ac:dyDescent="0.25">
      <c r="A9030" s="4"/>
    </row>
    <row r="9031" spans="1:1" x14ac:dyDescent="0.25">
      <c r="A9031" s="4"/>
    </row>
    <row r="9032" spans="1:1" x14ac:dyDescent="0.25">
      <c r="A9032" s="4"/>
    </row>
    <row r="9033" spans="1:1" x14ac:dyDescent="0.25">
      <c r="A9033" s="4"/>
    </row>
    <row r="9034" spans="1:1" x14ac:dyDescent="0.25">
      <c r="A9034" s="4"/>
    </row>
    <row r="9035" spans="1:1" x14ac:dyDescent="0.25">
      <c r="A9035" s="4"/>
    </row>
    <row r="9036" spans="1:1" x14ac:dyDescent="0.25">
      <c r="A9036" s="4"/>
    </row>
    <row r="9037" spans="1:1" x14ac:dyDescent="0.25">
      <c r="A9037" s="4"/>
    </row>
    <row r="9038" spans="1:1" x14ac:dyDescent="0.25">
      <c r="A9038" s="4"/>
    </row>
    <row r="9039" spans="1:1" x14ac:dyDescent="0.25">
      <c r="A9039" s="4"/>
    </row>
    <row r="9040" spans="1:1" x14ac:dyDescent="0.25">
      <c r="A9040" s="4"/>
    </row>
    <row r="9041" spans="1:1" x14ac:dyDescent="0.25">
      <c r="A9041" s="4"/>
    </row>
    <row r="9042" spans="1:1" x14ac:dyDescent="0.25">
      <c r="A9042" s="4"/>
    </row>
    <row r="9043" spans="1:1" x14ac:dyDescent="0.25">
      <c r="A9043" s="4"/>
    </row>
    <row r="9044" spans="1:1" x14ac:dyDescent="0.25">
      <c r="A9044" s="4"/>
    </row>
    <row r="9045" spans="1:1" x14ac:dyDescent="0.25">
      <c r="A9045" s="4"/>
    </row>
    <row r="9046" spans="1:1" x14ac:dyDescent="0.25">
      <c r="A9046" s="4"/>
    </row>
    <row r="9047" spans="1:1" x14ac:dyDescent="0.25">
      <c r="A9047" s="4"/>
    </row>
    <row r="9048" spans="1:1" x14ac:dyDescent="0.25">
      <c r="A9048" s="4"/>
    </row>
    <row r="9049" spans="1:1" x14ac:dyDescent="0.25">
      <c r="A9049" s="4"/>
    </row>
    <row r="9050" spans="1:1" x14ac:dyDescent="0.25">
      <c r="A9050" s="4"/>
    </row>
    <row r="9051" spans="1:1" x14ac:dyDescent="0.25">
      <c r="A9051" s="4"/>
    </row>
    <row r="9052" spans="1:1" x14ac:dyDescent="0.25">
      <c r="A9052" s="4"/>
    </row>
    <row r="9053" spans="1:1" x14ac:dyDescent="0.25">
      <c r="A9053" s="4"/>
    </row>
    <row r="9054" spans="1:1" x14ac:dyDescent="0.25">
      <c r="A9054" s="4"/>
    </row>
    <row r="9055" spans="1:1" x14ac:dyDescent="0.25">
      <c r="A9055" s="4"/>
    </row>
    <row r="9056" spans="1:1" x14ac:dyDescent="0.25">
      <c r="A9056" s="4"/>
    </row>
    <row r="9057" spans="1:1" x14ac:dyDescent="0.25">
      <c r="A9057" s="4"/>
    </row>
    <row r="9058" spans="1:1" x14ac:dyDescent="0.25">
      <c r="A9058" s="4"/>
    </row>
    <row r="9059" spans="1:1" x14ac:dyDescent="0.25">
      <c r="A9059" s="4"/>
    </row>
    <row r="9060" spans="1:1" x14ac:dyDescent="0.25">
      <c r="A9060" s="4"/>
    </row>
    <row r="9061" spans="1:1" x14ac:dyDescent="0.25">
      <c r="A9061" s="4"/>
    </row>
    <row r="9062" spans="1:1" x14ac:dyDescent="0.25">
      <c r="A9062" s="4"/>
    </row>
    <row r="9063" spans="1:1" x14ac:dyDescent="0.25">
      <c r="A9063" s="4"/>
    </row>
    <row r="9064" spans="1:1" x14ac:dyDescent="0.25">
      <c r="A9064" s="4"/>
    </row>
    <row r="9065" spans="1:1" x14ac:dyDescent="0.25">
      <c r="A9065" s="4"/>
    </row>
    <row r="9066" spans="1:1" x14ac:dyDescent="0.25">
      <c r="A9066" s="4"/>
    </row>
    <row r="9067" spans="1:1" x14ac:dyDescent="0.25">
      <c r="A9067" s="4"/>
    </row>
    <row r="9068" spans="1:1" x14ac:dyDescent="0.25">
      <c r="A9068" s="4"/>
    </row>
    <row r="9069" spans="1:1" x14ac:dyDescent="0.25">
      <c r="A9069" s="4"/>
    </row>
    <row r="9070" spans="1:1" x14ac:dyDescent="0.25">
      <c r="A9070" s="4"/>
    </row>
    <row r="9071" spans="1:1" x14ac:dyDescent="0.25">
      <c r="A9071" s="4"/>
    </row>
    <row r="9072" spans="1:1" x14ac:dyDescent="0.25">
      <c r="A9072" s="4"/>
    </row>
    <row r="9073" spans="1:1" x14ac:dyDescent="0.25">
      <c r="A9073" s="4"/>
    </row>
    <row r="9074" spans="1:1" x14ac:dyDescent="0.25">
      <c r="A9074" s="4"/>
    </row>
    <row r="9075" spans="1:1" x14ac:dyDescent="0.25">
      <c r="A9075" s="4"/>
    </row>
    <row r="9076" spans="1:1" x14ac:dyDescent="0.25">
      <c r="A9076" s="4"/>
    </row>
    <row r="9077" spans="1:1" x14ac:dyDescent="0.25">
      <c r="A9077" s="4"/>
    </row>
    <row r="9078" spans="1:1" x14ac:dyDescent="0.25">
      <c r="A9078" s="4"/>
    </row>
    <row r="9079" spans="1:1" x14ac:dyDescent="0.25">
      <c r="A9079" s="4"/>
    </row>
    <row r="9080" spans="1:1" x14ac:dyDescent="0.25">
      <c r="A9080" s="4"/>
    </row>
    <row r="9081" spans="1:1" x14ac:dyDescent="0.25">
      <c r="A9081" s="4"/>
    </row>
    <row r="9082" spans="1:1" x14ac:dyDescent="0.25">
      <c r="A9082" s="4"/>
    </row>
    <row r="9083" spans="1:1" x14ac:dyDescent="0.25">
      <c r="A9083" s="4"/>
    </row>
    <row r="9084" spans="1:1" x14ac:dyDescent="0.25">
      <c r="A9084" s="4"/>
    </row>
    <row r="9085" spans="1:1" x14ac:dyDescent="0.25">
      <c r="A9085" s="4"/>
    </row>
    <row r="9086" spans="1:1" x14ac:dyDescent="0.25">
      <c r="A9086" s="4"/>
    </row>
    <row r="9087" spans="1:1" x14ac:dyDescent="0.25">
      <c r="A9087" s="4"/>
    </row>
    <row r="9088" spans="1:1" x14ac:dyDescent="0.25">
      <c r="A9088" s="4"/>
    </row>
    <row r="9089" spans="1:1" x14ac:dyDescent="0.25">
      <c r="A9089" s="4"/>
    </row>
    <row r="9090" spans="1:1" x14ac:dyDescent="0.25">
      <c r="A9090" s="4"/>
    </row>
    <row r="9091" spans="1:1" x14ac:dyDescent="0.25">
      <c r="A9091" s="4"/>
    </row>
    <row r="9092" spans="1:1" x14ac:dyDescent="0.25">
      <c r="A9092" s="4"/>
    </row>
    <row r="9093" spans="1:1" x14ac:dyDescent="0.25">
      <c r="A9093" s="4"/>
    </row>
    <row r="9094" spans="1:1" x14ac:dyDescent="0.25">
      <c r="A9094" s="4"/>
    </row>
    <row r="9095" spans="1:1" x14ac:dyDescent="0.25">
      <c r="A9095" s="4"/>
    </row>
    <row r="9096" spans="1:1" x14ac:dyDescent="0.25">
      <c r="A9096" s="4"/>
    </row>
    <row r="9097" spans="1:1" x14ac:dyDescent="0.25">
      <c r="A9097" s="4"/>
    </row>
    <row r="9098" spans="1:1" x14ac:dyDescent="0.25">
      <c r="A9098" s="4"/>
    </row>
    <row r="9099" spans="1:1" x14ac:dyDescent="0.25">
      <c r="A9099" s="4"/>
    </row>
    <row r="9100" spans="1:1" x14ac:dyDescent="0.25">
      <c r="A9100" s="4"/>
    </row>
    <row r="9101" spans="1:1" x14ac:dyDescent="0.25">
      <c r="A9101" s="4"/>
    </row>
    <row r="9102" spans="1:1" x14ac:dyDescent="0.25">
      <c r="A9102" s="4"/>
    </row>
    <row r="9103" spans="1:1" x14ac:dyDescent="0.25">
      <c r="A9103" s="4"/>
    </row>
    <row r="9104" spans="1:1" x14ac:dyDescent="0.25">
      <c r="A9104" s="4"/>
    </row>
    <row r="9105" spans="1:1" x14ac:dyDescent="0.25">
      <c r="A9105" s="4"/>
    </row>
    <row r="9106" spans="1:1" x14ac:dyDescent="0.25">
      <c r="A9106" s="4"/>
    </row>
    <row r="9107" spans="1:1" x14ac:dyDescent="0.25">
      <c r="A9107" s="4"/>
    </row>
    <row r="9108" spans="1:1" x14ac:dyDescent="0.25">
      <c r="A9108" s="4"/>
    </row>
    <row r="9109" spans="1:1" x14ac:dyDescent="0.25">
      <c r="A9109" s="4"/>
    </row>
    <row r="9110" spans="1:1" x14ac:dyDescent="0.25">
      <c r="A9110" s="4"/>
    </row>
    <row r="9111" spans="1:1" x14ac:dyDescent="0.25">
      <c r="A9111" s="4"/>
    </row>
    <row r="9112" spans="1:1" x14ac:dyDescent="0.25">
      <c r="A9112" s="4"/>
    </row>
    <row r="9113" spans="1:1" x14ac:dyDescent="0.25">
      <c r="A9113" s="4"/>
    </row>
    <row r="9114" spans="1:1" x14ac:dyDescent="0.25">
      <c r="A9114" s="4"/>
    </row>
    <row r="9115" spans="1:1" x14ac:dyDescent="0.25">
      <c r="A9115" s="4"/>
    </row>
    <row r="9116" spans="1:1" x14ac:dyDescent="0.25">
      <c r="A9116" s="4"/>
    </row>
    <row r="9117" spans="1:1" x14ac:dyDescent="0.25">
      <c r="A9117" s="4"/>
    </row>
    <row r="9118" spans="1:1" x14ac:dyDescent="0.25">
      <c r="A9118" s="4"/>
    </row>
    <row r="9119" spans="1:1" x14ac:dyDescent="0.25">
      <c r="A9119" s="4"/>
    </row>
    <row r="9120" spans="1:1" x14ac:dyDescent="0.25">
      <c r="A9120" s="4"/>
    </row>
    <row r="9121" spans="1:1" x14ac:dyDescent="0.25">
      <c r="A9121" s="4"/>
    </row>
    <row r="9122" spans="1:1" x14ac:dyDescent="0.25">
      <c r="A9122" s="4"/>
    </row>
    <row r="9123" spans="1:1" x14ac:dyDescent="0.25">
      <c r="A9123" s="4"/>
    </row>
    <row r="9124" spans="1:1" x14ac:dyDescent="0.25">
      <c r="A9124" s="4"/>
    </row>
    <row r="9125" spans="1:1" x14ac:dyDescent="0.25">
      <c r="A9125" s="4"/>
    </row>
    <row r="9126" spans="1:1" x14ac:dyDescent="0.25">
      <c r="A9126" s="4"/>
    </row>
    <row r="9127" spans="1:1" x14ac:dyDescent="0.25">
      <c r="A9127" s="4"/>
    </row>
    <row r="9128" spans="1:1" x14ac:dyDescent="0.25">
      <c r="A9128" s="4"/>
    </row>
    <row r="9129" spans="1:1" x14ac:dyDescent="0.25">
      <c r="A9129" s="4"/>
    </row>
    <row r="9130" spans="1:1" x14ac:dyDescent="0.25">
      <c r="A9130" s="4"/>
    </row>
    <row r="9131" spans="1:1" x14ac:dyDescent="0.25">
      <c r="A9131" s="4"/>
    </row>
    <row r="9132" spans="1:1" x14ac:dyDescent="0.25">
      <c r="A9132" s="4"/>
    </row>
    <row r="9133" spans="1:1" x14ac:dyDescent="0.25">
      <c r="A9133" s="4"/>
    </row>
    <row r="9134" spans="1:1" x14ac:dyDescent="0.25">
      <c r="A9134" s="4"/>
    </row>
    <row r="9135" spans="1:1" x14ac:dyDescent="0.25">
      <c r="A9135" s="4"/>
    </row>
    <row r="9136" spans="1:1" x14ac:dyDescent="0.25">
      <c r="A9136" s="4"/>
    </row>
    <row r="9137" spans="1:1" x14ac:dyDescent="0.25">
      <c r="A9137" s="4"/>
    </row>
    <row r="9138" spans="1:1" x14ac:dyDescent="0.25">
      <c r="A9138" s="4"/>
    </row>
    <row r="9139" spans="1:1" x14ac:dyDescent="0.25">
      <c r="A9139" s="4"/>
    </row>
    <row r="9140" spans="1:1" x14ac:dyDescent="0.25">
      <c r="A9140" s="4"/>
    </row>
    <row r="9141" spans="1:1" x14ac:dyDescent="0.25">
      <c r="A9141" s="4"/>
    </row>
    <row r="9142" spans="1:1" x14ac:dyDescent="0.25">
      <c r="A9142" s="4"/>
    </row>
    <row r="9143" spans="1:1" x14ac:dyDescent="0.25">
      <c r="A9143" s="4"/>
    </row>
    <row r="9144" spans="1:1" x14ac:dyDescent="0.25">
      <c r="A9144" s="4"/>
    </row>
    <row r="9145" spans="1:1" x14ac:dyDescent="0.25">
      <c r="A9145" s="4"/>
    </row>
    <row r="9146" spans="1:1" x14ac:dyDescent="0.25">
      <c r="A9146" s="4"/>
    </row>
    <row r="9147" spans="1:1" x14ac:dyDescent="0.25">
      <c r="A9147" s="4"/>
    </row>
    <row r="9148" spans="1:1" x14ac:dyDescent="0.25">
      <c r="A9148" s="4"/>
    </row>
    <row r="9149" spans="1:1" x14ac:dyDescent="0.25">
      <c r="A9149" s="4"/>
    </row>
    <row r="9150" spans="1:1" x14ac:dyDescent="0.25">
      <c r="A9150" s="4"/>
    </row>
    <row r="9151" spans="1:1" x14ac:dyDescent="0.25">
      <c r="A9151" s="4"/>
    </row>
    <row r="9152" spans="1:1" x14ac:dyDescent="0.25">
      <c r="A9152" s="4"/>
    </row>
    <row r="9153" spans="1:1" x14ac:dyDescent="0.25">
      <c r="A9153" s="4"/>
    </row>
    <row r="9154" spans="1:1" x14ac:dyDescent="0.25">
      <c r="A9154" s="4"/>
    </row>
    <row r="9155" spans="1:1" x14ac:dyDescent="0.25">
      <c r="A9155" s="4"/>
    </row>
    <row r="9156" spans="1:1" x14ac:dyDescent="0.25">
      <c r="A9156" s="4"/>
    </row>
    <row r="9157" spans="1:1" x14ac:dyDescent="0.25">
      <c r="A9157" s="4"/>
    </row>
    <row r="9158" spans="1:1" x14ac:dyDescent="0.25">
      <c r="A9158" s="4"/>
    </row>
    <row r="9159" spans="1:1" x14ac:dyDescent="0.25">
      <c r="A9159" s="4"/>
    </row>
    <row r="9160" spans="1:1" x14ac:dyDescent="0.25">
      <c r="A9160" s="4"/>
    </row>
    <row r="9161" spans="1:1" x14ac:dyDescent="0.25">
      <c r="A9161" s="4"/>
    </row>
    <row r="9162" spans="1:1" x14ac:dyDescent="0.25">
      <c r="A9162" s="4"/>
    </row>
    <row r="9163" spans="1:1" x14ac:dyDescent="0.25">
      <c r="A9163" s="4"/>
    </row>
    <row r="9164" spans="1:1" x14ac:dyDescent="0.25">
      <c r="A9164" s="4"/>
    </row>
    <row r="9165" spans="1:1" x14ac:dyDescent="0.25">
      <c r="A9165" s="4"/>
    </row>
    <row r="9166" spans="1:1" x14ac:dyDescent="0.25">
      <c r="A9166" s="4"/>
    </row>
    <row r="9167" spans="1:1" x14ac:dyDescent="0.25">
      <c r="A9167" s="4"/>
    </row>
    <row r="9168" spans="1:1" x14ac:dyDescent="0.25">
      <c r="A9168" s="4"/>
    </row>
    <row r="9169" spans="1:1" x14ac:dyDescent="0.25">
      <c r="A9169" s="4"/>
    </row>
    <row r="9170" spans="1:1" x14ac:dyDescent="0.25">
      <c r="A9170" s="4"/>
    </row>
    <row r="9171" spans="1:1" x14ac:dyDescent="0.25">
      <c r="A9171" s="4"/>
    </row>
    <row r="9172" spans="1:1" x14ac:dyDescent="0.25">
      <c r="A9172" s="4"/>
    </row>
    <row r="9173" spans="1:1" x14ac:dyDescent="0.25">
      <c r="A9173" s="4"/>
    </row>
    <row r="9174" spans="1:1" x14ac:dyDescent="0.25">
      <c r="A9174" s="4"/>
    </row>
    <row r="9175" spans="1:1" x14ac:dyDescent="0.25">
      <c r="A9175" s="4"/>
    </row>
    <row r="9176" spans="1:1" x14ac:dyDescent="0.25">
      <c r="A9176" s="4"/>
    </row>
    <row r="9177" spans="1:1" x14ac:dyDescent="0.25">
      <c r="A9177" s="4"/>
    </row>
    <row r="9178" spans="1:1" x14ac:dyDescent="0.25">
      <c r="A9178" s="4"/>
    </row>
    <row r="9179" spans="1:1" x14ac:dyDescent="0.25">
      <c r="A9179" s="4"/>
    </row>
    <row r="9180" spans="1:1" x14ac:dyDescent="0.25">
      <c r="A9180" s="4"/>
    </row>
    <row r="9181" spans="1:1" x14ac:dyDescent="0.25">
      <c r="A9181" s="4"/>
    </row>
    <row r="9182" spans="1:1" x14ac:dyDescent="0.25">
      <c r="A9182" s="4"/>
    </row>
    <row r="9183" spans="1:1" x14ac:dyDescent="0.25">
      <c r="A9183" s="4"/>
    </row>
    <row r="9184" spans="1:1" x14ac:dyDescent="0.25">
      <c r="A9184" s="4"/>
    </row>
    <row r="9185" spans="1:1" x14ac:dyDescent="0.25">
      <c r="A9185" s="4"/>
    </row>
    <row r="9186" spans="1:1" x14ac:dyDescent="0.25">
      <c r="A9186" s="4"/>
    </row>
    <row r="9187" spans="1:1" x14ac:dyDescent="0.25">
      <c r="A9187" s="4"/>
    </row>
    <row r="9188" spans="1:1" x14ac:dyDescent="0.25">
      <c r="A9188" s="4"/>
    </row>
    <row r="9189" spans="1:1" x14ac:dyDescent="0.25">
      <c r="A9189" s="4"/>
    </row>
    <row r="9190" spans="1:1" x14ac:dyDescent="0.25">
      <c r="A9190" s="4"/>
    </row>
    <row r="9191" spans="1:1" x14ac:dyDescent="0.25">
      <c r="A9191" s="4"/>
    </row>
    <row r="9192" spans="1:1" x14ac:dyDescent="0.25">
      <c r="A9192" s="4"/>
    </row>
    <row r="9193" spans="1:1" x14ac:dyDescent="0.25">
      <c r="A9193" s="4"/>
    </row>
    <row r="9194" spans="1:1" x14ac:dyDescent="0.25">
      <c r="A9194" s="4"/>
    </row>
    <row r="9195" spans="1:1" x14ac:dyDescent="0.25">
      <c r="A9195" s="4"/>
    </row>
    <row r="9196" spans="1:1" x14ac:dyDescent="0.25">
      <c r="A9196" s="4"/>
    </row>
    <row r="9197" spans="1:1" x14ac:dyDescent="0.25">
      <c r="A9197" s="4"/>
    </row>
    <row r="9198" spans="1:1" x14ac:dyDescent="0.25">
      <c r="A9198" s="4"/>
    </row>
    <row r="9199" spans="1:1" x14ac:dyDescent="0.25">
      <c r="A9199" s="4"/>
    </row>
    <row r="9200" spans="1:1" x14ac:dyDescent="0.25">
      <c r="A9200" s="4"/>
    </row>
    <row r="9201" spans="1:1" x14ac:dyDescent="0.25">
      <c r="A9201" s="4"/>
    </row>
    <row r="9202" spans="1:1" x14ac:dyDescent="0.25">
      <c r="A9202" s="4"/>
    </row>
    <row r="9203" spans="1:1" x14ac:dyDescent="0.25">
      <c r="A9203" s="4"/>
    </row>
    <row r="9204" spans="1:1" x14ac:dyDescent="0.25">
      <c r="A9204" s="4"/>
    </row>
    <row r="9205" spans="1:1" x14ac:dyDescent="0.25">
      <c r="A9205" s="4"/>
    </row>
    <row r="9206" spans="1:1" x14ac:dyDescent="0.25">
      <c r="A9206" s="4"/>
    </row>
    <row r="9207" spans="1:1" x14ac:dyDescent="0.25">
      <c r="A9207" s="4"/>
    </row>
    <row r="9208" spans="1:1" x14ac:dyDescent="0.25">
      <c r="A9208" s="4"/>
    </row>
    <row r="9209" spans="1:1" x14ac:dyDescent="0.25">
      <c r="A9209" s="4"/>
    </row>
    <row r="9210" spans="1:1" x14ac:dyDescent="0.25">
      <c r="A9210" s="4"/>
    </row>
    <row r="9211" spans="1:1" x14ac:dyDescent="0.25">
      <c r="A9211" s="4"/>
    </row>
    <row r="9212" spans="1:1" x14ac:dyDescent="0.25">
      <c r="A9212" s="4"/>
    </row>
    <row r="9213" spans="1:1" x14ac:dyDescent="0.25">
      <c r="A9213" s="4"/>
    </row>
    <row r="9214" spans="1:1" x14ac:dyDescent="0.25">
      <c r="A9214" s="4"/>
    </row>
    <row r="9215" spans="1:1" x14ac:dyDescent="0.25">
      <c r="A9215" s="4"/>
    </row>
    <row r="9216" spans="1:1" x14ac:dyDescent="0.25">
      <c r="A9216" s="4"/>
    </row>
    <row r="9217" spans="1:1" x14ac:dyDescent="0.25">
      <c r="A9217" s="4"/>
    </row>
    <row r="9218" spans="1:1" x14ac:dyDescent="0.25">
      <c r="A9218" s="4"/>
    </row>
    <row r="9219" spans="1:1" x14ac:dyDescent="0.25">
      <c r="A9219" s="4"/>
    </row>
    <row r="9220" spans="1:1" x14ac:dyDescent="0.25">
      <c r="A9220" s="4"/>
    </row>
    <row r="9221" spans="1:1" x14ac:dyDescent="0.25">
      <c r="A9221" s="4"/>
    </row>
    <row r="9222" spans="1:1" x14ac:dyDescent="0.25">
      <c r="A9222" s="4"/>
    </row>
    <row r="9223" spans="1:1" x14ac:dyDescent="0.25">
      <c r="A9223" s="4"/>
    </row>
    <row r="9224" spans="1:1" x14ac:dyDescent="0.25">
      <c r="A9224" s="4"/>
    </row>
    <row r="9225" spans="1:1" x14ac:dyDescent="0.25">
      <c r="A9225" s="4"/>
    </row>
    <row r="9226" spans="1:1" x14ac:dyDescent="0.25">
      <c r="A9226" s="4"/>
    </row>
    <row r="9227" spans="1:1" x14ac:dyDescent="0.25">
      <c r="A9227" s="4"/>
    </row>
    <row r="9228" spans="1:1" x14ac:dyDescent="0.25">
      <c r="A9228" s="4"/>
    </row>
    <row r="9229" spans="1:1" x14ac:dyDescent="0.25">
      <c r="A9229" s="4"/>
    </row>
    <row r="9230" spans="1:1" x14ac:dyDescent="0.25">
      <c r="A9230" s="4"/>
    </row>
    <row r="9231" spans="1:1" x14ac:dyDescent="0.25">
      <c r="A9231" s="4"/>
    </row>
    <row r="9232" spans="1:1" x14ac:dyDescent="0.25">
      <c r="A9232" s="4"/>
    </row>
    <row r="9233" spans="1:1" x14ac:dyDescent="0.25">
      <c r="A9233" s="4"/>
    </row>
    <row r="9234" spans="1:1" x14ac:dyDescent="0.25">
      <c r="A9234" s="4"/>
    </row>
    <row r="9235" spans="1:1" x14ac:dyDescent="0.25">
      <c r="A9235" s="4"/>
    </row>
    <row r="9236" spans="1:1" x14ac:dyDescent="0.25">
      <c r="A9236" s="4"/>
    </row>
    <row r="9237" spans="1:1" x14ac:dyDescent="0.25">
      <c r="A9237" s="4"/>
    </row>
    <row r="9238" spans="1:1" x14ac:dyDescent="0.25">
      <c r="A9238" s="4"/>
    </row>
    <row r="9239" spans="1:1" x14ac:dyDescent="0.25">
      <c r="A9239" s="4"/>
    </row>
    <row r="9240" spans="1:1" x14ac:dyDescent="0.25">
      <c r="A9240" s="4"/>
    </row>
    <row r="9241" spans="1:1" x14ac:dyDescent="0.25">
      <c r="A9241" s="4"/>
    </row>
    <row r="9242" spans="1:1" x14ac:dyDescent="0.25">
      <c r="A9242" s="4"/>
    </row>
    <row r="9243" spans="1:1" x14ac:dyDescent="0.25">
      <c r="A9243" s="4"/>
    </row>
    <row r="9244" spans="1:1" x14ac:dyDescent="0.25">
      <c r="A9244" s="4"/>
    </row>
    <row r="9245" spans="1:1" x14ac:dyDescent="0.25">
      <c r="A9245" s="4"/>
    </row>
    <row r="9246" spans="1:1" x14ac:dyDescent="0.25">
      <c r="A9246" s="4"/>
    </row>
    <row r="9247" spans="1:1" x14ac:dyDescent="0.25">
      <c r="A9247" s="4"/>
    </row>
    <row r="9248" spans="1:1" x14ac:dyDescent="0.25">
      <c r="A9248" s="4"/>
    </row>
    <row r="9249" spans="1:1" x14ac:dyDescent="0.25">
      <c r="A9249" s="4"/>
    </row>
    <row r="9250" spans="1:1" x14ac:dyDescent="0.25">
      <c r="A9250" s="4"/>
    </row>
    <row r="9251" spans="1:1" x14ac:dyDescent="0.25">
      <c r="A9251" s="4"/>
    </row>
    <row r="9252" spans="1:1" x14ac:dyDescent="0.25">
      <c r="A9252" s="4"/>
    </row>
    <row r="9253" spans="1:1" x14ac:dyDescent="0.25">
      <c r="A9253" s="4"/>
    </row>
    <row r="9254" spans="1:1" x14ac:dyDescent="0.25">
      <c r="A9254" s="4"/>
    </row>
    <row r="9255" spans="1:1" x14ac:dyDescent="0.25">
      <c r="A9255" s="4"/>
    </row>
    <row r="9256" spans="1:1" x14ac:dyDescent="0.25">
      <c r="A9256" s="4"/>
    </row>
    <row r="9257" spans="1:1" x14ac:dyDescent="0.25">
      <c r="A9257" s="4"/>
    </row>
    <row r="9258" spans="1:1" x14ac:dyDescent="0.25">
      <c r="A9258" s="4"/>
    </row>
    <row r="9259" spans="1:1" x14ac:dyDescent="0.25">
      <c r="A9259" s="4"/>
    </row>
    <row r="9260" spans="1:1" x14ac:dyDescent="0.25">
      <c r="A9260" s="4"/>
    </row>
    <row r="9261" spans="1:1" x14ac:dyDescent="0.25">
      <c r="A9261" s="4"/>
    </row>
    <row r="9262" spans="1:1" x14ac:dyDescent="0.25">
      <c r="A9262" s="4"/>
    </row>
    <row r="9263" spans="1:1" x14ac:dyDescent="0.25">
      <c r="A9263" s="4"/>
    </row>
    <row r="9264" spans="1:1" x14ac:dyDescent="0.25">
      <c r="A9264" s="4"/>
    </row>
    <row r="9265" spans="1:1" x14ac:dyDescent="0.25">
      <c r="A9265" s="4"/>
    </row>
    <row r="9266" spans="1:1" x14ac:dyDescent="0.25">
      <c r="A9266" s="4"/>
    </row>
    <row r="9267" spans="1:1" x14ac:dyDescent="0.25">
      <c r="A9267" s="4"/>
    </row>
    <row r="9268" spans="1:1" x14ac:dyDescent="0.25">
      <c r="A9268" s="4"/>
    </row>
    <row r="9269" spans="1:1" x14ac:dyDescent="0.25">
      <c r="A9269" s="4"/>
    </row>
    <row r="9270" spans="1:1" x14ac:dyDescent="0.25">
      <c r="A9270" s="4"/>
    </row>
    <row r="9271" spans="1:1" x14ac:dyDescent="0.25">
      <c r="A9271" s="4"/>
    </row>
    <row r="9272" spans="1:1" x14ac:dyDescent="0.25">
      <c r="A9272" s="4"/>
    </row>
    <row r="9273" spans="1:1" x14ac:dyDescent="0.25">
      <c r="A9273" s="4"/>
    </row>
    <row r="9274" spans="1:1" x14ac:dyDescent="0.25">
      <c r="A9274" s="4"/>
    </row>
    <row r="9275" spans="1:1" x14ac:dyDescent="0.25">
      <c r="A9275" s="4"/>
    </row>
    <row r="9276" spans="1:1" x14ac:dyDescent="0.25">
      <c r="A9276" s="4"/>
    </row>
    <row r="9277" spans="1:1" x14ac:dyDescent="0.25">
      <c r="A9277" s="4"/>
    </row>
    <row r="9278" spans="1:1" x14ac:dyDescent="0.25">
      <c r="A9278" s="4"/>
    </row>
    <row r="9279" spans="1:1" x14ac:dyDescent="0.25">
      <c r="A9279" s="4"/>
    </row>
    <row r="9280" spans="1:1" x14ac:dyDescent="0.25">
      <c r="A9280" s="4"/>
    </row>
    <row r="9281" spans="1:1" x14ac:dyDescent="0.25">
      <c r="A9281" s="4"/>
    </row>
    <row r="9282" spans="1:1" x14ac:dyDescent="0.25">
      <c r="A9282" s="4"/>
    </row>
    <row r="9283" spans="1:1" x14ac:dyDescent="0.25">
      <c r="A9283" s="4"/>
    </row>
    <row r="9284" spans="1:1" x14ac:dyDescent="0.25">
      <c r="A9284" s="4"/>
    </row>
    <row r="9285" spans="1:1" x14ac:dyDescent="0.25">
      <c r="A9285" s="4"/>
    </row>
    <row r="9286" spans="1:1" x14ac:dyDescent="0.25">
      <c r="A9286" s="4"/>
    </row>
    <row r="9287" spans="1:1" x14ac:dyDescent="0.25">
      <c r="A9287" s="4"/>
    </row>
    <row r="9288" spans="1:1" x14ac:dyDescent="0.25">
      <c r="A9288" s="4"/>
    </row>
    <row r="9289" spans="1:1" x14ac:dyDescent="0.25">
      <c r="A9289" s="4"/>
    </row>
    <row r="9290" spans="1:1" x14ac:dyDescent="0.25">
      <c r="A9290" s="4"/>
    </row>
    <row r="9291" spans="1:1" x14ac:dyDescent="0.25">
      <c r="A9291" s="4"/>
    </row>
    <row r="9292" spans="1:1" x14ac:dyDescent="0.25">
      <c r="A9292" s="4"/>
    </row>
    <row r="9293" spans="1:1" x14ac:dyDescent="0.25">
      <c r="A9293" s="4"/>
    </row>
    <row r="9294" spans="1:1" x14ac:dyDescent="0.25">
      <c r="A9294" s="4"/>
    </row>
    <row r="9295" spans="1:1" x14ac:dyDescent="0.25">
      <c r="A9295" s="4"/>
    </row>
    <row r="9296" spans="1:1" x14ac:dyDescent="0.25">
      <c r="A9296" s="4"/>
    </row>
    <row r="9297" spans="1:1" x14ac:dyDescent="0.25">
      <c r="A9297" s="4"/>
    </row>
    <row r="9298" spans="1:1" x14ac:dyDescent="0.25">
      <c r="A9298" s="4"/>
    </row>
    <row r="9299" spans="1:1" x14ac:dyDescent="0.25">
      <c r="A9299" s="4"/>
    </row>
    <row r="9300" spans="1:1" x14ac:dyDescent="0.25">
      <c r="A9300" s="4"/>
    </row>
    <row r="9301" spans="1:1" x14ac:dyDescent="0.25">
      <c r="A9301" s="4"/>
    </row>
    <row r="9302" spans="1:1" x14ac:dyDescent="0.25">
      <c r="A9302" s="4"/>
    </row>
    <row r="9303" spans="1:1" x14ac:dyDescent="0.25">
      <c r="A9303" s="4"/>
    </row>
    <row r="9304" spans="1:1" x14ac:dyDescent="0.25">
      <c r="A9304" s="4"/>
    </row>
    <row r="9305" spans="1:1" x14ac:dyDescent="0.25">
      <c r="A9305" s="4"/>
    </row>
    <row r="9306" spans="1:1" x14ac:dyDescent="0.25">
      <c r="A9306" s="4"/>
    </row>
    <row r="9307" spans="1:1" x14ac:dyDescent="0.25">
      <c r="A9307" s="4"/>
    </row>
    <row r="9308" spans="1:1" x14ac:dyDescent="0.25">
      <c r="A9308" s="4"/>
    </row>
    <row r="9309" spans="1:1" x14ac:dyDescent="0.25">
      <c r="A9309" s="4"/>
    </row>
    <row r="9310" spans="1:1" x14ac:dyDescent="0.25">
      <c r="A9310" s="4"/>
    </row>
    <row r="9311" spans="1:1" x14ac:dyDescent="0.25">
      <c r="A9311" s="4"/>
    </row>
    <row r="9312" spans="1:1" x14ac:dyDescent="0.25">
      <c r="A9312" s="4"/>
    </row>
    <row r="9313" spans="1:1" x14ac:dyDescent="0.25">
      <c r="A9313" s="4"/>
    </row>
    <row r="9314" spans="1:1" x14ac:dyDescent="0.25">
      <c r="A9314" s="4"/>
    </row>
    <row r="9315" spans="1:1" x14ac:dyDescent="0.25">
      <c r="A9315" s="4"/>
    </row>
    <row r="9316" spans="1:1" x14ac:dyDescent="0.25">
      <c r="A9316" s="4"/>
    </row>
    <row r="9317" spans="1:1" x14ac:dyDescent="0.25">
      <c r="A9317" s="4"/>
    </row>
    <row r="9318" spans="1:1" x14ac:dyDescent="0.25">
      <c r="A9318" s="4"/>
    </row>
    <row r="9319" spans="1:1" x14ac:dyDescent="0.25">
      <c r="A9319" s="4"/>
    </row>
    <row r="9320" spans="1:1" x14ac:dyDescent="0.25">
      <c r="A9320" s="4"/>
    </row>
    <row r="9321" spans="1:1" x14ac:dyDescent="0.25">
      <c r="A9321" s="4"/>
    </row>
    <row r="9322" spans="1:1" x14ac:dyDescent="0.25">
      <c r="A9322" s="4"/>
    </row>
    <row r="9323" spans="1:1" x14ac:dyDescent="0.25">
      <c r="A9323" s="4"/>
    </row>
    <row r="9324" spans="1:1" x14ac:dyDescent="0.25">
      <c r="A9324" s="4"/>
    </row>
    <row r="9325" spans="1:1" x14ac:dyDescent="0.25">
      <c r="A9325" s="4"/>
    </row>
    <row r="9326" spans="1:1" x14ac:dyDescent="0.25">
      <c r="A9326" s="4"/>
    </row>
    <row r="9327" spans="1:1" x14ac:dyDescent="0.25">
      <c r="A9327" s="4"/>
    </row>
    <row r="9328" spans="1:1" x14ac:dyDescent="0.25">
      <c r="A9328" s="4"/>
    </row>
    <row r="9329" spans="1:1" x14ac:dyDescent="0.25">
      <c r="A9329" s="4"/>
    </row>
    <row r="9330" spans="1:1" x14ac:dyDescent="0.25">
      <c r="A9330" s="4"/>
    </row>
    <row r="9331" spans="1:1" x14ac:dyDescent="0.25">
      <c r="A9331" s="4"/>
    </row>
    <row r="9332" spans="1:1" x14ac:dyDescent="0.25">
      <c r="A9332" s="4"/>
    </row>
    <row r="9333" spans="1:1" x14ac:dyDescent="0.25">
      <c r="A9333" s="4"/>
    </row>
    <row r="9334" spans="1:1" x14ac:dyDescent="0.25">
      <c r="A9334" s="4"/>
    </row>
    <row r="9335" spans="1:1" x14ac:dyDescent="0.25">
      <c r="A9335" s="4"/>
    </row>
    <row r="9336" spans="1:1" x14ac:dyDescent="0.25">
      <c r="A9336" s="4"/>
    </row>
    <row r="9337" spans="1:1" x14ac:dyDescent="0.25">
      <c r="A9337" s="4"/>
    </row>
    <row r="9338" spans="1:1" x14ac:dyDescent="0.25">
      <c r="A9338" s="4"/>
    </row>
    <row r="9339" spans="1:1" x14ac:dyDescent="0.25">
      <c r="A9339" s="4"/>
    </row>
    <row r="9340" spans="1:1" x14ac:dyDescent="0.25">
      <c r="A9340" s="4"/>
    </row>
    <row r="9341" spans="1:1" x14ac:dyDescent="0.25">
      <c r="A9341" s="4"/>
    </row>
    <row r="9342" spans="1:1" x14ac:dyDescent="0.25">
      <c r="A9342" s="4"/>
    </row>
    <row r="9343" spans="1:1" x14ac:dyDescent="0.25">
      <c r="A9343" s="4"/>
    </row>
    <row r="9344" spans="1:1" x14ac:dyDescent="0.25">
      <c r="A9344" s="4"/>
    </row>
    <row r="9345" spans="1:1" x14ac:dyDescent="0.25">
      <c r="A9345" s="4"/>
    </row>
    <row r="9346" spans="1:1" x14ac:dyDescent="0.25">
      <c r="A9346" s="4"/>
    </row>
    <row r="9347" spans="1:1" x14ac:dyDescent="0.25">
      <c r="A9347" s="4"/>
    </row>
    <row r="9348" spans="1:1" x14ac:dyDescent="0.25">
      <c r="A9348" s="4"/>
    </row>
    <row r="9349" spans="1:1" x14ac:dyDescent="0.25">
      <c r="A9349" s="4"/>
    </row>
    <row r="9350" spans="1:1" x14ac:dyDescent="0.25">
      <c r="A9350" s="4"/>
    </row>
    <row r="9351" spans="1:1" x14ac:dyDescent="0.25">
      <c r="A9351" s="4"/>
    </row>
    <row r="9352" spans="1:1" x14ac:dyDescent="0.25">
      <c r="A9352" s="4"/>
    </row>
    <row r="9353" spans="1:1" x14ac:dyDescent="0.25">
      <c r="A9353" s="4"/>
    </row>
    <row r="9354" spans="1:1" x14ac:dyDescent="0.25">
      <c r="A9354" s="4"/>
    </row>
    <row r="9355" spans="1:1" x14ac:dyDescent="0.25">
      <c r="A9355" s="4"/>
    </row>
    <row r="9356" spans="1:1" x14ac:dyDescent="0.25">
      <c r="A9356" s="4"/>
    </row>
    <row r="9357" spans="1:1" x14ac:dyDescent="0.25">
      <c r="A9357" s="4"/>
    </row>
    <row r="9358" spans="1:1" x14ac:dyDescent="0.25">
      <c r="A9358" s="4"/>
    </row>
    <row r="9359" spans="1:1" x14ac:dyDescent="0.25">
      <c r="A9359" s="4"/>
    </row>
    <row r="9360" spans="1:1" x14ac:dyDescent="0.25">
      <c r="A9360" s="4"/>
    </row>
    <row r="9361" spans="1:1" x14ac:dyDescent="0.25">
      <c r="A9361" s="4"/>
    </row>
    <row r="9362" spans="1:1" x14ac:dyDescent="0.25">
      <c r="A9362" s="4"/>
    </row>
    <row r="9363" spans="1:1" x14ac:dyDescent="0.25">
      <c r="A9363" s="4"/>
    </row>
    <row r="9364" spans="1:1" x14ac:dyDescent="0.25">
      <c r="A9364" s="4"/>
    </row>
    <row r="9365" spans="1:1" x14ac:dyDescent="0.25">
      <c r="A9365" s="4"/>
    </row>
    <row r="9366" spans="1:1" x14ac:dyDescent="0.25">
      <c r="A9366" s="4"/>
    </row>
    <row r="9367" spans="1:1" x14ac:dyDescent="0.25">
      <c r="A9367" s="4"/>
    </row>
    <row r="9368" spans="1:1" x14ac:dyDescent="0.25">
      <c r="A9368" s="4"/>
    </row>
    <row r="9369" spans="1:1" x14ac:dyDescent="0.25">
      <c r="A9369" s="4"/>
    </row>
    <row r="9370" spans="1:1" x14ac:dyDescent="0.25">
      <c r="A9370" s="4"/>
    </row>
    <row r="9371" spans="1:1" x14ac:dyDescent="0.25">
      <c r="A9371" s="4"/>
    </row>
    <row r="9372" spans="1:1" x14ac:dyDescent="0.25">
      <c r="A9372" s="4"/>
    </row>
    <row r="9373" spans="1:1" x14ac:dyDescent="0.25">
      <c r="A9373" s="4"/>
    </row>
    <row r="9374" spans="1:1" x14ac:dyDescent="0.25">
      <c r="A9374" s="4"/>
    </row>
    <row r="9375" spans="1:1" x14ac:dyDescent="0.25">
      <c r="A9375" s="4"/>
    </row>
    <row r="9376" spans="1:1" x14ac:dyDescent="0.25">
      <c r="A9376" s="4"/>
    </row>
    <row r="9377" spans="1:1" x14ac:dyDescent="0.25">
      <c r="A9377" s="4"/>
    </row>
    <row r="9378" spans="1:1" x14ac:dyDescent="0.25">
      <c r="A9378" s="4"/>
    </row>
    <row r="9379" spans="1:1" x14ac:dyDescent="0.25">
      <c r="A9379" s="4"/>
    </row>
    <row r="9380" spans="1:1" x14ac:dyDescent="0.25">
      <c r="A9380" s="4"/>
    </row>
    <row r="9381" spans="1:1" x14ac:dyDescent="0.25">
      <c r="A9381" s="4"/>
    </row>
    <row r="9382" spans="1:1" x14ac:dyDescent="0.25">
      <c r="A9382" s="4"/>
    </row>
    <row r="9383" spans="1:1" x14ac:dyDescent="0.25">
      <c r="A9383" s="4"/>
    </row>
    <row r="9384" spans="1:1" x14ac:dyDescent="0.25">
      <c r="A9384" s="4"/>
    </row>
    <row r="9385" spans="1:1" x14ac:dyDescent="0.25">
      <c r="A9385" s="4"/>
    </row>
    <row r="9386" spans="1:1" x14ac:dyDescent="0.25">
      <c r="A9386" s="4"/>
    </row>
    <row r="9387" spans="1:1" x14ac:dyDescent="0.25">
      <c r="A9387" s="4"/>
    </row>
    <row r="9388" spans="1:1" x14ac:dyDescent="0.25">
      <c r="A9388" s="4"/>
    </row>
    <row r="9389" spans="1:1" x14ac:dyDescent="0.25">
      <c r="A9389" s="4"/>
    </row>
    <row r="9390" spans="1:1" x14ac:dyDescent="0.25">
      <c r="A9390" s="4"/>
    </row>
    <row r="9391" spans="1:1" x14ac:dyDescent="0.25">
      <c r="A9391" s="4"/>
    </row>
    <row r="9392" spans="1:1" x14ac:dyDescent="0.25">
      <c r="A9392" s="4"/>
    </row>
    <row r="9393" spans="1:1" x14ac:dyDescent="0.25">
      <c r="A9393" s="4"/>
    </row>
    <row r="9394" spans="1:1" x14ac:dyDescent="0.25">
      <c r="A9394" s="4"/>
    </row>
    <row r="9395" spans="1:1" x14ac:dyDescent="0.25">
      <c r="A9395" s="4"/>
    </row>
    <row r="9396" spans="1:1" x14ac:dyDescent="0.25">
      <c r="A9396" s="4"/>
    </row>
    <row r="9397" spans="1:1" x14ac:dyDescent="0.25">
      <c r="A9397" s="4"/>
    </row>
    <row r="9398" spans="1:1" x14ac:dyDescent="0.25">
      <c r="A9398" s="4"/>
    </row>
    <row r="9399" spans="1:1" x14ac:dyDescent="0.25">
      <c r="A9399" s="4"/>
    </row>
    <row r="9400" spans="1:1" x14ac:dyDescent="0.25">
      <c r="A9400" s="4"/>
    </row>
    <row r="9401" spans="1:1" x14ac:dyDescent="0.25">
      <c r="A9401" s="4"/>
    </row>
    <row r="9402" spans="1:1" x14ac:dyDescent="0.25">
      <c r="A9402" s="4"/>
    </row>
    <row r="9403" spans="1:1" x14ac:dyDescent="0.25">
      <c r="A9403" s="4"/>
    </row>
    <row r="9404" spans="1:1" x14ac:dyDescent="0.25">
      <c r="A9404" s="4"/>
    </row>
    <row r="9405" spans="1:1" x14ac:dyDescent="0.25">
      <c r="A9405" s="4"/>
    </row>
    <row r="9406" spans="1:1" x14ac:dyDescent="0.25">
      <c r="A9406" s="4"/>
    </row>
    <row r="9407" spans="1:1" x14ac:dyDescent="0.25">
      <c r="A9407" s="4"/>
    </row>
    <row r="9408" spans="1:1" x14ac:dyDescent="0.25">
      <c r="A9408" s="4"/>
    </row>
    <row r="9409" spans="1:1" x14ac:dyDescent="0.25">
      <c r="A9409" s="4"/>
    </row>
    <row r="9410" spans="1:1" x14ac:dyDescent="0.25">
      <c r="A9410" s="4"/>
    </row>
    <row r="9411" spans="1:1" x14ac:dyDescent="0.25">
      <c r="A9411" s="4"/>
    </row>
    <row r="9412" spans="1:1" x14ac:dyDescent="0.25">
      <c r="A9412" s="4"/>
    </row>
    <row r="9413" spans="1:1" x14ac:dyDescent="0.25">
      <c r="A9413" s="4"/>
    </row>
    <row r="9414" spans="1:1" x14ac:dyDescent="0.25">
      <c r="A9414" s="4"/>
    </row>
    <row r="9415" spans="1:1" x14ac:dyDescent="0.25">
      <c r="A9415" s="4"/>
    </row>
    <row r="9416" spans="1:1" x14ac:dyDescent="0.25">
      <c r="A9416" s="4"/>
    </row>
    <row r="9417" spans="1:1" x14ac:dyDescent="0.25">
      <c r="A9417" s="4"/>
    </row>
    <row r="9418" spans="1:1" x14ac:dyDescent="0.25">
      <c r="A9418" s="4"/>
    </row>
    <row r="9419" spans="1:1" x14ac:dyDescent="0.25">
      <c r="A9419" s="4"/>
    </row>
    <row r="9420" spans="1:1" x14ac:dyDescent="0.25">
      <c r="A9420" s="4"/>
    </row>
    <row r="9421" spans="1:1" x14ac:dyDescent="0.25">
      <c r="A9421" s="4"/>
    </row>
    <row r="9422" spans="1:1" x14ac:dyDescent="0.25">
      <c r="A9422" s="4"/>
    </row>
    <row r="9423" spans="1:1" x14ac:dyDescent="0.25">
      <c r="A9423" s="4"/>
    </row>
    <row r="9424" spans="1:1" x14ac:dyDescent="0.25">
      <c r="A9424" s="4"/>
    </row>
    <row r="9425" spans="1:1" x14ac:dyDescent="0.25">
      <c r="A9425" s="4"/>
    </row>
    <row r="9426" spans="1:1" x14ac:dyDescent="0.25">
      <c r="A9426" s="4"/>
    </row>
    <row r="9427" spans="1:1" x14ac:dyDescent="0.25">
      <c r="A9427" s="4"/>
    </row>
    <row r="9428" spans="1:1" x14ac:dyDescent="0.25">
      <c r="A9428" s="4"/>
    </row>
    <row r="9429" spans="1:1" x14ac:dyDescent="0.25">
      <c r="A9429" s="4"/>
    </row>
    <row r="9430" spans="1:1" x14ac:dyDescent="0.25">
      <c r="A9430" s="4"/>
    </row>
    <row r="9431" spans="1:1" x14ac:dyDescent="0.25">
      <c r="A9431" s="4"/>
    </row>
    <row r="9432" spans="1:1" x14ac:dyDescent="0.25">
      <c r="A9432" s="4"/>
    </row>
    <row r="9433" spans="1:1" x14ac:dyDescent="0.25">
      <c r="A9433" s="4"/>
    </row>
    <row r="9434" spans="1:1" x14ac:dyDescent="0.25">
      <c r="A9434" s="4"/>
    </row>
    <row r="9435" spans="1:1" x14ac:dyDescent="0.25">
      <c r="A9435" s="4"/>
    </row>
    <row r="9436" spans="1:1" x14ac:dyDescent="0.25">
      <c r="A9436" s="4"/>
    </row>
    <row r="9437" spans="1:1" x14ac:dyDescent="0.25">
      <c r="A9437" s="4"/>
    </row>
    <row r="9438" spans="1:1" x14ac:dyDescent="0.25">
      <c r="A9438" s="4"/>
    </row>
    <row r="9439" spans="1:1" x14ac:dyDescent="0.25">
      <c r="A9439" s="4"/>
    </row>
    <row r="9440" spans="1:1" x14ac:dyDescent="0.25">
      <c r="A9440" s="4"/>
    </row>
    <row r="9441" spans="1:1" x14ac:dyDescent="0.25">
      <c r="A9441" s="4"/>
    </row>
    <row r="9442" spans="1:1" x14ac:dyDescent="0.25">
      <c r="A9442" s="4"/>
    </row>
    <row r="9443" spans="1:1" x14ac:dyDescent="0.25">
      <c r="A9443" s="4"/>
    </row>
    <row r="9444" spans="1:1" x14ac:dyDescent="0.25">
      <c r="A9444" s="4"/>
    </row>
    <row r="9445" spans="1:1" x14ac:dyDescent="0.25">
      <c r="A9445" s="4"/>
    </row>
    <row r="9446" spans="1:1" x14ac:dyDescent="0.25">
      <c r="A9446" s="4"/>
    </row>
    <row r="9447" spans="1:1" x14ac:dyDescent="0.25">
      <c r="A9447" s="4"/>
    </row>
    <row r="9448" spans="1:1" x14ac:dyDescent="0.25">
      <c r="A9448" s="4"/>
    </row>
    <row r="9449" spans="1:1" x14ac:dyDescent="0.25">
      <c r="A9449" s="4"/>
    </row>
    <row r="9450" spans="1:1" x14ac:dyDescent="0.25">
      <c r="A9450" s="4"/>
    </row>
    <row r="9451" spans="1:1" x14ac:dyDescent="0.25">
      <c r="A9451" s="4"/>
    </row>
    <row r="9452" spans="1:1" x14ac:dyDescent="0.25">
      <c r="A9452" s="4"/>
    </row>
    <row r="9453" spans="1:1" x14ac:dyDescent="0.25">
      <c r="A9453" s="4"/>
    </row>
    <row r="9454" spans="1:1" x14ac:dyDescent="0.25">
      <c r="A9454" s="4"/>
    </row>
    <row r="9455" spans="1:1" x14ac:dyDescent="0.25">
      <c r="A9455" s="4"/>
    </row>
    <row r="9456" spans="1:1" x14ac:dyDescent="0.25">
      <c r="A9456" s="4"/>
    </row>
    <row r="9457" spans="1:1" x14ac:dyDescent="0.25">
      <c r="A9457" s="4"/>
    </row>
    <row r="9458" spans="1:1" x14ac:dyDescent="0.25">
      <c r="A9458" s="4"/>
    </row>
    <row r="9459" spans="1:1" x14ac:dyDescent="0.25">
      <c r="A9459" s="4"/>
    </row>
    <row r="9460" spans="1:1" x14ac:dyDescent="0.25">
      <c r="A9460" s="4"/>
    </row>
    <row r="9461" spans="1:1" x14ac:dyDescent="0.25">
      <c r="A9461" s="4"/>
    </row>
    <row r="9462" spans="1:1" x14ac:dyDescent="0.25">
      <c r="A9462" s="4"/>
    </row>
    <row r="9463" spans="1:1" x14ac:dyDescent="0.25">
      <c r="A9463" s="4"/>
    </row>
    <row r="9464" spans="1:1" x14ac:dyDescent="0.25">
      <c r="A9464" s="4"/>
    </row>
    <row r="9465" spans="1:1" x14ac:dyDescent="0.25">
      <c r="A9465" s="4"/>
    </row>
    <row r="9466" spans="1:1" x14ac:dyDescent="0.25">
      <c r="A9466" s="4"/>
    </row>
    <row r="9467" spans="1:1" x14ac:dyDescent="0.25">
      <c r="A9467" s="4"/>
    </row>
    <row r="9468" spans="1:1" x14ac:dyDescent="0.25">
      <c r="A9468" s="4"/>
    </row>
    <row r="9469" spans="1:1" x14ac:dyDescent="0.25">
      <c r="A9469" s="4"/>
    </row>
    <row r="9470" spans="1:1" x14ac:dyDescent="0.25">
      <c r="A9470" s="4"/>
    </row>
    <row r="9471" spans="1:1" x14ac:dyDescent="0.25">
      <c r="A9471" s="4"/>
    </row>
    <row r="9472" spans="1:1" x14ac:dyDescent="0.25">
      <c r="A9472" s="4"/>
    </row>
    <row r="9473" spans="1:1" x14ac:dyDescent="0.25">
      <c r="A9473" s="4"/>
    </row>
    <row r="9474" spans="1:1" x14ac:dyDescent="0.25">
      <c r="A9474" s="4"/>
    </row>
    <row r="9475" spans="1:1" x14ac:dyDescent="0.25">
      <c r="A9475" s="4"/>
    </row>
    <row r="9476" spans="1:1" x14ac:dyDescent="0.25">
      <c r="A9476" s="4"/>
    </row>
    <row r="9477" spans="1:1" x14ac:dyDescent="0.25">
      <c r="A9477" s="4"/>
    </row>
    <row r="9478" spans="1:1" x14ac:dyDescent="0.25">
      <c r="A9478" s="4"/>
    </row>
    <row r="9479" spans="1:1" x14ac:dyDescent="0.25">
      <c r="A9479" s="4"/>
    </row>
    <row r="9480" spans="1:1" x14ac:dyDescent="0.25">
      <c r="A9480" s="4"/>
    </row>
    <row r="9481" spans="1:1" x14ac:dyDescent="0.25">
      <c r="A9481" s="4"/>
    </row>
    <row r="9482" spans="1:1" x14ac:dyDescent="0.25">
      <c r="A9482" s="4"/>
    </row>
    <row r="9483" spans="1:1" x14ac:dyDescent="0.25">
      <c r="A9483" s="4"/>
    </row>
    <row r="9484" spans="1:1" x14ac:dyDescent="0.25">
      <c r="A9484" s="4"/>
    </row>
    <row r="9485" spans="1:1" x14ac:dyDescent="0.25">
      <c r="A9485" s="4"/>
    </row>
    <row r="9486" spans="1:1" x14ac:dyDescent="0.25">
      <c r="A9486" s="4"/>
    </row>
    <row r="9487" spans="1:1" x14ac:dyDescent="0.25">
      <c r="A9487" s="4"/>
    </row>
    <row r="9488" spans="1:1" x14ac:dyDescent="0.25">
      <c r="A9488" s="4"/>
    </row>
    <row r="9489" spans="1:1" x14ac:dyDescent="0.25">
      <c r="A9489" s="4"/>
    </row>
    <row r="9490" spans="1:1" x14ac:dyDescent="0.25">
      <c r="A9490" s="4"/>
    </row>
    <row r="9491" spans="1:1" x14ac:dyDescent="0.25">
      <c r="A9491" s="4"/>
    </row>
    <row r="9492" spans="1:1" x14ac:dyDescent="0.25">
      <c r="A9492" s="4"/>
    </row>
    <row r="9493" spans="1:1" x14ac:dyDescent="0.25">
      <c r="A9493" s="4"/>
    </row>
    <row r="9494" spans="1:1" x14ac:dyDescent="0.25">
      <c r="A9494" s="4"/>
    </row>
    <row r="9495" spans="1:1" x14ac:dyDescent="0.25">
      <c r="A9495" s="4"/>
    </row>
    <row r="9496" spans="1:1" x14ac:dyDescent="0.25">
      <c r="A9496" s="4"/>
    </row>
    <row r="9497" spans="1:1" x14ac:dyDescent="0.25">
      <c r="A9497" s="4"/>
    </row>
    <row r="9498" spans="1:1" x14ac:dyDescent="0.25">
      <c r="A9498" s="4"/>
    </row>
    <row r="9499" spans="1:1" x14ac:dyDescent="0.25">
      <c r="A9499" s="4"/>
    </row>
    <row r="9500" spans="1:1" x14ac:dyDescent="0.25">
      <c r="A9500" s="4"/>
    </row>
    <row r="9501" spans="1:1" x14ac:dyDescent="0.25">
      <c r="A9501" s="4"/>
    </row>
    <row r="9502" spans="1:1" x14ac:dyDescent="0.25">
      <c r="A9502" s="4"/>
    </row>
    <row r="9503" spans="1:1" x14ac:dyDescent="0.25">
      <c r="A9503" s="4"/>
    </row>
    <row r="9504" spans="1:1" x14ac:dyDescent="0.25">
      <c r="A9504" s="4"/>
    </row>
    <row r="9505" spans="1:1" x14ac:dyDescent="0.25">
      <c r="A9505" s="4"/>
    </row>
    <row r="9506" spans="1:1" x14ac:dyDescent="0.25">
      <c r="A9506" s="4"/>
    </row>
    <row r="9507" spans="1:1" x14ac:dyDescent="0.25">
      <c r="A9507" s="4"/>
    </row>
    <row r="9508" spans="1:1" x14ac:dyDescent="0.25">
      <c r="A9508" s="4"/>
    </row>
    <row r="9509" spans="1:1" x14ac:dyDescent="0.25">
      <c r="A9509" s="4"/>
    </row>
    <row r="9510" spans="1:1" x14ac:dyDescent="0.25">
      <c r="A9510" s="4"/>
    </row>
    <row r="9511" spans="1:1" x14ac:dyDescent="0.25">
      <c r="A9511" s="4"/>
    </row>
    <row r="9512" spans="1:1" x14ac:dyDescent="0.25">
      <c r="A9512" s="4"/>
    </row>
    <row r="9513" spans="1:1" x14ac:dyDescent="0.25">
      <c r="A9513" s="4"/>
    </row>
    <row r="9514" spans="1:1" x14ac:dyDescent="0.25">
      <c r="A9514" s="4"/>
    </row>
    <row r="9515" spans="1:1" x14ac:dyDescent="0.25">
      <c r="A9515" s="4"/>
    </row>
    <row r="9516" spans="1:1" x14ac:dyDescent="0.25">
      <c r="A9516" s="4"/>
    </row>
    <row r="9517" spans="1:1" x14ac:dyDescent="0.25">
      <c r="A9517" s="4"/>
    </row>
    <row r="9518" spans="1:1" x14ac:dyDescent="0.25">
      <c r="A9518" s="4"/>
    </row>
    <row r="9519" spans="1:1" x14ac:dyDescent="0.25">
      <c r="A9519" s="4"/>
    </row>
    <row r="9520" spans="1:1" x14ac:dyDescent="0.25">
      <c r="A9520" s="4"/>
    </row>
    <row r="9521" spans="1:1" x14ac:dyDescent="0.25">
      <c r="A9521" s="4"/>
    </row>
    <row r="9522" spans="1:1" x14ac:dyDescent="0.25">
      <c r="A9522" s="4"/>
    </row>
    <row r="9523" spans="1:1" x14ac:dyDescent="0.25">
      <c r="A9523" s="4"/>
    </row>
    <row r="9524" spans="1:1" x14ac:dyDescent="0.25">
      <c r="A9524" s="4"/>
    </row>
    <row r="9525" spans="1:1" x14ac:dyDescent="0.25">
      <c r="A9525" s="4"/>
    </row>
    <row r="9526" spans="1:1" x14ac:dyDescent="0.25">
      <c r="A9526" s="4"/>
    </row>
    <row r="9527" spans="1:1" x14ac:dyDescent="0.25">
      <c r="A9527" s="4"/>
    </row>
    <row r="9528" spans="1:1" x14ac:dyDescent="0.25">
      <c r="A9528" s="4"/>
    </row>
    <row r="9529" spans="1:1" x14ac:dyDescent="0.25">
      <c r="A9529" s="4"/>
    </row>
    <row r="9530" spans="1:1" x14ac:dyDescent="0.25">
      <c r="A9530" s="4"/>
    </row>
    <row r="9531" spans="1:1" x14ac:dyDescent="0.25">
      <c r="A9531" s="4"/>
    </row>
    <row r="9532" spans="1:1" x14ac:dyDescent="0.25">
      <c r="A9532" s="4"/>
    </row>
    <row r="9533" spans="1:1" x14ac:dyDescent="0.25">
      <c r="A9533" s="4"/>
    </row>
    <row r="9534" spans="1:1" x14ac:dyDescent="0.25">
      <c r="A9534" s="4"/>
    </row>
    <row r="9535" spans="1:1" x14ac:dyDescent="0.25">
      <c r="A9535" s="4"/>
    </row>
    <row r="9536" spans="1:1" x14ac:dyDescent="0.25">
      <c r="A9536" s="4"/>
    </row>
    <row r="9537" spans="1:1" x14ac:dyDescent="0.25">
      <c r="A9537" s="4"/>
    </row>
    <row r="9538" spans="1:1" x14ac:dyDescent="0.25">
      <c r="A9538" s="4"/>
    </row>
    <row r="9539" spans="1:1" x14ac:dyDescent="0.25">
      <c r="A9539" s="4"/>
    </row>
    <row r="9540" spans="1:1" x14ac:dyDescent="0.25">
      <c r="A9540" s="4"/>
    </row>
    <row r="9541" spans="1:1" x14ac:dyDescent="0.25">
      <c r="A9541" s="4"/>
    </row>
    <row r="9542" spans="1:1" x14ac:dyDescent="0.25">
      <c r="A9542" s="4"/>
    </row>
    <row r="9543" spans="1:1" x14ac:dyDescent="0.25">
      <c r="A9543" s="4"/>
    </row>
    <row r="9544" spans="1:1" x14ac:dyDescent="0.25">
      <c r="A9544" s="4"/>
    </row>
    <row r="9545" spans="1:1" x14ac:dyDescent="0.25">
      <c r="A9545" s="4"/>
    </row>
    <row r="9546" spans="1:1" x14ac:dyDescent="0.25">
      <c r="A9546" s="4"/>
    </row>
    <row r="9547" spans="1:1" x14ac:dyDescent="0.25">
      <c r="A9547" s="4"/>
    </row>
    <row r="9548" spans="1:1" x14ac:dyDescent="0.25">
      <c r="A9548" s="4"/>
    </row>
    <row r="9549" spans="1:1" x14ac:dyDescent="0.25">
      <c r="A9549" s="4"/>
    </row>
    <row r="9550" spans="1:1" x14ac:dyDescent="0.25">
      <c r="A9550" s="4"/>
    </row>
    <row r="9551" spans="1:1" x14ac:dyDescent="0.25">
      <c r="A9551" s="4"/>
    </row>
    <row r="9552" spans="1:1" x14ac:dyDescent="0.25">
      <c r="A9552" s="4"/>
    </row>
    <row r="9553" spans="1:1" x14ac:dyDescent="0.25">
      <c r="A9553" s="4"/>
    </row>
    <row r="9554" spans="1:1" x14ac:dyDescent="0.25">
      <c r="A9554" s="4"/>
    </row>
    <row r="9555" spans="1:1" x14ac:dyDescent="0.25">
      <c r="A9555" s="4"/>
    </row>
    <row r="9556" spans="1:1" x14ac:dyDescent="0.25">
      <c r="A9556" s="4"/>
    </row>
    <row r="9557" spans="1:1" x14ac:dyDescent="0.25">
      <c r="A9557" s="4"/>
    </row>
    <row r="9558" spans="1:1" x14ac:dyDescent="0.25">
      <c r="A9558" s="4"/>
    </row>
    <row r="9559" spans="1:1" x14ac:dyDescent="0.25">
      <c r="A9559" s="4"/>
    </row>
    <row r="9560" spans="1:1" x14ac:dyDescent="0.25">
      <c r="A9560" s="4"/>
    </row>
    <row r="9561" spans="1:1" x14ac:dyDescent="0.25">
      <c r="A9561" s="4"/>
    </row>
    <row r="9562" spans="1:1" x14ac:dyDescent="0.25">
      <c r="A9562" s="4"/>
    </row>
    <row r="9563" spans="1:1" x14ac:dyDescent="0.25">
      <c r="A9563" s="4"/>
    </row>
    <row r="9564" spans="1:1" x14ac:dyDescent="0.25">
      <c r="A9564" s="4"/>
    </row>
    <row r="9565" spans="1:1" x14ac:dyDescent="0.25">
      <c r="A9565" s="4"/>
    </row>
    <row r="9566" spans="1:1" x14ac:dyDescent="0.25">
      <c r="A9566" s="4"/>
    </row>
    <row r="9567" spans="1:1" x14ac:dyDescent="0.25">
      <c r="A9567" s="4"/>
    </row>
    <row r="9568" spans="1:1" x14ac:dyDescent="0.25">
      <c r="A9568" s="4"/>
    </row>
    <row r="9569" spans="1:1" x14ac:dyDescent="0.25">
      <c r="A9569" s="4"/>
    </row>
    <row r="9570" spans="1:1" x14ac:dyDescent="0.25">
      <c r="A9570" s="4"/>
    </row>
    <row r="9571" spans="1:1" x14ac:dyDescent="0.25">
      <c r="A9571" s="4"/>
    </row>
    <row r="9572" spans="1:1" x14ac:dyDescent="0.25">
      <c r="A9572" s="4"/>
    </row>
    <row r="9573" spans="1:1" x14ac:dyDescent="0.25">
      <c r="A9573" s="4"/>
    </row>
    <row r="9574" spans="1:1" x14ac:dyDescent="0.25">
      <c r="A9574" s="4"/>
    </row>
    <row r="9575" spans="1:1" x14ac:dyDescent="0.25">
      <c r="A9575" s="4"/>
    </row>
    <row r="9576" spans="1:1" x14ac:dyDescent="0.25">
      <c r="A9576" s="4"/>
    </row>
    <row r="9577" spans="1:1" x14ac:dyDescent="0.25">
      <c r="A9577" s="4"/>
    </row>
    <row r="9578" spans="1:1" x14ac:dyDescent="0.25">
      <c r="A9578" s="4"/>
    </row>
    <row r="9579" spans="1:1" x14ac:dyDescent="0.25">
      <c r="A9579" s="4"/>
    </row>
    <row r="9580" spans="1:1" x14ac:dyDescent="0.25">
      <c r="A9580" s="4"/>
    </row>
    <row r="9581" spans="1:1" x14ac:dyDescent="0.25">
      <c r="A9581" s="4"/>
    </row>
    <row r="9582" spans="1:1" x14ac:dyDescent="0.25">
      <c r="A9582" s="4"/>
    </row>
    <row r="9583" spans="1:1" x14ac:dyDescent="0.25">
      <c r="A9583" s="4"/>
    </row>
    <row r="9584" spans="1:1" x14ac:dyDescent="0.25">
      <c r="A9584" s="4"/>
    </row>
    <row r="9585" spans="1:1" x14ac:dyDescent="0.25">
      <c r="A9585" s="4"/>
    </row>
    <row r="9586" spans="1:1" x14ac:dyDescent="0.25">
      <c r="A9586" s="4"/>
    </row>
    <row r="9587" spans="1:1" x14ac:dyDescent="0.25">
      <c r="A9587" s="4"/>
    </row>
    <row r="9588" spans="1:1" x14ac:dyDescent="0.25">
      <c r="A9588" s="4"/>
    </row>
    <row r="9589" spans="1:1" x14ac:dyDescent="0.25">
      <c r="A9589" s="4"/>
    </row>
    <row r="9590" spans="1:1" x14ac:dyDescent="0.25">
      <c r="A9590" s="4"/>
    </row>
    <row r="9591" spans="1:1" x14ac:dyDescent="0.25">
      <c r="A9591" s="4"/>
    </row>
    <row r="9592" spans="1:1" x14ac:dyDescent="0.25">
      <c r="A9592" s="4"/>
    </row>
    <row r="9593" spans="1:1" x14ac:dyDescent="0.25">
      <c r="A9593" s="4"/>
    </row>
    <row r="9594" spans="1:1" x14ac:dyDescent="0.25">
      <c r="A9594" s="4"/>
    </row>
    <row r="9595" spans="1:1" x14ac:dyDescent="0.25">
      <c r="A9595" s="4"/>
    </row>
    <row r="9596" spans="1:1" x14ac:dyDescent="0.25">
      <c r="A9596" s="4"/>
    </row>
    <row r="9597" spans="1:1" x14ac:dyDescent="0.25">
      <c r="A9597" s="4"/>
    </row>
    <row r="9598" spans="1:1" x14ac:dyDescent="0.25">
      <c r="A9598" s="4"/>
    </row>
    <row r="9599" spans="1:1" x14ac:dyDescent="0.25">
      <c r="A9599" s="4"/>
    </row>
    <row r="9600" spans="1:1" x14ac:dyDescent="0.25">
      <c r="A9600" s="4"/>
    </row>
    <row r="9601" spans="1:1" x14ac:dyDescent="0.25">
      <c r="A9601" s="4"/>
    </row>
    <row r="9602" spans="1:1" x14ac:dyDescent="0.25">
      <c r="A9602" s="4"/>
    </row>
    <row r="9603" spans="1:1" x14ac:dyDescent="0.25">
      <c r="A9603" s="4"/>
    </row>
    <row r="9604" spans="1:1" x14ac:dyDescent="0.25">
      <c r="A9604" s="4"/>
    </row>
    <row r="9605" spans="1:1" x14ac:dyDescent="0.25">
      <c r="A9605" s="4"/>
    </row>
    <row r="9606" spans="1:1" x14ac:dyDescent="0.25">
      <c r="A9606" s="4"/>
    </row>
    <row r="9607" spans="1:1" x14ac:dyDescent="0.25">
      <c r="A9607" s="4"/>
    </row>
    <row r="9608" spans="1:1" x14ac:dyDescent="0.25">
      <c r="A9608" s="4"/>
    </row>
    <row r="9609" spans="1:1" x14ac:dyDescent="0.25">
      <c r="A9609" s="4"/>
    </row>
    <row r="9610" spans="1:1" x14ac:dyDescent="0.25">
      <c r="A9610" s="4"/>
    </row>
    <row r="9611" spans="1:1" x14ac:dyDescent="0.25">
      <c r="A9611" s="4"/>
    </row>
    <row r="9612" spans="1:1" x14ac:dyDescent="0.25">
      <c r="A9612" s="4"/>
    </row>
    <row r="9613" spans="1:1" x14ac:dyDescent="0.25">
      <c r="A9613" s="4"/>
    </row>
    <row r="9614" spans="1:1" x14ac:dyDescent="0.25">
      <c r="A9614" s="4"/>
    </row>
    <row r="9615" spans="1:1" x14ac:dyDescent="0.25">
      <c r="A9615" s="4"/>
    </row>
    <row r="9616" spans="1:1" x14ac:dyDescent="0.25">
      <c r="A9616" s="4"/>
    </row>
    <row r="9617" spans="1:1" x14ac:dyDescent="0.25">
      <c r="A9617" s="4"/>
    </row>
    <row r="9618" spans="1:1" x14ac:dyDescent="0.25">
      <c r="A9618" s="4"/>
    </row>
    <row r="9619" spans="1:1" x14ac:dyDescent="0.25">
      <c r="A9619" s="4"/>
    </row>
    <row r="9620" spans="1:1" x14ac:dyDescent="0.25">
      <c r="A9620" s="4"/>
    </row>
    <row r="9621" spans="1:1" x14ac:dyDescent="0.25">
      <c r="A9621" s="4"/>
    </row>
    <row r="9622" spans="1:1" x14ac:dyDescent="0.25">
      <c r="A9622" s="4"/>
    </row>
    <row r="9623" spans="1:1" x14ac:dyDescent="0.25">
      <c r="A9623" s="4"/>
    </row>
    <row r="9624" spans="1:1" x14ac:dyDescent="0.25">
      <c r="A9624" s="4"/>
    </row>
    <row r="9625" spans="1:1" x14ac:dyDescent="0.25">
      <c r="A9625" s="4"/>
    </row>
    <row r="9626" spans="1:1" x14ac:dyDescent="0.25">
      <c r="A9626" s="4"/>
    </row>
    <row r="9627" spans="1:1" x14ac:dyDescent="0.25">
      <c r="A9627" s="4"/>
    </row>
    <row r="9628" spans="1:1" x14ac:dyDescent="0.25">
      <c r="A9628" s="4"/>
    </row>
    <row r="9629" spans="1:1" x14ac:dyDescent="0.25">
      <c r="A9629" s="4"/>
    </row>
    <row r="9630" spans="1:1" x14ac:dyDescent="0.25">
      <c r="A9630" s="4"/>
    </row>
    <row r="9631" spans="1:1" x14ac:dyDescent="0.25">
      <c r="A9631" s="4"/>
    </row>
    <row r="9632" spans="1:1" x14ac:dyDescent="0.25">
      <c r="A9632" s="4"/>
    </row>
    <row r="9633" spans="1:1" x14ac:dyDescent="0.25">
      <c r="A9633" s="4"/>
    </row>
    <row r="9634" spans="1:1" x14ac:dyDescent="0.25">
      <c r="A9634" s="4"/>
    </row>
    <row r="9635" spans="1:1" x14ac:dyDescent="0.25">
      <c r="A9635" s="4"/>
    </row>
    <row r="9636" spans="1:1" x14ac:dyDescent="0.25">
      <c r="A9636" s="4"/>
    </row>
    <row r="9637" spans="1:1" x14ac:dyDescent="0.25">
      <c r="A9637" s="4"/>
    </row>
    <row r="9638" spans="1:1" x14ac:dyDescent="0.25">
      <c r="A9638" s="4"/>
    </row>
    <row r="9639" spans="1:1" x14ac:dyDescent="0.25">
      <c r="A9639" s="4"/>
    </row>
    <row r="9640" spans="1:1" x14ac:dyDescent="0.25">
      <c r="A9640" s="4"/>
    </row>
    <row r="9641" spans="1:1" x14ac:dyDescent="0.25">
      <c r="A9641" s="4"/>
    </row>
    <row r="9642" spans="1:1" x14ac:dyDescent="0.25">
      <c r="A9642" s="4"/>
    </row>
    <row r="9643" spans="1:1" x14ac:dyDescent="0.25">
      <c r="A9643" s="4"/>
    </row>
    <row r="9644" spans="1:1" x14ac:dyDescent="0.25">
      <c r="A9644" s="4"/>
    </row>
    <row r="9645" spans="1:1" x14ac:dyDescent="0.25">
      <c r="A9645" s="4"/>
    </row>
    <row r="9646" spans="1:1" x14ac:dyDescent="0.25">
      <c r="A9646" s="4"/>
    </row>
    <row r="9647" spans="1:1" x14ac:dyDescent="0.25">
      <c r="A9647" s="4"/>
    </row>
    <row r="9648" spans="1:1" x14ac:dyDescent="0.25">
      <c r="A9648" s="4"/>
    </row>
    <row r="9649" spans="1:1" x14ac:dyDescent="0.25">
      <c r="A9649" s="4"/>
    </row>
    <row r="9650" spans="1:1" x14ac:dyDescent="0.25">
      <c r="A9650" s="4"/>
    </row>
    <row r="9651" spans="1:1" x14ac:dyDescent="0.25">
      <c r="A9651" s="4"/>
    </row>
    <row r="9652" spans="1:1" x14ac:dyDescent="0.25">
      <c r="A9652" s="4"/>
    </row>
    <row r="9653" spans="1:1" x14ac:dyDescent="0.25">
      <c r="A9653" s="4"/>
    </row>
    <row r="9654" spans="1:1" x14ac:dyDescent="0.25">
      <c r="A9654" s="4"/>
    </row>
    <row r="9655" spans="1:1" x14ac:dyDescent="0.25">
      <c r="A9655" s="4"/>
    </row>
    <row r="9656" spans="1:1" x14ac:dyDescent="0.25">
      <c r="A9656" s="4"/>
    </row>
    <row r="9657" spans="1:1" x14ac:dyDescent="0.25">
      <c r="A9657" s="4"/>
    </row>
    <row r="9658" spans="1:1" x14ac:dyDescent="0.25">
      <c r="A9658" s="4"/>
    </row>
    <row r="9659" spans="1:1" x14ac:dyDescent="0.25">
      <c r="A9659" s="4"/>
    </row>
    <row r="9660" spans="1:1" x14ac:dyDescent="0.25">
      <c r="A9660" s="4"/>
    </row>
    <row r="9661" spans="1:1" x14ac:dyDescent="0.25">
      <c r="A9661" s="4"/>
    </row>
    <row r="9662" spans="1:1" x14ac:dyDescent="0.25">
      <c r="A9662" s="4"/>
    </row>
    <row r="9663" spans="1:1" x14ac:dyDescent="0.25">
      <c r="A9663" s="4"/>
    </row>
    <row r="9664" spans="1:1" x14ac:dyDescent="0.25">
      <c r="A9664" s="4"/>
    </row>
    <row r="9665" spans="1:1" x14ac:dyDescent="0.25">
      <c r="A9665" s="4"/>
    </row>
    <row r="9666" spans="1:1" x14ac:dyDescent="0.25">
      <c r="A9666" s="4"/>
    </row>
    <row r="9667" spans="1:1" x14ac:dyDescent="0.25">
      <c r="A9667" s="4"/>
    </row>
    <row r="9668" spans="1:1" x14ac:dyDescent="0.25">
      <c r="A9668" s="4"/>
    </row>
    <row r="9669" spans="1:1" x14ac:dyDescent="0.25">
      <c r="A9669" s="4"/>
    </row>
    <row r="9670" spans="1:1" x14ac:dyDescent="0.25">
      <c r="A9670" s="4"/>
    </row>
    <row r="9671" spans="1:1" x14ac:dyDescent="0.25">
      <c r="A9671" s="4"/>
    </row>
    <row r="9672" spans="1:1" x14ac:dyDescent="0.25">
      <c r="A9672" s="4"/>
    </row>
    <row r="9673" spans="1:1" x14ac:dyDescent="0.25">
      <c r="A9673" s="4"/>
    </row>
    <row r="9674" spans="1:1" x14ac:dyDescent="0.25">
      <c r="A9674" s="4"/>
    </row>
    <row r="9675" spans="1:1" x14ac:dyDescent="0.25">
      <c r="A9675" s="4"/>
    </row>
    <row r="9676" spans="1:1" x14ac:dyDescent="0.25">
      <c r="A9676" s="4"/>
    </row>
    <row r="9677" spans="1:1" x14ac:dyDescent="0.25">
      <c r="A9677" s="4"/>
    </row>
    <row r="9678" spans="1:1" x14ac:dyDescent="0.25">
      <c r="A9678" s="4"/>
    </row>
    <row r="9679" spans="1:1" x14ac:dyDescent="0.25">
      <c r="A9679" s="4"/>
    </row>
    <row r="9680" spans="1:1" x14ac:dyDescent="0.25">
      <c r="A9680" s="4"/>
    </row>
    <row r="9681" spans="1:1" x14ac:dyDescent="0.25">
      <c r="A9681" s="4"/>
    </row>
    <row r="9682" spans="1:1" x14ac:dyDescent="0.25">
      <c r="A9682" s="4"/>
    </row>
    <row r="9683" spans="1:1" x14ac:dyDescent="0.25">
      <c r="A9683" s="4"/>
    </row>
    <row r="9684" spans="1:1" x14ac:dyDescent="0.25">
      <c r="A9684" s="4"/>
    </row>
    <row r="9685" spans="1:1" x14ac:dyDescent="0.25">
      <c r="A9685" s="4"/>
    </row>
    <row r="9686" spans="1:1" x14ac:dyDescent="0.25">
      <c r="A9686" s="4"/>
    </row>
    <row r="9687" spans="1:1" x14ac:dyDescent="0.25">
      <c r="A9687" s="4"/>
    </row>
    <row r="9688" spans="1:1" x14ac:dyDescent="0.25">
      <c r="A9688" s="4"/>
    </row>
    <row r="9689" spans="1:1" x14ac:dyDescent="0.25">
      <c r="A9689" s="4"/>
    </row>
    <row r="9690" spans="1:1" x14ac:dyDescent="0.25">
      <c r="A9690" s="4"/>
    </row>
    <row r="9691" spans="1:1" x14ac:dyDescent="0.25">
      <c r="A9691" s="4"/>
    </row>
    <row r="9692" spans="1:1" x14ac:dyDescent="0.25">
      <c r="A9692" s="4"/>
    </row>
    <row r="9693" spans="1:1" x14ac:dyDescent="0.25">
      <c r="A9693" s="4"/>
    </row>
    <row r="9694" spans="1:1" x14ac:dyDescent="0.25">
      <c r="A9694" s="4"/>
    </row>
    <row r="9695" spans="1:1" x14ac:dyDescent="0.25">
      <c r="A9695" s="4"/>
    </row>
    <row r="9696" spans="1:1" x14ac:dyDescent="0.25">
      <c r="A9696" s="4"/>
    </row>
    <row r="9697" spans="1:1" x14ac:dyDescent="0.25">
      <c r="A9697" s="4"/>
    </row>
    <row r="9698" spans="1:1" x14ac:dyDescent="0.25">
      <c r="A9698" s="4"/>
    </row>
    <row r="9699" spans="1:1" x14ac:dyDescent="0.25">
      <c r="A9699" s="4"/>
    </row>
    <row r="9700" spans="1:1" x14ac:dyDescent="0.25">
      <c r="A9700" s="4"/>
    </row>
    <row r="9701" spans="1:1" x14ac:dyDescent="0.25">
      <c r="A9701" s="4"/>
    </row>
    <row r="9702" spans="1:1" x14ac:dyDescent="0.25">
      <c r="A9702" s="4"/>
    </row>
    <row r="9703" spans="1:1" x14ac:dyDescent="0.25">
      <c r="A9703" s="4"/>
    </row>
    <row r="9704" spans="1:1" x14ac:dyDescent="0.25">
      <c r="A9704" s="4"/>
    </row>
    <row r="9705" spans="1:1" x14ac:dyDescent="0.25">
      <c r="A9705" s="4"/>
    </row>
    <row r="9706" spans="1:1" x14ac:dyDescent="0.25">
      <c r="A9706" s="4"/>
    </row>
    <row r="9707" spans="1:1" x14ac:dyDescent="0.25">
      <c r="A9707" s="4"/>
    </row>
    <row r="9708" spans="1:1" x14ac:dyDescent="0.25">
      <c r="A9708" s="4"/>
    </row>
    <row r="9709" spans="1:1" x14ac:dyDescent="0.25">
      <c r="A9709" s="4"/>
    </row>
    <row r="9710" spans="1:1" x14ac:dyDescent="0.25">
      <c r="A9710" s="4"/>
    </row>
    <row r="9711" spans="1:1" x14ac:dyDescent="0.25">
      <c r="A9711" s="4"/>
    </row>
    <row r="9712" spans="1:1" x14ac:dyDescent="0.25">
      <c r="A9712" s="4"/>
    </row>
    <row r="9713" spans="1:1" x14ac:dyDescent="0.25">
      <c r="A9713" s="4"/>
    </row>
    <row r="9714" spans="1:1" x14ac:dyDescent="0.25">
      <c r="A9714" s="4"/>
    </row>
    <row r="9715" spans="1:1" x14ac:dyDescent="0.25">
      <c r="A9715" s="4"/>
    </row>
    <row r="9716" spans="1:1" x14ac:dyDescent="0.25">
      <c r="A9716" s="4"/>
    </row>
    <row r="9717" spans="1:1" x14ac:dyDescent="0.25">
      <c r="A9717" s="4"/>
    </row>
    <row r="9718" spans="1:1" x14ac:dyDescent="0.25">
      <c r="A9718" s="4"/>
    </row>
    <row r="9719" spans="1:1" x14ac:dyDescent="0.25">
      <c r="A9719" s="4"/>
    </row>
    <row r="9720" spans="1:1" x14ac:dyDescent="0.25">
      <c r="A9720" s="4"/>
    </row>
    <row r="9721" spans="1:1" x14ac:dyDescent="0.25">
      <c r="A9721" s="4"/>
    </row>
    <row r="9722" spans="1:1" x14ac:dyDescent="0.25">
      <c r="A9722" s="4"/>
    </row>
    <row r="9723" spans="1:1" x14ac:dyDescent="0.25">
      <c r="A9723" s="4"/>
    </row>
    <row r="9724" spans="1:1" x14ac:dyDescent="0.25">
      <c r="A9724" s="4"/>
    </row>
    <row r="9725" spans="1:1" x14ac:dyDescent="0.25">
      <c r="A9725" s="4"/>
    </row>
    <row r="9726" spans="1:1" x14ac:dyDescent="0.25">
      <c r="A9726" s="4"/>
    </row>
    <row r="9727" spans="1:1" x14ac:dyDescent="0.25">
      <c r="A9727" s="4"/>
    </row>
    <row r="9728" spans="1:1" x14ac:dyDescent="0.25">
      <c r="A9728" s="4"/>
    </row>
    <row r="9729" spans="1:1" x14ac:dyDescent="0.25">
      <c r="A9729" s="4"/>
    </row>
    <row r="9730" spans="1:1" x14ac:dyDescent="0.25">
      <c r="A9730" s="4"/>
    </row>
    <row r="9731" spans="1:1" x14ac:dyDescent="0.25">
      <c r="A9731" s="4"/>
    </row>
    <row r="9732" spans="1:1" x14ac:dyDescent="0.25">
      <c r="A9732" s="4"/>
    </row>
    <row r="9733" spans="1:1" x14ac:dyDescent="0.25">
      <c r="A9733" s="4"/>
    </row>
    <row r="9734" spans="1:1" x14ac:dyDescent="0.25">
      <c r="A9734" s="4"/>
    </row>
    <row r="9735" spans="1:1" x14ac:dyDescent="0.25">
      <c r="A9735" s="4"/>
    </row>
    <row r="9736" spans="1:1" x14ac:dyDescent="0.25">
      <c r="A9736" s="4"/>
    </row>
    <row r="9737" spans="1:1" x14ac:dyDescent="0.25">
      <c r="A9737" s="4"/>
    </row>
    <row r="9738" spans="1:1" x14ac:dyDescent="0.25">
      <c r="A9738" s="4"/>
    </row>
    <row r="9739" spans="1:1" x14ac:dyDescent="0.25">
      <c r="A9739" s="4"/>
    </row>
    <row r="9740" spans="1:1" x14ac:dyDescent="0.25">
      <c r="A9740" s="4"/>
    </row>
    <row r="9741" spans="1:1" x14ac:dyDescent="0.25">
      <c r="A9741" s="4"/>
    </row>
    <row r="9742" spans="1:1" x14ac:dyDescent="0.25">
      <c r="A9742" s="4"/>
    </row>
    <row r="9743" spans="1:1" x14ac:dyDescent="0.25">
      <c r="A9743" s="4"/>
    </row>
    <row r="9744" spans="1:1" x14ac:dyDescent="0.25">
      <c r="A9744" s="4"/>
    </row>
    <row r="9745" spans="1:1" x14ac:dyDescent="0.25">
      <c r="A9745" s="4"/>
    </row>
    <row r="9746" spans="1:1" x14ac:dyDescent="0.25">
      <c r="A9746" s="4"/>
    </row>
    <row r="9747" spans="1:1" x14ac:dyDescent="0.25">
      <c r="A9747" s="4"/>
    </row>
    <row r="9748" spans="1:1" x14ac:dyDescent="0.25">
      <c r="A9748" s="4"/>
    </row>
    <row r="9749" spans="1:1" x14ac:dyDescent="0.25">
      <c r="A9749" s="4"/>
    </row>
    <row r="9750" spans="1:1" x14ac:dyDescent="0.25">
      <c r="A9750" s="4"/>
    </row>
    <row r="9751" spans="1:1" x14ac:dyDescent="0.25">
      <c r="A9751" s="4"/>
    </row>
    <row r="9752" spans="1:1" x14ac:dyDescent="0.25">
      <c r="A9752" s="4"/>
    </row>
    <row r="9753" spans="1:1" x14ac:dyDescent="0.25">
      <c r="A9753" s="4"/>
    </row>
    <row r="9754" spans="1:1" x14ac:dyDescent="0.25">
      <c r="A9754" s="4"/>
    </row>
    <row r="9755" spans="1:1" x14ac:dyDescent="0.25">
      <c r="A9755" s="4"/>
    </row>
    <row r="9756" spans="1:1" x14ac:dyDescent="0.25">
      <c r="A9756" s="4"/>
    </row>
    <row r="9757" spans="1:1" x14ac:dyDescent="0.25">
      <c r="A9757" s="4"/>
    </row>
    <row r="9758" spans="1:1" x14ac:dyDescent="0.25">
      <c r="A9758" s="4"/>
    </row>
    <row r="9759" spans="1:1" x14ac:dyDescent="0.25">
      <c r="A9759" s="4"/>
    </row>
    <row r="9760" spans="1:1" x14ac:dyDescent="0.25">
      <c r="A9760" s="4"/>
    </row>
    <row r="9761" spans="1:1" x14ac:dyDescent="0.25">
      <c r="A9761" s="4"/>
    </row>
    <row r="9762" spans="1:1" x14ac:dyDescent="0.25">
      <c r="A9762" s="4"/>
    </row>
    <row r="9763" spans="1:1" x14ac:dyDescent="0.25">
      <c r="A9763" s="4"/>
    </row>
    <row r="9764" spans="1:1" x14ac:dyDescent="0.25">
      <c r="A9764" s="4"/>
    </row>
    <row r="9765" spans="1:1" x14ac:dyDescent="0.25">
      <c r="A9765" s="4"/>
    </row>
    <row r="9766" spans="1:1" x14ac:dyDescent="0.25">
      <c r="A9766" s="4"/>
    </row>
    <row r="9767" spans="1:1" x14ac:dyDescent="0.25">
      <c r="A9767" s="4"/>
    </row>
    <row r="9768" spans="1:1" x14ac:dyDescent="0.25">
      <c r="A9768" s="4"/>
    </row>
    <row r="9769" spans="1:1" x14ac:dyDescent="0.25">
      <c r="A9769" s="4"/>
    </row>
    <row r="9770" spans="1:1" x14ac:dyDescent="0.25">
      <c r="A9770" s="4"/>
    </row>
    <row r="9771" spans="1:1" x14ac:dyDescent="0.25">
      <c r="A9771" s="4"/>
    </row>
    <row r="9772" spans="1:1" x14ac:dyDescent="0.25">
      <c r="A9772" s="4"/>
    </row>
    <row r="9773" spans="1:1" x14ac:dyDescent="0.25">
      <c r="A9773" s="4"/>
    </row>
    <row r="9774" spans="1:1" x14ac:dyDescent="0.25">
      <c r="A9774" s="4"/>
    </row>
    <row r="9775" spans="1:1" x14ac:dyDescent="0.25">
      <c r="A9775" s="4"/>
    </row>
    <row r="9776" spans="1:1" x14ac:dyDescent="0.25">
      <c r="A9776" s="4"/>
    </row>
    <row r="9777" spans="1:1" x14ac:dyDescent="0.25">
      <c r="A9777" s="4"/>
    </row>
    <row r="9778" spans="1:1" x14ac:dyDescent="0.25">
      <c r="A9778" s="4"/>
    </row>
    <row r="9779" spans="1:1" x14ac:dyDescent="0.25">
      <c r="A9779" s="4"/>
    </row>
    <row r="9780" spans="1:1" x14ac:dyDescent="0.25">
      <c r="A9780" s="4"/>
    </row>
    <row r="9781" spans="1:1" x14ac:dyDescent="0.25">
      <c r="A9781" s="4"/>
    </row>
    <row r="9782" spans="1:1" x14ac:dyDescent="0.25">
      <c r="A9782" s="4"/>
    </row>
    <row r="9783" spans="1:1" x14ac:dyDescent="0.25">
      <c r="A9783" s="4"/>
    </row>
    <row r="9784" spans="1:1" x14ac:dyDescent="0.25">
      <c r="A9784" s="4"/>
    </row>
    <row r="9785" spans="1:1" x14ac:dyDescent="0.25">
      <c r="A9785" s="4"/>
    </row>
    <row r="9786" spans="1:1" x14ac:dyDescent="0.25">
      <c r="A9786" s="4"/>
    </row>
    <row r="9787" spans="1:1" x14ac:dyDescent="0.25">
      <c r="A9787" s="4"/>
    </row>
    <row r="9788" spans="1:1" x14ac:dyDescent="0.25">
      <c r="A9788" s="4"/>
    </row>
    <row r="9789" spans="1:1" x14ac:dyDescent="0.25">
      <c r="A9789" s="4"/>
    </row>
    <row r="9790" spans="1:1" x14ac:dyDescent="0.25">
      <c r="A9790" s="4"/>
    </row>
    <row r="9791" spans="1:1" x14ac:dyDescent="0.25">
      <c r="A9791" s="4"/>
    </row>
    <row r="9792" spans="1:1" x14ac:dyDescent="0.25">
      <c r="A9792" s="4"/>
    </row>
    <row r="9793" spans="1:1" x14ac:dyDescent="0.25">
      <c r="A9793" s="4"/>
    </row>
    <row r="9794" spans="1:1" x14ac:dyDescent="0.25">
      <c r="A9794" s="4"/>
    </row>
    <row r="9795" spans="1:1" x14ac:dyDescent="0.25">
      <c r="A9795" s="4"/>
    </row>
    <row r="9796" spans="1:1" x14ac:dyDescent="0.25">
      <c r="A9796" s="4"/>
    </row>
    <row r="9797" spans="1:1" x14ac:dyDescent="0.25">
      <c r="A9797" s="4"/>
    </row>
    <row r="9798" spans="1:1" x14ac:dyDescent="0.25">
      <c r="A9798" s="4"/>
    </row>
    <row r="9799" spans="1:1" x14ac:dyDescent="0.25">
      <c r="A9799" s="4"/>
    </row>
    <row r="9800" spans="1:1" x14ac:dyDescent="0.25">
      <c r="A9800" s="4"/>
    </row>
    <row r="9801" spans="1:1" x14ac:dyDescent="0.25">
      <c r="A9801" s="4"/>
    </row>
    <row r="9802" spans="1:1" x14ac:dyDescent="0.25">
      <c r="A9802" s="4"/>
    </row>
    <row r="9803" spans="1:1" x14ac:dyDescent="0.25">
      <c r="A9803" s="4"/>
    </row>
    <row r="9804" spans="1:1" x14ac:dyDescent="0.25">
      <c r="A9804" s="4"/>
    </row>
    <row r="9805" spans="1:1" x14ac:dyDescent="0.25">
      <c r="A9805" s="4"/>
    </row>
    <row r="9806" spans="1:1" x14ac:dyDescent="0.25">
      <c r="A9806" s="4"/>
    </row>
    <row r="9807" spans="1:1" x14ac:dyDescent="0.25">
      <c r="A9807" s="4"/>
    </row>
    <row r="9808" spans="1:1" x14ac:dyDescent="0.25">
      <c r="A9808" s="4"/>
    </row>
    <row r="9809" spans="1:1" x14ac:dyDescent="0.25">
      <c r="A9809" s="4"/>
    </row>
    <row r="9810" spans="1:1" x14ac:dyDescent="0.25">
      <c r="A9810" s="4"/>
    </row>
    <row r="9811" spans="1:1" x14ac:dyDescent="0.25">
      <c r="A9811" s="4"/>
    </row>
    <row r="9812" spans="1:1" x14ac:dyDescent="0.25">
      <c r="A9812" s="4"/>
    </row>
    <row r="9813" spans="1:1" x14ac:dyDescent="0.25">
      <c r="A9813" s="4"/>
    </row>
    <row r="9814" spans="1:1" x14ac:dyDescent="0.25">
      <c r="A9814" s="4"/>
    </row>
    <row r="9815" spans="1:1" x14ac:dyDescent="0.25">
      <c r="A9815" s="4"/>
    </row>
    <row r="9816" spans="1:1" x14ac:dyDescent="0.25">
      <c r="A9816" s="4"/>
    </row>
    <row r="9817" spans="1:1" x14ac:dyDescent="0.25">
      <c r="A9817" s="4"/>
    </row>
    <row r="9818" spans="1:1" x14ac:dyDescent="0.25">
      <c r="A9818" s="4"/>
    </row>
    <row r="9819" spans="1:1" x14ac:dyDescent="0.25">
      <c r="A9819" s="4"/>
    </row>
    <row r="9820" spans="1:1" x14ac:dyDescent="0.25">
      <c r="A9820" s="4"/>
    </row>
    <row r="9821" spans="1:1" x14ac:dyDescent="0.25">
      <c r="A9821" s="4"/>
    </row>
    <row r="9822" spans="1:1" x14ac:dyDescent="0.25">
      <c r="A9822" s="4"/>
    </row>
    <row r="9823" spans="1:1" x14ac:dyDescent="0.25">
      <c r="A9823" s="4"/>
    </row>
    <row r="9824" spans="1:1" x14ac:dyDescent="0.25">
      <c r="A9824" s="4"/>
    </row>
    <row r="9825" spans="1:1" x14ac:dyDescent="0.25">
      <c r="A9825" s="4"/>
    </row>
    <row r="9826" spans="1:1" x14ac:dyDescent="0.25">
      <c r="A9826" s="4"/>
    </row>
    <row r="9827" spans="1:1" x14ac:dyDescent="0.25">
      <c r="A9827" s="4"/>
    </row>
    <row r="9828" spans="1:1" x14ac:dyDescent="0.25">
      <c r="A9828" s="4"/>
    </row>
    <row r="9829" spans="1:1" x14ac:dyDescent="0.25">
      <c r="A9829" s="4"/>
    </row>
    <row r="9830" spans="1:1" x14ac:dyDescent="0.25">
      <c r="A9830" s="4"/>
    </row>
    <row r="9831" spans="1:1" x14ac:dyDescent="0.25">
      <c r="A9831" s="4"/>
    </row>
    <row r="9832" spans="1:1" x14ac:dyDescent="0.25">
      <c r="A9832" s="4"/>
    </row>
    <row r="9833" spans="1:1" x14ac:dyDescent="0.25">
      <c r="A9833" s="4"/>
    </row>
    <row r="9834" spans="1:1" x14ac:dyDescent="0.25">
      <c r="A9834" s="4"/>
    </row>
    <row r="9835" spans="1:1" x14ac:dyDescent="0.25">
      <c r="A9835" s="4"/>
    </row>
    <row r="9836" spans="1:1" x14ac:dyDescent="0.25">
      <c r="A9836" s="4"/>
    </row>
    <row r="9837" spans="1:1" x14ac:dyDescent="0.25">
      <c r="A9837" s="4"/>
    </row>
    <row r="9838" spans="1:1" x14ac:dyDescent="0.25">
      <c r="A9838" s="4"/>
    </row>
    <row r="9839" spans="1:1" x14ac:dyDescent="0.25">
      <c r="A9839" s="4"/>
    </row>
    <row r="9840" spans="1:1" x14ac:dyDescent="0.25">
      <c r="A9840" s="4"/>
    </row>
    <row r="9841" spans="1:1" x14ac:dyDescent="0.25">
      <c r="A9841" s="4"/>
    </row>
    <row r="9842" spans="1:1" x14ac:dyDescent="0.25">
      <c r="A9842" s="4"/>
    </row>
    <row r="9843" spans="1:1" x14ac:dyDescent="0.25">
      <c r="A9843" s="4"/>
    </row>
    <row r="9844" spans="1:1" x14ac:dyDescent="0.25">
      <c r="A9844" s="4"/>
    </row>
    <row r="9845" spans="1:1" x14ac:dyDescent="0.25">
      <c r="A9845" s="4"/>
    </row>
    <row r="9846" spans="1:1" x14ac:dyDescent="0.25">
      <c r="A9846" s="4"/>
    </row>
    <row r="9847" spans="1:1" x14ac:dyDescent="0.25">
      <c r="A9847" s="4"/>
    </row>
    <row r="9848" spans="1:1" x14ac:dyDescent="0.25">
      <c r="A9848" s="4"/>
    </row>
    <row r="9849" spans="1:1" x14ac:dyDescent="0.25">
      <c r="A9849" s="4"/>
    </row>
    <row r="9850" spans="1:1" x14ac:dyDescent="0.25">
      <c r="A9850" s="4"/>
    </row>
    <row r="9851" spans="1:1" x14ac:dyDescent="0.25">
      <c r="A9851" s="4"/>
    </row>
    <row r="9852" spans="1:1" x14ac:dyDescent="0.25">
      <c r="A9852" s="4"/>
    </row>
    <row r="9853" spans="1:1" x14ac:dyDescent="0.25">
      <c r="A9853" s="4"/>
    </row>
    <row r="9854" spans="1:1" x14ac:dyDescent="0.25">
      <c r="A9854" s="4"/>
    </row>
    <row r="9855" spans="1:1" x14ac:dyDescent="0.25">
      <c r="A9855" s="4"/>
    </row>
    <row r="9856" spans="1:1" x14ac:dyDescent="0.25">
      <c r="A9856" s="4"/>
    </row>
    <row r="9857" spans="1:1" x14ac:dyDescent="0.25">
      <c r="A9857" s="4"/>
    </row>
    <row r="9858" spans="1:1" x14ac:dyDescent="0.25">
      <c r="A9858" s="4"/>
    </row>
    <row r="9859" spans="1:1" x14ac:dyDescent="0.25">
      <c r="A9859" s="4"/>
    </row>
    <row r="9860" spans="1:1" x14ac:dyDescent="0.25">
      <c r="A9860" s="4"/>
    </row>
    <row r="9861" spans="1:1" x14ac:dyDescent="0.25">
      <c r="A9861" s="4"/>
    </row>
    <row r="9862" spans="1:1" x14ac:dyDescent="0.25">
      <c r="A9862" s="4"/>
    </row>
    <row r="9863" spans="1:1" x14ac:dyDescent="0.25">
      <c r="A9863" s="4"/>
    </row>
    <row r="9864" spans="1:1" x14ac:dyDescent="0.25">
      <c r="A9864" s="4"/>
    </row>
    <row r="9865" spans="1:1" x14ac:dyDescent="0.25">
      <c r="A9865" s="4"/>
    </row>
    <row r="9866" spans="1:1" x14ac:dyDescent="0.25">
      <c r="A9866" s="4"/>
    </row>
    <row r="9867" spans="1:1" x14ac:dyDescent="0.25">
      <c r="A9867" s="4"/>
    </row>
    <row r="9868" spans="1:1" x14ac:dyDescent="0.25">
      <c r="A9868" s="4"/>
    </row>
    <row r="9869" spans="1:1" x14ac:dyDescent="0.25">
      <c r="A9869" s="4"/>
    </row>
    <row r="9870" spans="1:1" x14ac:dyDescent="0.25">
      <c r="A9870" s="4"/>
    </row>
    <row r="9871" spans="1:1" x14ac:dyDescent="0.25">
      <c r="A9871" s="4"/>
    </row>
    <row r="9872" spans="1:1" x14ac:dyDescent="0.25">
      <c r="A9872" s="4"/>
    </row>
    <row r="9873" spans="1:1" x14ac:dyDescent="0.25">
      <c r="A9873" s="4"/>
    </row>
    <row r="9874" spans="1:1" x14ac:dyDescent="0.25">
      <c r="A9874" s="4"/>
    </row>
    <row r="9875" spans="1:1" x14ac:dyDescent="0.25">
      <c r="A9875" s="4"/>
    </row>
    <row r="9876" spans="1:1" x14ac:dyDescent="0.25">
      <c r="A9876" s="4"/>
    </row>
    <row r="9877" spans="1:1" x14ac:dyDescent="0.25">
      <c r="A9877" s="4"/>
    </row>
    <row r="9878" spans="1:1" x14ac:dyDescent="0.25">
      <c r="A9878" s="4"/>
    </row>
    <row r="9879" spans="1:1" x14ac:dyDescent="0.25">
      <c r="A9879" s="4"/>
    </row>
    <row r="9880" spans="1:1" x14ac:dyDescent="0.25">
      <c r="A9880" s="4"/>
    </row>
    <row r="9881" spans="1:1" x14ac:dyDescent="0.25">
      <c r="A9881" s="4"/>
    </row>
    <row r="9882" spans="1:1" x14ac:dyDescent="0.25">
      <c r="A9882" s="4"/>
    </row>
    <row r="9883" spans="1:1" x14ac:dyDescent="0.25">
      <c r="A9883" s="4"/>
    </row>
    <row r="9884" spans="1:1" x14ac:dyDescent="0.25">
      <c r="A9884" s="4"/>
    </row>
    <row r="9885" spans="1:1" x14ac:dyDescent="0.25">
      <c r="A9885" s="4"/>
    </row>
    <row r="9886" spans="1:1" x14ac:dyDescent="0.25">
      <c r="A9886" s="4"/>
    </row>
    <row r="9887" spans="1:1" x14ac:dyDescent="0.25">
      <c r="A9887" s="4"/>
    </row>
    <row r="9888" spans="1:1" x14ac:dyDescent="0.25">
      <c r="A9888" s="4"/>
    </row>
    <row r="9889" spans="1:1" x14ac:dyDescent="0.25">
      <c r="A9889" s="4"/>
    </row>
    <row r="9890" spans="1:1" x14ac:dyDescent="0.25">
      <c r="A9890" s="4"/>
    </row>
    <row r="9891" spans="1:1" x14ac:dyDescent="0.25">
      <c r="A9891" s="4"/>
    </row>
    <row r="9892" spans="1:1" x14ac:dyDescent="0.25">
      <c r="A9892" s="4"/>
    </row>
    <row r="9893" spans="1:1" x14ac:dyDescent="0.25">
      <c r="A9893" s="4"/>
    </row>
    <row r="9894" spans="1:1" x14ac:dyDescent="0.25">
      <c r="A9894" s="4"/>
    </row>
    <row r="9895" spans="1:1" x14ac:dyDescent="0.25">
      <c r="A9895" s="4"/>
    </row>
    <row r="9896" spans="1:1" x14ac:dyDescent="0.25">
      <c r="A9896" s="4"/>
    </row>
    <row r="9897" spans="1:1" x14ac:dyDescent="0.25">
      <c r="A9897" s="4"/>
    </row>
    <row r="9898" spans="1:1" x14ac:dyDescent="0.25">
      <c r="A9898" s="4"/>
    </row>
    <row r="9899" spans="1:1" x14ac:dyDescent="0.25">
      <c r="A9899" s="4"/>
    </row>
    <row r="9900" spans="1:1" x14ac:dyDescent="0.25">
      <c r="A9900" s="4"/>
    </row>
    <row r="9901" spans="1:1" x14ac:dyDescent="0.25">
      <c r="A9901" s="4"/>
    </row>
    <row r="9902" spans="1:1" x14ac:dyDescent="0.25">
      <c r="A9902" s="4"/>
    </row>
    <row r="9903" spans="1:1" x14ac:dyDescent="0.25">
      <c r="A9903" s="4"/>
    </row>
    <row r="9904" spans="1:1" x14ac:dyDescent="0.25">
      <c r="A9904" s="4"/>
    </row>
    <row r="9905" spans="1:1" x14ac:dyDescent="0.25">
      <c r="A9905" s="4"/>
    </row>
    <row r="9906" spans="1:1" x14ac:dyDescent="0.25">
      <c r="A9906" s="4"/>
    </row>
    <row r="9907" spans="1:1" x14ac:dyDescent="0.25">
      <c r="A9907" s="4"/>
    </row>
    <row r="9908" spans="1:1" x14ac:dyDescent="0.25">
      <c r="A9908" s="4"/>
    </row>
    <row r="9909" spans="1:1" x14ac:dyDescent="0.25">
      <c r="A9909" s="4"/>
    </row>
    <row r="9910" spans="1:1" x14ac:dyDescent="0.25">
      <c r="A9910" s="4"/>
    </row>
    <row r="9911" spans="1:1" x14ac:dyDescent="0.25">
      <c r="A9911" s="4"/>
    </row>
    <row r="9912" spans="1:1" x14ac:dyDescent="0.25">
      <c r="A9912" s="4"/>
    </row>
    <row r="9913" spans="1:1" x14ac:dyDescent="0.25">
      <c r="A9913" s="4"/>
    </row>
    <row r="9914" spans="1:1" x14ac:dyDescent="0.25">
      <c r="A9914" s="4"/>
    </row>
    <row r="9915" spans="1:1" x14ac:dyDescent="0.25">
      <c r="A9915" s="4"/>
    </row>
    <row r="9916" spans="1:1" x14ac:dyDescent="0.25">
      <c r="A9916" s="4"/>
    </row>
    <row r="9917" spans="1:1" x14ac:dyDescent="0.25">
      <c r="A9917" s="4"/>
    </row>
    <row r="9918" spans="1:1" x14ac:dyDescent="0.25">
      <c r="A9918" s="4"/>
    </row>
    <row r="9919" spans="1:1" x14ac:dyDescent="0.25">
      <c r="A9919" s="4"/>
    </row>
    <row r="9920" spans="1:1" x14ac:dyDescent="0.25">
      <c r="A9920" s="4"/>
    </row>
    <row r="9921" spans="1:1" x14ac:dyDescent="0.25">
      <c r="A9921" s="4"/>
    </row>
    <row r="9922" spans="1:1" x14ac:dyDescent="0.25">
      <c r="A9922" s="4"/>
    </row>
    <row r="9923" spans="1:1" x14ac:dyDescent="0.25">
      <c r="A9923" s="4"/>
    </row>
    <row r="9924" spans="1:1" x14ac:dyDescent="0.25">
      <c r="A9924" s="4"/>
    </row>
    <row r="9925" spans="1:1" x14ac:dyDescent="0.25">
      <c r="A9925" s="4"/>
    </row>
    <row r="9926" spans="1:1" x14ac:dyDescent="0.25">
      <c r="A9926" s="4"/>
    </row>
    <row r="9927" spans="1:1" x14ac:dyDescent="0.25">
      <c r="A9927" s="4"/>
    </row>
    <row r="9928" spans="1:1" x14ac:dyDescent="0.25">
      <c r="A9928" s="4"/>
    </row>
    <row r="9929" spans="1:1" x14ac:dyDescent="0.25">
      <c r="A9929" s="4"/>
    </row>
    <row r="9930" spans="1:1" x14ac:dyDescent="0.25">
      <c r="A9930" s="4"/>
    </row>
    <row r="9931" spans="1:1" x14ac:dyDescent="0.25">
      <c r="A9931" s="4"/>
    </row>
    <row r="9932" spans="1:1" x14ac:dyDescent="0.25">
      <c r="A9932" s="4"/>
    </row>
    <row r="9933" spans="1:1" x14ac:dyDescent="0.25">
      <c r="A9933" s="4"/>
    </row>
    <row r="9934" spans="1:1" x14ac:dyDescent="0.25">
      <c r="A9934" s="4"/>
    </row>
    <row r="9935" spans="1:1" x14ac:dyDescent="0.25">
      <c r="A9935" s="4"/>
    </row>
    <row r="9936" spans="1:1" x14ac:dyDescent="0.25">
      <c r="A9936" s="4"/>
    </row>
    <row r="9937" spans="1:1" x14ac:dyDescent="0.25">
      <c r="A9937" s="4"/>
    </row>
    <row r="9938" spans="1:1" x14ac:dyDescent="0.25">
      <c r="A9938" s="4"/>
    </row>
    <row r="9939" spans="1:1" x14ac:dyDescent="0.25">
      <c r="A9939" s="4"/>
    </row>
    <row r="9940" spans="1:1" x14ac:dyDescent="0.25">
      <c r="A9940" s="4"/>
    </row>
    <row r="9941" spans="1:1" x14ac:dyDescent="0.25">
      <c r="A9941" s="4"/>
    </row>
    <row r="9942" spans="1:1" x14ac:dyDescent="0.25">
      <c r="A9942" s="4"/>
    </row>
    <row r="9943" spans="1:1" x14ac:dyDescent="0.25">
      <c r="A9943" s="4"/>
    </row>
    <row r="9944" spans="1:1" x14ac:dyDescent="0.25">
      <c r="A9944" s="4"/>
    </row>
    <row r="9945" spans="1:1" x14ac:dyDescent="0.25">
      <c r="A9945" s="4"/>
    </row>
    <row r="9946" spans="1:1" x14ac:dyDescent="0.25">
      <c r="A9946" s="4"/>
    </row>
    <row r="9947" spans="1:1" x14ac:dyDescent="0.25">
      <c r="A9947" s="4"/>
    </row>
    <row r="9948" spans="1:1" x14ac:dyDescent="0.25">
      <c r="A9948" s="4"/>
    </row>
    <row r="9949" spans="1:1" x14ac:dyDescent="0.25">
      <c r="A9949" s="4"/>
    </row>
    <row r="9950" spans="1:1" x14ac:dyDescent="0.25">
      <c r="A9950" s="4"/>
    </row>
    <row r="9951" spans="1:1" x14ac:dyDescent="0.25">
      <c r="A9951" s="4"/>
    </row>
    <row r="9952" spans="1:1" x14ac:dyDescent="0.25">
      <c r="A9952" s="4"/>
    </row>
    <row r="9953" spans="1:1" x14ac:dyDescent="0.25">
      <c r="A9953" s="4"/>
    </row>
    <row r="9954" spans="1:1" x14ac:dyDescent="0.25">
      <c r="A9954" s="4"/>
    </row>
    <row r="9955" spans="1:1" x14ac:dyDescent="0.25">
      <c r="A9955" s="4"/>
    </row>
    <row r="9956" spans="1:1" x14ac:dyDescent="0.25">
      <c r="A9956" s="4"/>
    </row>
    <row r="9957" spans="1:1" x14ac:dyDescent="0.25">
      <c r="A9957" s="4"/>
    </row>
    <row r="9958" spans="1:1" x14ac:dyDescent="0.25">
      <c r="A9958" s="4"/>
    </row>
    <row r="9959" spans="1:1" x14ac:dyDescent="0.25">
      <c r="A9959" s="4"/>
    </row>
    <row r="9960" spans="1:1" x14ac:dyDescent="0.25">
      <c r="A9960" s="4"/>
    </row>
    <row r="9961" spans="1:1" x14ac:dyDescent="0.25">
      <c r="A9961" s="4"/>
    </row>
    <row r="9962" spans="1:1" x14ac:dyDescent="0.25">
      <c r="A9962" s="4"/>
    </row>
    <row r="9963" spans="1:1" x14ac:dyDescent="0.25">
      <c r="A9963" s="4"/>
    </row>
    <row r="9964" spans="1:1" x14ac:dyDescent="0.25">
      <c r="A9964" s="4"/>
    </row>
    <row r="9965" spans="1:1" x14ac:dyDescent="0.25">
      <c r="A9965" s="4"/>
    </row>
    <row r="9966" spans="1:1" x14ac:dyDescent="0.25">
      <c r="A9966" s="4"/>
    </row>
    <row r="9967" spans="1:1" x14ac:dyDescent="0.25">
      <c r="A9967" s="4"/>
    </row>
    <row r="9968" spans="1:1" x14ac:dyDescent="0.25">
      <c r="A9968" s="4"/>
    </row>
    <row r="9969" spans="1:1" x14ac:dyDescent="0.25">
      <c r="A9969" s="4"/>
    </row>
    <row r="9970" spans="1:1" x14ac:dyDescent="0.25">
      <c r="A9970" s="4"/>
    </row>
    <row r="9971" spans="1:1" x14ac:dyDescent="0.25">
      <c r="A9971" s="4"/>
    </row>
    <row r="9972" spans="1:1" x14ac:dyDescent="0.25">
      <c r="A9972" s="4"/>
    </row>
    <row r="9973" spans="1:1" x14ac:dyDescent="0.25">
      <c r="A9973" s="4"/>
    </row>
    <row r="9974" spans="1:1" x14ac:dyDescent="0.25">
      <c r="A9974" s="4"/>
    </row>
    <row r="9975" spans="1:1" x14ac:dyDescent="0.25">
      <c r="A9975" s="4"/>
    </row>
    <row r="9976" spans="1:1" x14ac:dyDescent="0.25">
      <c r="A9976" s="4"/>
    </row>
    <row r="9977" spans="1:1" x14ac:dyDescent="0.25">
      <c r="A9977" s="4"/>
    </row>
    <row r="9978" spans="1:1" x14ac:dyDescent="0.25">
      <c r="A9978" s="4"/>
    </row>
    <row r="9979" spans="1:1" x14ac:dyDescent="0.25">
      <c r="A9979" s="4"/>
    </row>
    <row r="9980" spans="1:1" x14ac:dyDescent="0.25">
      <c r="A9980" s="4"/>
    </row>
    <row r="9981" spans="1:1" x14ac:dyDescent="0.25">
      <c r="A9981" s="4"/>
    </row>
    <row r="9982" spans="1:1" x14ac:dyDescent="0.25">
      <c r="A9982" s="4"/>
    </row>
    <row r="9983" spans="1:1" x14ac:dyDescent="0.25">
      <c r="A9983" s="4"/>
    </row>
    <row r="9984" spans="1:1" x14ac:dyDescent="0.25">
      <c r="A9984" s="4"/>
    </row>
    <row r="9985" spans="1:1" x14ac:dyDescent="0.25">
      <c r="A9985" s="4"/>
    </row>
    <row r="9986" spans="1:1" x14ac:dyDescent="0.25">
      <c r="A9986" s="4"/>
    </row>
    <row r="9987" spans="1:1" x14ac:dyDescent="0.25">
      <c r="A9987" s="4"/>
    </row>
    <row r="9988" spans="1:1" x14ac:dyDescent="0.25">
      <c r="A9988" s="4"/>
    </row>
    <row r="9989" spans="1:1" x14ac:dyDescent="0.25">
      <c r="A9989" s="4"/>
    </row>
    <row r="9990" spans="1:1" x14ac:dyDescent="0.25">
      <c r="A9990" s="4"/>
    </row>
    <row r="9991" spans="1:1" x14ac:dyDescent="0.25">
      <c r="A9991" s="4"/>
    </row>
    <row r="9992" spans="1:1" x14ac:dyDescent="0.25">
      <c r="A9992" s="4"/>
    </row>
    <row r="9993" spans="1:1" x14ac:dyDescent="0.25">
      <c r="A9993" s="4"/>
    </row>
    <row r="9994" spans="1:1" x14ac:dyDescent="0.25">
      <c r="A9994" s="4"/>
    </row>
    <row r="9995" spans="1:1" x14ac:dyDescent="0.25">
      <c r="A9995" s="4"/>
    </row>
    <row r="9996" spans="1:1" x14ac:dyDescent="0.25">
      <c r="A9996" s="4"/>
    </row>
    <row r="9997" spans="1:1" x14ac:dyDescent="0.25">
      <c r="A9997" s="4"/>
    </row>
    <row r="9998" spans="1:1" x14ac:dyDescent="0.25">
      <c r="A9998" s="4"/>
    </row>
    <row r="9999" spans="1:1" x14ac:dyDescent="0.25">
      <c r="A9999" s="4"/>
    </row>
    <row r="10000" spans="1:1" x14ac:dyDescent="0.25">
      <c r="A10000" s="4"/>
    </row>
    <row r="10001" spans="1:1" x14ac:dyDescent="0.25">
      <c r="A10001" s="4"/>
    </row>
    <row r="10002" spans="1:1" x14ac:dyDescent="0.25">
      <c r="A10002" s="4"/>
    </row>
    <row r="10003" spans="1:1" x14ac:dyDescent="0.25">
      <c r="A10003" s="4"/>
    </row>
    <row r="10004" spans="1:1" x14ac:dyDescent="0.25">
      <c r="A10004" s="4"/>
    </row>
    <row r="10005" spans="1:1" x14ac:dyDescent="0.25">
      <c r="A10005" s="4"/>
    </row>
    <row r="10006" spans="1:1" x14ac:dyDescent="0.25">
      <c r="A10006" s="4"/>
    </row>
    <row r="10007" spans="1:1" x14ac:dyDescent="0.25">
      <c r="A10007" s="4"/>
    </row>
    <row r="10008" spans="1:1" x14ac:dyDescent="0.25">
      <c r="A10008" s="4"/>
    </row>
    <row r="10009" spans="1:1" x14ac:dyDescent="0.25">
      <c r="A10009" s="4"/>
    </row>
    <row r="10010" spans="1:1" x14ac:dyDescent="0.25">
      <c r="A10010" s="4"/>
    </row>
    <row r="10011" spans="1:1" x14ac:dyDescent="0.25">
      <c r="A10011" s="4"/>
    </row>
    <row r="10012" spans="1:1" x14ac:dyDescent="0.25">
      <c r="A10012" s="4"/>
    </row>
    <row r="10013" spans="1:1" x14ac:dyDescent="0.25">
      <c r="A10013" s="4"/>
    </row>
    <row r="10014" spans="1:1" x14ac:dyDescent="0.25">
      <c r="A10014" s="4"/>
    </row>
    <row r="10015" spans="1:1" x14ac:dyDescent="0.25">
      <c r="A10015" s="4"/>
    </row>
    <row r="10016" spans="1:1" x14ac:dyDescent="0.25">
      <c r="A10016" s="4"/>
    </row>
    <row r="10017" spans="1:1" x14ac:dyDescent="0.25">
      <c r="A10017" s="4"/>
    </row>
    <row r="10018" spans="1:1" x14ac:dyDescent="0.25">
      <c r="A10018" s="4"/>
    </row>
    <row r="10019" spans="1:1" x14ac:dyDescent="0.25">
      <c r="A10019" s="4"/>
    </row>
    <row r="10020" spans="1:1" x14ac:dyDescent="0.25">
      <c r="A10020" s="4"/>
    </row>
    <row r="10021" spans="1:1" x14ac:dyDescent="0.25">
      <c r="A10021" s="4"/>
    </row>
    <row r="10022" spans="1:1" x14ac:dyDescent="0.25">
      <c r="A10022" s="4"/>
    </row>
    <row r="10023" spans="1:1" x14ac:dyDescent="0.25">
      <c r="A10023" s="4"/>
    </row>
    <row r="10024" spans="1:1" x14ac:dyDescent="0.25">
      <c r="A10024" s="4"/>
    </row>
    <row r="10025" spans="1:1" x14ac:dyDescent="0.25">
      <c r="A10025" s="4"/>
    </row>
    <row r="10026" spans="1:1" x14ac:dyDescent="0.25">
      <c r="A10026" s="4"/>
    </row>
    <row r="10027" spans="1:1" x14ac:dyDescent="0.25">
      <c r="A10027" s="4"/>
    </row>
    <row r="10028" spans="1:1" x14ac:dyDescent="0.25">
      <c r="A10028" s="4"/>
    </row>
    <row r="10029" spans="1:1" x14ac:dyDescent="0.25">
      <c r="A10029" s="4"/>
    </row>
    <row r="10030" spans="1:1" x14ac:dyDescent="0.25">
      <c r="A10030" s="4"/>
    </row>
    <row r="10031" spans="1:1" x14ac:dyDescent="0.25">
      <c r="A10031" s="4"/>
    </row>
    <row r="10032" spans="1:1" x14ac:dyDescent="0.25">
      <c r="A10032" s="4"/>
    </row>
    <row r="10033" spans="1:1" x14ac:dyDescent="0.25">
      <c r="A10033" s="4"/>
    </row>
    <row r="10034" spans="1:1" x14ac:dyDescent="0.25">
      <c r="A10034" s="4"/>
    </row>
    <row r="10035" spans="1:1" x14ac:dyDescent="0.25">
      <c r="A10035" s="4"/>
    </row>
    <row r="10036" spans="1:1" x14ac:dyDescent="0.25">
      <c r="A10036" s="4"/>
    </row>
    <row r="10037" spans="1:1" x14ac:dyDescent="0.25">
      <c r="A10037" s="4"/>
    </row>
    <row r="10038" spans="1:1" x14ac:dyDescent="0.25">
      <c r="A10038" s="4"/>
    </row>
    <row r="10039" spans="1:1" x14ac:dyDescent="0.25">
      <c r="A10039" s="4"/>
    </row>
    <row r="10040" spans="1:1" x14ac:dyDescent="0.25">
      <c r="A10040" s="4"/>
    </row>
    <row r="10041" spans="1:1" x14ac:dyDescent="0.25">
      <c r="A10041" s="4"/>
    </row>
    <row r="10042" spans="1:1" x14ac:dyDescent="0.25">
      <c r="A10042" s="4"/>
    </row>
    <row r="10043" spans="1:1" x14ac:dyDescent="0.25">
      <c r="A10043" s="4"/>
    </row>
    <row r="10044" spans="1:1" x14ac:dyDescent="0.25">
      <c r="A10044" s="4"/>
    </row>
    <row r="10045" spans="1:1" x14ac:dyDescent="0.25">
      <c r="A10045" s="4"/>
    </row>
    <row r="10046" spans="1:1" x14ac:dyDescent="0.25">
      <c r="A10046" s="4"/>
    </row>
    <row r="10047" spans="1:1" x14ac:dyDescent="0.25">
      <c r="A10047" s="4"/>
    </row>
    <row r="10048" spans="1:1" x14ac:dyDescent="0.25">
      <c r="A10048" s="4"/>
    </row>
    <row r="10049" spans="1:1" x14ac:dyDescent="0.25">
      <c r="A10049" s="4"/>
    </row>
    <row r="10050" spans="1:1" x14ac:dyDescent="0.25">
      <c r="A10050" s="4"/>
    </row>
    <row r="10051" spans="1:1" x14ac:dyDescent="0.25">
      <c r="A10051" s="4"/>
    </row>
    <row r="10052" spans="1:1" x14ac:dyDescent="0.25">
      <c r="A10052" s="4"/>
    </row>
    <row r="10053" spans="1:1" x14ac:dyDescent="0.25">
      <c r="A10053" s="4"/>
    </row>
    <row r="10054" spans="1:1" x14ac:dyDescent="0.25">
      <c r="A10054" s="4"/>
    </row>
    <row r="10055" spans="1:1" x14ac:dyDescent="0.25">
      <c r="A10055" s="4"/>
    </row>
    <row r="10056" spans="1:1" x14ac:dyDescent="0.25">
      <c r="A10056" s="4"/>
    </row>
    <row r="10057" spans="1:1" x14ac:dyDescent="0.25">
      <c r="A10057" s="4"/>
    </row>
    <row r="10058" spans="1:1" x14ac:dyDescent="0.25">
      <c r="A10058" s="4"/>
    </row>
    <row r="10059" spans="1:1" x14ac:dyDescent="0.25">
      <c r="A10059" s="4"/>
    </row>
    <row r="10060" spans="1:1" x14ac:dyDescent="0.25">
      <c r="A10060" s="4"/>
    </row>
    <row r="10061" spans="1:1" x14ac:dyDescent="0.25">
      <c r="A10061" s="4"/>
    </row>
    <row r="10062" spans="1:1" x14ac:dyDescent="0.25">
      <c r="A10062" s="4"/>
    </row>
    <row r="10063" spans="1:1" x14ac:dyDescent="0.25">
      <c r="A10063" s="4"/>
    </row>
    <row r="10064" spans="1:1" x14ac:dyDescent="0.25">
      <c r="A10064" s="4"/>
    </row>
    <row r="10065" spans="1:1" x14ac:dyDescent="0.25">
      <c r="A10065" s="4"/>
    </row>
    <row r="10066" spans="1:1" x14ac:dyDescent="0.25">
      <c r="A10066" s="4"/>
    </row>
    <row r="10067" spans="1:1" x14ac:dyDescent="0.25">
      <c r="A10067" s="4"/>
    </row>
    <row r="10068" spans="1:1" x14ac:dyDescent="0.25">
      <c r="A10068" s="4"/>
    </row>
    <row r="10069" spans="1:1" x14ac:dyDescent="0.25">
      <c r="A10069" s="4"/>
    </row>
    <row r="10070" spans="1:1" x14ac:dyDescent="0.25">
      <c r="A10070" s="4"/>
    </row>
    <row r="10071" spans="1:1" x14ac:dyDescent="0.25">
      <c r="A10071" s="4"/>
    </row>
    <row r="10072" spans="1:1" x14ac:dyDescent="0.25">
      <c r="A10072" s="4"/>
    </row>
    <row r="10073" spans="1:1" x14ac:dyDescent="0.25">
      <c r="A10073" s="4"/>
    </row>
    <row r="10074" spans="1:1" x14ac:dyDescent="0.25">
      <c r="A10074" s="4"/>
    </row>
    <row r="10075" spans="1:1" x14ac:dyDescent="0.25">
      <c r="A10075" s="4"/>
    </row>
    <row r="10076" spans="1:1" x14ac:dyDescent="0.25">
      <c r="A10076" s="4"/>
    </row>
    <row r="10077" spans="1:1" x14ac:dyDescent="0.25">
      <c r="A10077" s="4"/>
    </row>
    <row r="10078" spans="1:1" x14ac:dyDescent="0.25">
      <c r="A10078" s="4"/>
    </row>
    <row r="10079" spans="1:1" x14ac:dyDescent="0.25">
      <c r="A10079" s="4"/>
    </row>
    <row r="10080" spans="1:1" x14ac:dyDescent="0.25">
      <c r="A10080" s="4"/>
    </row>
    <row r="10081" spans="1:1" x14ac:dyDescent="0.25">
      <c r="A10081" s="4"/>
    </row>
    <row r="10082" spans="1:1" x14ac:dyDescent="0.25">
      <c r="A10082" s="4"/>
    </row>
    <row r="10083" spans="1:1" x14ac:dyDescent="0.25">
      <c r="A10083" s="4"/>
    </row>
    <row r="10084" spans="1:1" x14ac:dyDescent="0.25">
      <c r="A10084" s="4"/>
    </row>
    <row r="10085" spans="1:1" x14ac:dyDescent="0.25">
      <c r="A10085" s="4"/>
    </row>
    <row r="10086" spans="1:1" x14ac:dyDescent="0.25">
      <c r="A10086" s="4"/>
    </row>
    <row r="10087" spans="1:1" x14ac:dyDescent="0.25">
      <c r="A10087" s="4"/>
    </row>
    <row r="10088" spans="1:1" x14ac:dyDescent="0.25">
      <c r="A10088" s="4"/>
    </row>
    <row r="10089" spans="1:1" x14ac:dyDescent="0.25">
      <c r="A10089" s="4"/>
    </row>
    <row r="10090" spans="1:1" x14ac:dyDescent="0.25">
      <c r="A10090" s="4"/>
    </row>
    <row r="10091" spans="1:1" x14ac:dyDescent="0.25">
      <c r="A10091" s="4"/>
    </row>
    <row r="10092" spans="1:1" x14ac:dyDescent="0.25">
      <c r="A10092" s="4"/>
    </row>
    <row r="10093" spans="1:1" x14ac:dyDescent="0.25">
      <c r="A10093" s="4"/>
    </row>
    <row r="10094" spans="1:1" x14ac:dyDescent="0.25">
      <c r="A10094" s="4"/>
    </row>
    <row r="10095" spans="1:1" x14ac:dyDescent="0.25">
      <c r="A10095" s="4"/>
    </row>
    <row r="10096" spans="1:1" x14ac:dyDescent="0.25">
      <c r="A10096" s="4"/>
    </row>
    <row r="10097" spans="1:1" x14ac:dyDescent="0.25">
      <c r="A10097" s="4"/>
    </row>
    <row r="10098" spans="1:1" x14ac:dyDescent="0.25">
      <c r="A10098" s="4"/>
    </row>
    <row r="10099" spans="1:1" x14ac:dyDescent="0.25">
      <c r="A10099" s="4"/>
    </row>
    <row r="10100" spans="1:1" x14ac:dyDescent="0.25">
      <c r="A10100" s="4"/>
    </row>
    <row r="10101" spans="1:1" x14ac:dyDescent="0.25">
      <c r="A10101" s="4"/>
    </row>
    <row r="10102" spans="1:1" x14ac:dyDescent="0.25">
      <c r="A10102" s="4"/>
    </row>
    <row r="10103" spans="1:1" x14ac:dyDescent="0.25">
      <c r="A10103" s="4"/>
    </row>
    <row r="10104" spans="1:1" x14ac:dyDescent="0.25">
      <c r="A10104" s="4"/>
    </row>
    <row r="10105" spans="1:1" x14ac:dyDescent="0.25">
      <c r="A10105" s="4"/>
    </row>
    <row r="10106" spans="1:1" x14ac:dyDescent="0.25">
      <c r="A10106" s="4"/>
    </row>
    <row r="10107" spans="1:1" x14ac:dyDescent="0.25">
      <c r="A10107" s="4"/>
    </row>
    <row r="10108" spans="1:1" x14ac:dyDescent="0.25">
      <c r="A10108" s="4"/>
    </row>
    <row r="10109" spans="1:1" x14ac:dyDescent="0.25">
      <c r="A10109" s="4"/>
    </row>
    <row r="10110" spans="1:1" x14ac:dyDescent="0.25">
      <c r="A10110" s="4"/>
    </row>
    <row r="10111" spans="1:1" x14ac:dyDescent="0.25">
      <c r="A10111" s="4"/>
    </row>
    <row r="10112" spans="1:1" x14ac:dyDescent="0.25">
      <c r="A10112" s="4"/>
    </row>
    <row r="10113" spans="1:1" x14ac:dyDescent="0.25">
      <c r="A10113" s="4"/>
    </row>
    <row r="10114" spans="1:1" x14ac:dyDescent="0.25">
      <c r="A10114" s="4"/>
    </row>
    <row r="10115" spans="1:1" x14ac:dyDescent="0.25">
      <c r="A10115" s="4"/>
    </row>
    <row r="10116" spans="1:1" x14ac:dyDescent="0.25">
      <c r="A10116" s="4"/>
    </row>
    <row r="10117" spans="1:1" x14ac:dyDescent="0.25">
      <c r="A10117" s="4"/>
    </row>
    <row r="10118" spans="1:1" x14ac:dyDescent="0.25">
      <c r="A10118" s="4"/>
    </row>
    <row r="10119" spans="1:1" x14ac:dyDescent="0.25">
      <c r="A10119" s="4"/>
    </row>
    <row r="10120" spans="1:1" x14ac:dyDescent="0.25">
      <c r="A10120" s="4"/>
    </row>
    <row r="10121" spans="1:1" x14ac:dyDescent="0.25">
      <c r="A10121" s="4"/>
    </row>
    <row r="10122" spans="1:1" x14ac:dyDescent="0.25">
      <c r="A10122" s="4"/>
    </row>
    <row r="10123" spans="1:1" x14ac:dyDescent="0.25">
      <c r="A10123" s="4"/>
    </row>
    <row r="10124" spans="1:1" x14ac:dyDescent="0.25">
      <c r="A10124" s="4"/>
    </row>
    <row r="10125" spans="1:1" x14ac:dyDescent="0.25">
      <c r="A10125" s="4"/>
    </row>
    <row r="10126" spans="1:1" x14ac:dyDescent="0.25">
      <c r="A10126" s="4"/>
    </row>
    <row r="10127" spans="1:1" x14ac:dyDescent="0.25">
      <c r="A10127" s="4"/>
    </row>
    <row r="10128" spans="1:1" x14ac:dyDescent="0.25">
      <c r="A10128" s="4"/>
    </row>
    <row r="10129" spans="1:1" x14ac:dyDescent="0.25">
      <c r="A10129" s="4"/>
    </row>
    <row r="10130" spans="1:1" x14ac:dyDescent="0.25">
      <c r="A10130" s="4"/>
    </row>
    <row r="10131" spans="1:1" x14ac:dyDescent="0.25">
      <c r="A10131" s="4"/>
    </row>
    <row r="10132" spans="1:1" x14ac:dyDescent="0.25">
      <c r="A10132" s="4"/>
    </row>
    <row r="10133" spans="1:1" x14ac:dyDescent="0.25">
      <c r="A10133" s="4"/>
    </row>
    <row r="10134" spans="1:1" x14ac:dyDescent="0.25">
      <c r="A10134" s="4"/>
    </row>
    <row r="10135" spans="1:1" x14ac:dyDescent="0.25">
      <c r="A10135" s="4"/>
    </row>
    <row r="10136" spans="1:1" x14ac:dyDescent="0.25">
      <c r="A10136" s="4"/>
    </row>
    <row r="10137" spans="1:1" x14ac:dyDescent="0.25">
      <c r="A10137" s="4"/>
    </row>
    <row r="10138" spans="1:1" x14ac:dyDescent="0.25">
      <c r="A10138" s="4"/>
    </row>
    <row r="10139" spans="1:1" x14ac:dyDescent="0.25">
      <c r="A10139" s="4"/>
    </row>
    <row r="10140" spans="1:1" x14ac:dyDescent="0.25">
      <c r="A10140" s="4"/>
    </row>
    <row r="10141" spans="1:1" x14ac:dyDescent="0.25">
      <c r="A10141" s="4"/>
    </row>
    <row r="10142" spans="1:1" x14ac:dyDescent="0.25">
      <c r="A10142" s="4"/>
    </row>
    <row r="10143" spans="1:1" x14ac:dyDescent="0.25">
      <c r="A10143" s="4"/>
    </row>
    <row r="10144" spans="1:1" x14ac:dyDescent="0.25">
      <c r="A10144" s="4"/>
    </row>
    <row r="10145" spans="1:1" x14ac:dyDescent="0.25">
      <c r="A10145" s="4"/>
    </row>
    <row r="10146" spans="1:1" x14ac:dyDescent="0.25">
      <c r="A10146" s="4"/>
    </row>
    <row r="10147" spans="1:1" x14ac:dyDescent="0.25">
      <c r="A10147" s="4"/>
    </row>
    <row r="10148" spans="1:1" x14ac:dyDescent="0.25">
      <c r="A10148" s="4"/>
    </row>
    <row r="10149" spans="1:1" x14ac:dyDescent="0.25">
      <c r="A10149" s="4"/>
    </row>
    <row r="10150" spans="1:1" x14ac:dyDescent="0.25">
      <c r="A10150" s="4"/>
    </row>
    <row r="10151" spans="1:1" x14ac:dyDescent="0.25">
      <c r="A10151" s="4"/>
    </row>
    <row r="10152" spans="1:1" x14ac:dyDescent="0.25">
      <c r="A10152" s="4"/>
    </row>
    <row r="10153" spans="1:1" x14ac:dyDescent="0.25">
      <c r="A10153" s="4"/>
    </row>
    <row r="10154" spans="1:1" x14ac:dyDescent="0.25">
      <c r="A10154" s="4"/>
    </row>
    <row r="10155" spans="1:1" x14ac:dyDescent="0.25">
      <c r="A10155" s="4"/>
    </row>
    <row r="10156" spans="1:1" x14ac:dyDescent="0.25">
      <c r="A10156" s="4"/>
    </row>
    <row r="10157" spans="1:1" x14ac:dyDescent="0.25">
      <c r="A10157" s="4"/>
    </row>
    <row r="10158" spans="1:1" x14ac:dyDescent="0.25">
      <c r="A10158" s="4"/>
    </row>
    <row r="10159" spans="1:1" x14ac:dyDescent="0.25">
      <c r="A10159" s="4"/>
    </row>
    <row r="10160" spans="1:1" x14ac:dyDescent="0.25">
      <c r="A10160" s="4"/>
    </row>
    <row r="10161" spans="1:1" x14ac:dyDescent="0.25">
      <c r="A10161" s="4"/>
    </row>
    <row r="10162" spans="1:1" x14ac:dyDescent="0.25">
      <c r="A10162" s="4"/>
    </row>
    <row r="10163" spans="1:1" x14ac:dyDescent="0.25">
      <c r="A10163" s="4"/>
    </row>
    <row r="10164" spans="1:1" x14ac:dyDescent="0.25">
      <c r="A10164" s="4"/>
    </row>
    <row r="10165" spans="1:1" x14ac:dyDescent="0.25">
      <c r="A10165" s="4"/>
    </row>
    <row r="10166" spans="1:1" x14ac:dyDescent="0.25">
      <c r="A10166" s="4"/>
    </row>
    <row r="10167" spans="1:1" x14ac:dyDescent="0.25">
      <c r="A10167" s="4"/>
    </row>
    <row r="10168" spans="1:1" x14ac:dyDescent="0.25">
      <c r="A10168" s="4"/>
    </row>
    <row r="10169" spans="1:1" x14ac:dyDescent="0.25">
      <c r="A10169" s="4"/>
    </row>
    <row r="10170" spans="1:1" x14ac:dyDescent="0.25">
      <c r="A10170" s="4"/>
    </row>
    <row r="10171" spans="1:1" x14ac:dyDescent="0.25">
      <c r="A10171" s="4"/>
    </row>
    <row r="10172" spans="1:1" x14ac:dyDescent="0.25">
      <c r="A10172" s="4"/>
    </row>
    <row r="10173" spans="1:1" x14ac:dyDescent="0.25">
      <c r="A10173" s="4"/>
    </row>
    <row r="10174" spans="1:1" x14ac:dyDescent="0.25">
      <c r="A10174" s="4"/>
    </row>
    <row r="10175" spans="1:1" x14ac:dyDescent="0.25">
      <c r="A10175" s="4"/>
    </row>
    <row r="10176" spans="1:1" x14ac:dyDescent="0.25">
      <c r="A10176" s="4"/>
    </row>
    <row r="10177" spans="1:1" x14ac:dyDescent="0.25">
      <c r="A10177" s="4"/>
    </row>
    <row r="10178" spans="1:1" x14ac:dyDescent="0.25">
      <c r="A10178" s="4"/>
    </row>
    <row r="10179" spans="1:1" x14ac:dyDescent="0.25">
      <c r="A10179" s="4"/>
    </row>
    <row r="10180" spans="1:1" x14ac:dyDescent="0.25">
      <c r="A10180" s="4"/>
    </row>
    <row r="10181" spans="1:1" x14ac:dyDescent="0.25">
      <c r="A10181" s="4"/>
    </row>
    <row r="10182" spans="1:1" x14ac:dyDescent="0.25">
      <c r="A10182" s="4"/>
    </row>
    <row r="10183" spans="1:1" x14ac:dyDescent="0.25">
      <c r="A10183" s="4"/>
    </row>
    <row r="10184" spans="1:1" x14ac:dyDescent="0.25">
      <c r="A10184" s="4"/>
    </row>
    <row r="10185" spans="1:1" x14ac:dyDescent="0.25">
      <c r="A10185" s="4"/>
    </row>
    <row r="10186" spans="1:1" x14ac:dyDescent="0.25">
      <c r="A10186" s="4"/>
    </row>
    <row r="10187" spans="1:1" x14ac:dyDescent="0.25">
      <c r="A10187" s="4"/>
    </row>
    <row r="10188" spans="1:1" x14ac:dyDescent="0.25">
      <c r="A10188" s="4"/>
    </row>
    <row r="10189" spans="1:1" x14ac:dyDescent="0.25">
      <c r="A10189" s="4"/>
    </row>
    <row r="10190" spans="1:1" x14ac:dyDescent="0.25">
      <c r="A10190" s="4"/>
    </row>
    <row r="10191" spans="1:1" x14ac:dyDescent="0.25">
      <c r="A10191" s="4"/>
    </row>
    <row r="10192" spans="1:1" x14ac:dyDescent="0.25">
      <c r="A10192" s="4"/>
    </row>
    <row r="10193" spans="1:1" x14ac:dyDescent="0.25">
      <c r="A10193" s="4"/>
    </row>
    <row r="10194" spans="1:1" x14ac:dyDescent="0.25">
      <c r="A10194" s="4"/>
    </row>
    <row r="10195" spans="1:1" x14ac:dyDescent="0.25">
      <c r="A10195" s="4"/>
    </row>
    <row r="10196" spans="1:1" x14ac:dyDescent="0.25">
      <c r="A10196" s="4"/>
    </row>
    <row r="10197" spans="1:1" x14ac:dyDescent="0.25">
      <c r="A10197" s="4"/>
    </row>
    <row r="10198" spans="1:1" x14ac:dyDescent="0.25">
      <c r="A10198" s="4"/>
    </row>
    <row r="10199" spans="1:1" x14ac:dyDescent="0.25">
      <c r="A10199" s="4"/>
    </row>
    <row r="10200" spans="1:1" x14ac:dyDescent="0.25">
      <c r="A10200" s="4"/>
    </row>
    <row r="10201" spans="1:1" x14ac:dyDescent="0.25">
      <c r="A10201" s="4"/>
    </row>
    <row r="10202" spans="1:1" x14ac:dyDescent="0.25">
      <c r="A10202" s="4"/>
    </row>
    <row r="10203" spans="1:1" x14ac:dyDescent="0.25">
      <c r="A10203" s="4"/>
    </row>
    <row r="10204" spans="1:1" x14ac:dyDescent="0.25">
      <c r="A10204" s="4"/>
    </row>
    <row r="10205" spans="1:1" x14ac:dyDescent="0.25">
      <c r="A10205" s="4"/>
    </row>
    <row r="10206" spans="1:1" x14ac:dyDescent="0.25">
      <c r="A10206" s="4"/>
    </row>
    <row r="10207" spans="1:1" x14ac:dyDescent="0.25">
      <c r="A10207" s="4"/>
    </row>
    <row r="10208" spans="1:1" x14ac:dyDescent="0.25">
      <c r="A10208" s="4"/>
    </row>
    <row r="10209" spans="1:1" x14ac:dyDescent="0.25">
      <c r="A10209" s="4"/>
    </row>
    <row r="10210" spans="1:1" x14ac:dyDescent="0.25">
      <c r="A10210" s="4"/>
    </row>
    <row r="10211" spans="1:1" x14ac:dyDescent="0.25">
      <c r="A10211" s="4"/>
    </row>
    <row r="10212" spans="1:1" x14ac:dyDescent="0.25">
      <c r="A10212" s="4"/>
    </row>
    <row r="10213" spans="1:1" x14ac:dyDescent="0.25">
      <c r="A10213" s="4"/>
    </row>
    <row r="10214" spans="1:1" x14ac:dyDescent="0.25">
      <c r="A10214" s="4"/>
    </row>
    <row r="10215" spans="1:1" x14ac:dyDescent="0.25">
      <c r="A10215" s="4"/>
    </row>
    <row r="10216" spans="1:1" x14ac:dyDescent="0.25">
      <c r="A10216" s="4"/>
    </row>
    <row r="10217" spans="1:1" x14ac:dyDescent="0.25">
      <c r="A10217" s="4"/>
    </row>
    <row r="10218" spans="1:1" x14ac:dyDescent="0.25">
      <c r="A10218" s="4"/>
    </row>
    <row r="10219" spans="1:1" x14ac:dyDescent="0.25">
      <c r="A10219" s="4"/>
    </row>
    <row r="10220" spans="1:1" x14ac:dyDescent="0.25">
      <c r="A10220" s="4"/>
    </row>
    <row r="10221" spans="1:1" x14ac:dyDescent="0.25">
      <c r="A10221" s="4"/>
    </row>
    <row r="10222" spans="1:1" x14ac:dyDescent="0.25">
      <c r="A10222" s="4"/>
    </row>
    <row r="10223" spans="1:1" x14ac:dyDescent="0.25">
      <c r="A10223" s="4"/>
    </row>
    <row r="10224" spans="1:1" x14ac:dyDescent="0.25">
      <c r="A10224" s="4"/>
    </row>
    <row r="10225" spans="1:1" x14ac:dyDescent="0.25">
      <c r="A10225" s="4"/>
    </row>
    <row r="10226" spans="1:1" x14ac:dyDescent="0.25">
      <c r="A10226" s="4"/>
    </row>
    <row r="10227" spans="1:1" x14ac:dyDescent="0.25">
      <c r="A10227" s="4"/>
    </row>
    <row r="10228" spans="1:1" x14ac:dyDescent="0.25">
      <c r="A10228" s="4"/>
    </row>
    <row r="10229" spans="1:1" x14ac:dyDescent="0.25">
      <c r="A10229" s="4"/>
    </row>
    <row r="10230" spans="1:1" x14ac:dyDescent="0.25">
      <c r="A10230" s="4"/>
    </row>
    <row r="10231" spans="1:1" x14ac:dyDescent="0.25">
      <c r="A10231" s="4"/>
    </row>
    <row r="10232" spans="1:1" x14ac:dyDescent="0.25">
      <c r="A10232" s="4"/>
    </row>
    <row r="10233" spans="1:1" x14ac:dyDescent="0.25">
      <c r="A10233" s="4"/>
    </row>
    <row r="10234" spans="1:1" x14ac:dyDescent="0.25">
      <c r="A10234" s="4"/>
    </row>
    <row r="10235" spans="1:1" x14ac:dyDescent="0.25">
      <c r="A10235" s="4"/>
    </row>
    <row r="10236" spans="1:1" x14ac:dyDescent="0.25">
      <c r="A10236" s="4"/>
    </row>
    <row r="10237" spans="1:1" x14ac:dyDescent="0.25">
      <c r="A10237" s="4"/>
    </row>
    <row r="10238" spans="1:1" x14ac:dyDescent="0.25">
      <c r="A10238" s="4"/>
    </row>
    <row r="10239" spans="1:1" x14ac:dyDescent="0.25">
      <c r="A10239" s="4"/>
    </row>
    <row r="10240" spans="1:1" x14ac:dyDescent="0.25">
      <c r="A10240" s="4"/>
    </row>
    <row r="10241" spans="1:1" x14ac:dyDescent="0.25">
      <c r="A10241" s="4"/>
    </row>
    <row r="10242" spans="1:1" x14ac:dyDescent="0.25">
      <c r="A10242" s="4"/>
    </row>
    <row r="10243" spans="1:1" x14ac:dyDescent="0.25">
      <c r="A10243" s="4"/>
    </row>
    <row r="10244" spans="1:1" x14ac:dyDescent="0.25">
      <c r="A10244" s="4"/>
    </row>
    <row r="10245" spans="1:1" x14ac:dyDescent="0.25">
      <c r="A10245" s="4"/>
    </row>
    <row r="10246" spans="1:1" x14ac:dyDescent="0.25">
      <c r="A10246" s="4"/>
    </row>
    <row r="10247" spans="1:1" x14ac:dyDescent="0.25">
      <c r="A10247" s="4"/>
    </row>
    <row r="10248" spans="1:1" x14ac:dyDescent="0.25">
      <c r="A10248" s="4"/>
    </row>
    <row r="10249" spans="1:1" x14ac:dyDescent="0.25">
      <c r="A10249" s="4"/>
    </row>
    <row r="10250" spans="1:1" x14ac:dyDescent="0.25">
      <c r="A10250" s="4"/>
    </row>
    <row r="10251" spans="1:1" x14ac:dyDescent="0.25">
      <c r="A10251" s="4"/>
    </row>
    <row r="10252" spans="1:1" x14ac:dyDescent="0.25">
      <c r="A10252" s="4"/>
    </row>
    <row r="10253" spans="1:1" x14ac:dyDescent="0.25">
      <c r="A10253" s="4"/>
    </row>
    <row r="10254" spans="1:1" x14ac:dyDescent="0.25">
      <c r="A10254" s="4"/>
    </row>
    <row r="10255" spans="1:1" x14ac:dyDescent="0.25">
      <c r="A10255" s="4"/>
    </row>
    <row r="10256" spans="1:1" x14ac:dyDescent="0.25">
      <c r="A10256" s="4"/>
    </row>
    <row r="10257" spans="1:1" x14ac:dyDescent="0.25">
      <c r="A10257" s="4"/>
    </row>
    <row r="10258" spans="1:1" x14ac:dyDescent="0.25">
      <c r="A10258" s="4"/>
    </row>
    <row r="10259" spans="1:1" x14ac:dyDescent="0.25">
      <c r="A10259" s="4"/>
    </row>
    <row r="10260" spans="1:1" x14ac:dyDescent="0.25">
      <c r="A10260" s="4"/>
    </row>
    <row r="10261" spans="1:1" x14ac:dyDescent="0.25">
      <c r="A10261" s="4"/>
    </row>
    <row r="10262" spans="1:1" x14ac:dyDescent="0.25">
      <c r="A10262" s="4"/>
    </row>
    <row r="10263" spans="1:1" x14ac:dyDescent="0.25">
      <c r="A10263" s="4"/>
    </row>
    <row r="10264" spans="1:1" x14ac:dyDescent="0.25">
      <c r="A10264" s="4"/>
    </row>
    <row r="10265" spans="1:1" x14ac:dyDescent="0.25">
      <c r="A10265" s="4"/>
    </row>
    <row r="10266" spans="1:1" x14ac:dyDescent="0.25">
      <c r="A10266" s="4"/>
    </row>
    <row r="10267" spans="1:1" x14ac:dyDescent="0.25">
      <c r="A10267" s="4"/>
    </row>
    <row r="10268" spans="1:1" x14ac:dyDescent="0.25">
      <c r="A10268" s="4"/>
    </row>
    <row r="10269" spans="1:1" x14ac:dyDescent="0.25">
      <c r="A10269" s="4"/>
    </row>
    <row r="10270" spans="1:1" x14ac:dyDescent="0.25">
      <c r="A10270" s="4"/>
    </row>
    <row r="10271" spans="1:1" x14ac:dyDescent="0.25">
      <c r="A10271" s="4"/>
    </row>
    <row r="10272" spans="1:1" x14ac:dyDescent="0.25">
      <c r="A10272" s="4"/>
    </row>
    <row r="10273" spans="1:1" x14ac:dyDescent="0.25">
      <c r="A10273" s="4"/>
    </row>
    <row r="10274" spans="1:1" x14ac:dyDescent="0.25">
      <c r="A10274" s="4"/>
    </row>
    <row r="10275" spans="1:1" x14ac:dyDescent="0.25">
      <c r="A10275" s="4"/>
    </row>
    <row r="10276" spans="1:1" x14ac:dyDescent="0.25">
      <c r="A10276" s="4"/>
    </row>
    <row r="10277" spans="1:1" x14ac:dyDescent="0.25">
      <c r="A10277" s="4"/>
    </row>
    <row r="10278" spans="1:1" x14ac:dyDescent="0.25">
      <c r="A10278" s="4"/>
    </row>
    <row r="10279" spans="1:1" x14ac:dyDescent="0.25">
      <c r="A10279" s="4"/>
    </row>
    <row r="10280" spans="1:1" x14ac:dyDescent="0.25">
      <c r="A10280" s="4"/>
    </row>
    <row r="10281" spans="1:1" x14ac:dyDescent="0.25">
      <c r="A10281" s="4"/>
    </row>
    <row r="10282" spans="1:1" x14ac:dyDescent="0.25">
      <c r="A10282" s="4"/>
    </row>
    <row r="10283" spans="1:1" x14ac:dyDescent="0.25">
      <c r="A10283" s="4"/>
    </row>
    <row r="10284" spans="1:1" x14ac:dyDescent="0.25">
      <c r="A10284" s="4"/>
    </row>
    <row r="10285" spans="1:1" x14ac:dyDescent="0.25">
      <c r="A10285" s="4"/>
    </row>
    <row r="10286" spans="1:1" x14ac:dyDescent="0.25">
      <c r="A10286" s="4"/>
    </row>
    <row r="10287" spans="1:1" x14ac:dyDescent="0.25">
      <c r="A10287" s="4"/>
    </row>
    <row r="10288" spans="1:1" x14ac:dyDescent="0.25">
      <c r="A10288" s="4"/>
    </row>
    <row r="10289" spans="1:1" x14ac:dyDescent="0.25">
      <c r="A10289" s="4"/>
    </row>
    <row r="10290" spans="1:1" x14ac:dyDescent="0.25">
      <c r="A10290" s="4"/>
    </row>
    <row r="10291" spans="1:1" x14ac:dyDescent="0.25">
      <c r="A10291" s="4"/>
    </row>
    <row r="10292" spans="1:1" x14ac:dyDescent="0.25">
      <c r="A10292" s="4"/>
    </row>
    <row r="10293" spans="1:1" x14ac:dyDescent="0.25">
      <c r="A10293" s="4"/>
    </row>
    <row r="10294" spans="1:1" x14ac:dyDescent="0.25">
      <c r="A10294" s="4"/>
    </row>
    <row r="10295" spans="1:1" x14ac:dyDescent="0.25">
      <c r="A10295" s="4"/>
    </row>
    <row r="10296" spans="1:1" x14ac:dyDescent="0.25">
      <c r="A10296" s="4"/>
    </row>
    <row r="10297" spans="1:1" x14ac:dyDescent="0.25">
      <c r="A10297" s="4"/>
    </row>
    <row r="10298" spans="1:1" x14ac:dyDescent="0.25">
      <c r="A10298" s="4"/>
    </row>
    <row r="10299" spans="1:1" x14ac:dyDescent="0.25">
      <c r="A10299" s="4"/>
    </row>
    <row r="10300" spans="1:1" x14ac:dyDescent="0.25">
      <c r="A10300" s="4"/>
    </row>
    <row r="10301" spans="1:1" x14ac:dyDescent="0.25">
      <c r="A10301" s="4"/>
    </row>
    <row r="10302" spans="1:1" x14ac:dyDescent="0.25">
      <c r="A10302" s="4"/>
    </row>
    <row r="10303" spans="1:1" x14ac:dyDescent="0.25">
      <c r="A10303" s="4"/>
    </row>
    <row r="10304" spans="1:1" x14ac:dyDescent="0.25">
      <c r="A10304" s="4"/>
    </row>
    <row r="10305" spans="1:1" x14ac:dyDescent="0.25">
      <c r="A10305" s="4"/>
    </row>
    <row r="10306" spans="1:1" x14ac:dyDescent="0.25">
      <c r="A10306" s="4"/>
    </row>
    <row r="10307" spans="1:1" x14ac:dyDescent="0.25">
      <c r="A10307" s="4"/>
    </row>
    <row r="10308" spans="1:1" x14ac:dyDescent="0.25">
      <c r="A10308" s="4"/>
    </row>
    <row r="10309" spans="1:1" x14ac:dyDescent="0.25">
      <c r="A10309" s="4"/>
    </row>
    <row r="10310" spans="1:1" x14ac:dyDescent="0.25">
      <c r="A10310" s="4"/>
    </row>
    <row r="10311" spans="1:1" x14ac:dyDescent="0.25">
      <c r="A10311" s="4"/>
    </row>
    <row r="10312" spans="1:1" x14ac:dyDescent="0.25">
      <c r="A10312" s="4"/>
    </row>
    <row r="10313" spans="1:1" x14ac:dyDescent="0.25">
      <c r="A10313" s="4"/>
    </row>
    <row r="10314" spans="1:1" x14ac:dyDescent="0.25">
      <c r="A10314" s="4"/>
    </row>
    <row r="10315" spans="1:1" x14ac:dyDescent="0.25">
      <c r="A10315" s="4"/>
    </row>
    <row r="10316" spans="1:1" x14ac:dyDescent="0.25">
      <c r="A10316" s="4"/>
    </row>
    <row r="10317" spans="1:1" x14ac:dyDescent="0.25">
      <c r="A10317" s="4"/>
    </row>
    <row r="10318" spans="1:1" x14ac:dyDescent="0.25">
      <c r="A10318" s="4"/>
    </row>
    <row r="10319" spans="1:1" x14ac:dyDescent="0.25">
      <c r="A10319" s="4"/>
    </row>
    <row r="10320" spans="1:1" x14ac:dyDescent="0.25">
      <c r="A10320" s="4"/>
    </row>
    <row r="10321" spans="1:1" x14ac:dyDescent="0.25">
      <c r="A10321" s="4"/>
    </row>
    <row r="10322" spans="1:1" x14ac:dyDescent="0.25">
      <c r="A10322" s="4"/>
    </row>
    <row r="10323" spans="1:1" x14ac:dyDescent="0.25">
      <c r="A10323" s="4"/>
    </row>
    <row r="10324" spans="1:1" x14ac:dyDescent="0.25">
      <c r="A10324" s="4"/>
    </row>
    <row r="10325" spans="1:1" x14ac:dyDescent="0.25">
      <c r="A10325" s="4"/>
    </row>
    <row r="10326" spans="1:1" x14ac:dyDescent="0.25">
      <c r="A10326" s="4"/>
    </row>
    <row r="10327" spans="1:1" x14ac:dyDescent="0.25">
      <c r="A10327" s="4"/>
    </row>
    <row r="10328" spans="1:1" x14ac:dyDescent="0.25">
      <c r="A10328" s="4"/>
    </row>
    <row r="10329" spans="1:1" x14ac:dyDescent="0.25">
      <c r="A10329" s="4"/>
    </row>
    <row r="10330" spans="1:1" x14ac:dyDescent="0.25">
      <c r="A10330" s="4"/>
    </row>
    <row r="10331" spans="1:1" x14ac:dyDescent="0.25">
      <c r="A10331" s="4"/>
    </row>
    <row r="10332" spans="1:1" x14ac:dyDescent="0.25">
      <c r="A10332" s="4"/>
    </row>
    <row r="10333" spans="1:1" x14ac:dyDescent="0.25">
      <c r="A10333" s="4"/>
    </row>
    <row r="10334" spans="1:1" x14ac:dyDescent="0.25">
      <c r="A10334" s="4"/>
    </row>
    <row r="10335" spans="1:1" x14ac:dyDescent="0.25">
      <c r="A10335" s="4"/>
    </row>
    <row r="10336" spans="1:1" x14ac:dyDescent="0.25">
      <c r="A10336" s="4"/>
    </row>
    <row r="10337" spans="1:1" x14ac:dyDescent="0.25">
      <c r="A10337" s="4"/>
    </row>
    <row r="10338" spans="1:1" x14ac:dyDescent="0.25">
      <c r="A10338" s="4"/>
    </row>
    <row r="10339" spans="1:1" x14ac:dyDescent="0.25">
      <c r="A10339" s="4"/>
    </row>
    <row r="10340" spans="1:1" x14ac:dyDescent="0.25">
      <c r="A10340" s="4"/>
    </row>
    <row r="10341" spans="1:1" x14ac:dyDescent="0.25">
      <c r="A10341" s="4"/>
    </row>
    <row r="10342" spans="1:1" x14ac:dyDescent="0.25">
      <c r="A10342" s="4"/>
    </row>
    <row r="10343" spans="1:1" x14ac:dyDescent="0.25">
      <c r="A10343" s="4"/>
    </row>
    <row r="10344" spans="1:1" x14ac:dyDescent="0.25">
      <c r="A10344" s="4"/>
    </row>
    <row r="10345" spans="1:1" x14ac:dyDescent="0.25">
      <c r="A10345" s="4"/>
    </row>
    <row r="10346" spans="1:1" x14ac:dyDescent="0.25">
      <c r="A10346" s="4"/>
    </row>
    <row r="10347" spans="1:1" x14ac:dyDescent="0.25">
      <c r="A10347" s="4"/>
    </row>
    <row r="10348" spans="1:1" x14ac:dyDescent="0.25">
      <c r="A10348" s="4"/>
    </row>
    <row r="10349" spans="1:1" x14ac:dyDescent="0.25">
      <c r="A10349" s="4"/>
    </row>
    <row r="10350" spans="1:1" x14ac:dyDescent="0.25">
      <c r="A10350" s="4"/>
    </row>
    <row r="10351" spans="1:1" x14ac:dyDescent="0.25">
      <c r="A10351" s="4"/>
    </row>
    <row r="10352" spans="1:1" x14ac:dyDescent="0.25">
      <c r="A10352" s="4"/>
    </row>
    <row r="10353" spans="1:1" x14ac:dyDescent="0.25">
      <c r="A10353" s="4"/>
    </row>
    <row r="10354" spans="1:1" x14ac:dyDescent="0.25">
      <c r="A10354" s="4"/>
    </row>
    <row r="10355" spans="1:1" x14ac:dyDescent="0.25">
      <c r="A10355" s="4"/>
    </row>
    <row r="10356" spans="1:1" x14ac:dyDescent="0.25">
      <c r="A10356" s="4"/>
    </row>
    <row r="10357" spans="1:1" x14ac:dyDescent="0.25">
      <c r="A10357" s="4"/>
    </row>
    <row r="10358" spans="1:1" x14ac:dyDescent="0.25">
      <c r="A10358" s="4"/>
    </row>
    <row r="10359" spans="1:1" x14ac:dyDescent="0.25">
      <c r="A10359" s="4"/>
    </row>
    <row r="10360" spans="1:1" x14ac:dyDescent="0.25">
      <c r="A10360" s="4"/>
    </row>
    <row r="10361" spans="1:1" x14ac:dyDescent="0.25">
      <c r="A10361" s="4"/>
    </row>
    <row r="10362" spans="1:1" x14ac:dyDescent="0.25">
      <c r="A10362" s="4"/>
    </row>
    <row r="10363" spans="1:1" x14ac:dyDescent="0.25">
      <c r="A10363" s="4"/>
    </row>
    <row r="10364" spans="1:1" x14ac:dyDescent="0.25">
      <c r="A10364" s="4"/>
    </row>
    <row r="10365" spans="1:1" x14ac:dyDescent="0.25">
      <c r="A10365" s="4"/>
    </row>
    <row r="10366" spans="1:1" x14ac:dyDescent="0.25">
      <c r="A10366" s="4"/>
    </row>
    <row r="10367" spans="1:1" x14ac:dyDescent="0.25">
      <c r="A10367" s="4"/>
    </row>
    <row r="10368" spans="1:1" x14ac:dyDescent="0.25">
      <c r="A10368" s="4"/>
    </row>
    <row r="10369" spans="1:1" x14ac:dyDescent="0.25">
      <c r="A10369" s="4"/>
    </row>
    <row r="10370" spans="1:1" x14ac:dyDescent="0.25">
      <c r="A10370" s="4"/>
    </row>
    <row r="10371" spans="1:1" x14ac:dyDescent="0.25">
      <c r="A10371" s="4"/>
    </row>
    <row r="10372" spans="1:1" x14ac:dyDescent="0.25">
      <c r="A10372" s="4"/>
    </row>
    <row r="10373" spans="1:1" x14ac:dyDescent="0.25">
      <c r="A10373" s="4"/>
    </row>
    <row r="10374" spans="1:1" x14ac:dyDescent="0.25">
      <c r="A10374" s="4"/>
    </row>
    <row r="10375" spans="1:1" x14ac:dyDescent="0.25">
      <c r="A10375" s="4"/>
    </row>
    <row r="10376" spans="1:1" x14ac:dyDescent="0.25">
      <c r="A10376" s="4"/>
    </row>
    <row r="10377" spans="1:1" x14ac:dyDescent="0.25">
      <c r="A10377" s="4"/>
    </row>
    <row r="10378" spans="1:1" x14ac:dyDescent="0.25">
      <c r="A10378" s="4"/>
    </row>
    <row r="10379" spans="1:1" x14ac:dyDescent="0.25">
      <c r="A10379" s="4"/>
    </row>
    <row r="10380" spans="1:1" x14ac:dyDescent="0.25">
      <c r="A10380" s="4"/>
    </row>
    <row r="10381" spans="1:1" x14ac:dyDescent="0.25">
      <c r="A10381" s="4"/>
    </row>
    <row r="10382" spans="1:1" x14ac:dyDescent="0.25">
      <c r="A10382" s="4"/>
    </row>
    <row r="10383" spans="1:1" x14ac:dyDescent="0.25">
      <c r="A10383" s="4"/>
    </row>
    <row r="10384" spans="1:1" x14ac:dyDescent="0.25">
      <c r="A10384" s="4"/>
    </row>
    <row r="10385" spans="1:1" x14ac:dyDescent="0.25">
      <c r="A10385" s="4"/>
    </row>
    <row r="10386" spans="1:1" x14ac:dyDescent="0.25">
      <c r="A10386" s="4"/>
    </row>
    <row r="10387" spans="1:1" x14ac:dyDescent="0.25">
      <c r="A10387" s="4"/>
    </row>
    <row r="10388" spans="1:1" x14ac:dyDescent="0.25">
      <c r="A10388" s="4"/>
    </row>
    <row r="10389" spans="1:1" x14ac:dyDescent="0.25">
      <c r="A10389" s="4"/>
    </row>
    <row r="10390" spans="1:1" x14ac:dyDescent="0.25">
      <c r="A10390" s="4"/>
    </row>
    <row r="10391" spans="1:1" x14ac:dyDescent="0.25">
      <c r="A10391" s="4"/>
    </row>
    <row r="10392" spans="1:1" x14ac:dyDescent="0.25">
      <c r="A10392" s="4"/>
    </row>
    <row r="10393" spans="1:1" x14ac:dyDescent="0.25">
      <c r="A10393" s="4"/>
    </row>
    <row r="10394" spans="1:1" x14ac:dyDescent="0.25">
      <c r="A10394" s="4"/>
    </row>
    <row r="10395" spans="1:1" x14ac:dyDescent="0.25">
      <c r="A10395" s="4"/>
    </row>
    <row r="10396" spans="1:1" x14ac:dyDescent="0.25">
      <c r="A10396" s="4"/>
    </row>
    <row r="10397" spans="1:1" x14ac:dyDescent="0.25">
      <c r="A10397" s="4"/>
    </row>
    <row r="10398" spans="1:1" x14ac:dyDescent="0.25">
      <c r="A10398" s="4"/>
    </row>
    <row r="10399" spans="1:1" x14ac:dyDescent="0.25">
      <c r="A10399" s="4"/>
    </row>
    <row r="10400" spans="1:1" x14ac:dyDescent="0.25">
      <c r="A10400" s="4"/>
    </row>
    <row r="10401" spans="1:1" x14ac:dyDescent="0.25">
      <c r="A10401" s="4"/>
    </row>
    <row r="10402" spans="1:1" x14ac:dyDescent="0.25">
      <c r="A10402" s="4"/>
    </row>
    <row r="10403" spans="1:1" x14ac:dyDescent="0.25">
      <c r="A10403" s="4"/>
    </row>
    <row r="10404" spans="1:1" x14ac:dyDescent="0.25">
      <c r="A10404" s="4"/>
    </row>
    <row r="10405" spans="1:1" x14ac:dyDescent="0.25">
      <c r="A10405" s="4"/>
    </row>
    <row r="10406" spans="1:1" x14ac:dyDescent="0.25">
      <c r="A10406" s="4"/>
    </row>
    <row r="10407" spans="1:1" x14ac:dyDescent="0.25">
      <c r="A10407" s="4"/>
    </row>
    <row r="10408" spans="1:1" x14ac:dyDescent="0.25">
      <c r="A10408" s="4"/>
    </row>
    <row r="10409" spans="1:1" x14ac:dyDescent="0.25">
      <c r="A10409" s="4"/>
    </row>
    <row r="10410" spans="1:1" x14ac:dyDescent="0.25">
      <c r="A10410" s="4"/>
    </row>
    <row r="10411" spans="1:1" x14ac:dyDescent="0.25">
      <c r="A10411" s="4"/>
    </row>
    <row r="10412" spans="1:1" x14ac:dyDescent="0.25">
      <c r="A10412" s="4"/>
    </row>
    <row r="10413" spans="1:1" x14ac:dyDescent="0.25">
      <c r="A10413" s="4"/>
    </row>
    <row r="10414" spans="1:1" x14ac:dyDescent="0.25">
      <c r="A10414" s="4"/>
    </row>
    <row r="10415" spans="1:1" x14ac:dyDescent="0.25">
      <c r="A10415" s="4"/>
    </row>
    <row r="10416" spans="1:1" x14ac:dyDescent="0.25">
      <c r="A10416" s="4"/>
    </row>
    <row r="10417" spans="1:1" x14ac:dyDescent="0.25">
      <c r="A10417" s="4"/>
    </row>
    <row r="10418" spans="1:1" x14ac:dyDescent="0.25">
      <c r="A10418" s="4"/>
    </row>
    <row r="10419" spans="1:1" x14ac:dyDescent="0.25">
      <c r="A10419" s="4"/>
    </row>
    <row r="10420" spans="1:1" x14ac:dyDescent="0.25">
      <c r="A10420" s="4"/>
    </row>
    <row r="10421" spans="1:1" x14ac:dyDescent="0.25">
      <c r="A10421" s="4"/>
    </row>
    <row r="10422" spans="1:1" x14ac:dyDescent="0.25">
      <c r="A10422" s="4"/>
    </row>
    <row r="10423" spans="1:1" x14ac:dyDescent="0.25">
      <c r="A10423" s="4"/>
    </row>
    <row r="10424" spans="1:1" x14ac:dyDescent="0.25">
      <c r="A10424" s="4"/>
    </row>
    <row r="10425" spans="1:1" x14ac:dyDescent="0.25">
      <c r="A10425" s="4"/>
    </row>
    <row r="10426" spans="1:1" x14ac:dyDescent="0.25">
      <c r="A10426" s="4"/>
    </row>
    <row r="10427" spans="1:1" x14ac:dyDescent="0.25">
      <c r="A10427" s="4"/>
    </row>
    <row r="10428" spans="1:1" x14ac:dyDescent="0.25">
      <c r="A10428" s="4"/>
    </row>
    <row r="10429" spans="1:1" x14ac:dyDescent="0.25">
      <c r="A10429" s="4"/>
    </row>
    <row r="10430" spans="1:1" x14ac:dyDescent="0.25">
      <c r="A10430" s="4"/>
    </row>
    <row r="10431" spans="1:1" x14ac:dyDescent="0.25">
      <c r="A10431" s="4"/>
    </row>
    <row r="10432" spans="1:1" x14ac:dyDescent="0.25">
      <c r="A10432" s="4"/>
    </row>
    <row r="10433" spans="1:1" x14ac:dyDescent="0.25">
      <c r="A10433" s="4"/>
    </row>
    <row r="10434" spans="1:1" x14ac:dyDescent="0.25">
      <c r="A10434" s="4"/>
    </row>
    <row r="10435" spans="1:1" x14ac:dyDescent="0.25">
      <c r="A10435" s="4"/>
    </row>
    <row r="10436" spans="1:1" x14ac:dyDescent="0.25">
      <c r="A10436" s="4"/>
    </row>
    <row r="10437" spans="1:1" x14ac:dyDescent="0.25">
      <c r="A10437" s="4"/>
    </row>
    <row r="10438" spans="1:1" x14ac:dyDescent="0.25">
      <c r="A10438" s="4"/>
    </row>
    <row r="10439" spans="1:1" x14ac:dyDescent="0.25">
      <c r="A10439" s="4"/>
    </row>
    <row r="10440" spans="1:1" x14ac:dyDescent="0.25">
      <c r="A10440" s="4"/>
    </row>
    <row r="10441" spans="1:1" x14ac:dyDescent="0.25">
      <c r="A10441" s="4"/>
    </row>
    <row r="10442" spans="1:1" x14ac:dyDescent="0.25">
      <c r="A10442" s="4"/>
    </row>
    <row r="10443" spans="1:1" x14ac:dyDescent="0.25">
      <c r="A10443" s="4"/>
    </row>
    <row r="10444" spans="1:1" x14ac:dyDescent="0.25">
      <c r="A10444" s="4"/>
    </row>
    <row r="10445" spans="1:1" x14ac:dyDescent="0.25">
      <c r="A10445" s="4"/>
    </row>
    <row r="10446" spans="1:1" x14ac:dyDescent="0.25">
      <c r="A10446" s="4"/>
    </row>
    <row r="10447" spans="1:1" x14ac:dyDescent="0.25">
      <c r="A10447" s="4"/>
    </row>
    <row r="10448" spans="1:1" x14ac:dyDescent="0.25">
      <c r="A10448" s="4"/>
    </row>
    <row r="10449" spans="1:1" x14ac:dyDescent="0.25">
      <c r="A10449" s="4"/>
    </row>
    <row r="10450" spans="1:1" x14ac:dyDescent="0.25">
      <c r="A10450" s="4"/>
    </row>
    <row r="10451" spans="1:1" x14ac:dyDescent="0.25">
      <c r="A10451" s="4"/>
    </row>
    <row r="10452" spans="1:1" x14ac:dyDescent="0.25">
      <c r="A10452" s="4"/>
    </row>
    <row r="10453" spans="1:1" x14ac:dyDescent="0.25">
      <c r="A10453" s="4"/>
    </row>
    <row r="10454" spans="1:1" x14ac:dyDescent="0.25">
      <c r="A10454" s="4"/>
    </row>
    <row r="10455" spans="1:1" x14ac:dyDescent="0.25">
      <c r="A10455" s="4"/>
    </row>
    <row r="10456" spans="1:1" x14ac:dyDescent="0.25">
      <c r="A10456" s="4"/>
    </row>
    <row r="10457" spans="1:1" x14ac:dyDescent="0.25">
      <c r="A10457" s="4"/>
    </row>
    <row r="10458" spans="1:1" x14ac:dyDescent="0.25">
      <c r="A10458" s="4"/>
    </row>
    <row r="10459" spans="1:1" x14ac:dyDescent="0.25">
      <c r="A10459" s="4"/>
    </row>
    <row r="10460" spans="1:1" x14ac:dyDescent="0.25">
      <c r="A10460" s="4"/>
    </row>
    <row r="10461" spans="1:1" x14ac:dyDescent="0.25">
      <c r="A10461" s="4"/>
    </row>
    <row r="10462" spans="1:1" x14ac:dyDescent="0.25">
      <c r="A10462" s="4"/>
    </row>
    <row r="10463" spans="1:1" x14ac:dyDescent="0.25">
      <c r="A10463" s="4"/>
    </row>
    <row r="10464" spans="1:1" x14ac:dyDescent="0.25">
      <c r="A10464" s="4"/>
    </row>
    <row r="10465" spans="1:1" x14ac:dyDescent="0.25">
      <c r="A10465" s="4"/>
    </row>
    <row r="10466" spans="1:1" x14ac:dyDescent="0.25">
      <c r="A10466" s="4"/>
    </row>
    <row r="10467" spans="1:1" x14ac:dyDescent="0.25">
      <c r="A10467" s="4"/>
    </row>
    <row r="10468" spans="1:1" x14ac:dyDescent="0.25">
      <c r="A10468" s="4"/>
    </row>
    <row r="10469" spans="1:1" x14ac:dyDescent="0.25">
      <c r="A10469" s="4"/>
    </row>
    <row r="10470" spans="1:1" x14ac:dyDescent="0.25">
      <c r="A10470" s="4"/>
    </row>
    <row r="10471" spans="1:1" x14ac:dyDescent="0.25">
      <c r="A10471" s="4"/>
    </row>
    <row r="10472" spans="1:1" x14ac:dyDescent="0.25">
      <c r="A10472" s="4"/>
    </row>
    <row r="10473" spans="1:1" x14ac:dyDescent="0.25">
      <c r="A10473" s="4"/>
    </row>
    <row r="10474" spans="1:1" x14ac:dyDescent="0.25">
      <c r="A10474" s="4"/>
    </row>
    <row r="10475" spans="1:1" x14ac:dyDescent="0.25">
      <c r="A10475" s="4"/>
    </row>
    <row r="10476" spans="1:1" x14ac:dyDescent="0.25">
      <c r="A10476" s="4"/>
    </row>
    <row r="10477" spans="1:1" x14ac:dyDescent="0.25">
      <c r="A10477" s="4"/>
    </row>
    <row r="10478" spans="1:1" x14ac:dyDescent="0.25">
      <c r="A10478" s="4"/>
    </row>
    <row r="10479" spans="1:1" x14ac:dyDescent="0.25">
      <c r="A10479" s="4"/>
    </row>
    <row r="10480" spans="1:1" x14ac:dyDescent="0.25">
      <c r="A10480" s="4"/>
    </row>
    <row r="10481" spans="1:1" x14ac:dyDescent="0.25">
      <c r="A10481" s="4"/>
    </row>
    <row r="10482" spans="1:1" x14ac:dyDescent="0.25">
      <c r="A10482" s="4"/>
    </row>
    <row r="10483" spans="1:1" x14ac:dyDescent="0.25">
      <c r="A10483" s="4"/>
    </row>
    <row r="10484" spans="1:1" x14ac:dyDescent="0.25">
      <c r="A10484" s="4"/>
    </row>
    <row r="10485" spans="1:1" x14ac:dyDescent="0.25">
      <c r="A10485" s="4"/>
    </row>
    <row r="10486" spans="1:1" x14ac:dyDescent="0.25">
      <c r="A10486" s="4"/>
    </row>
    <row r="10487" spans="1:1" x14ac:dyDescent="0.25">
      <c r="A10487" s="4"/>
    </row>
    <row r="10488" spans="1:1" x14ac:dyDescent="0.25">
      <c r="A10488" s="4"/>
    </row>
    <row r="10489" spans="1:1" x14ac:dyDescent="0.25">
      <c r="A10489" s="4"/>
    </row>
    <row r="10490" spans="1:1" x14ac:dyDescent="0.25">
      <c r="A10490" s="4"/>
    </row>
    <row r="10491" spans="1:1" x14ac:dyDescent="0.25">
      <c r="A10491" s="4"/>
    </row>
    <row r="10492" spans="1:1" x14ac:dyDescent="0.25">
      <c r="A10492" s="4"/>
    </row>
    <row r="10493" spans="1:1" x14ac:dyDescent="0.25">
      <c r="A10493" s="4"/>
    </row>
    <row r="10494" spans="1:1" x14ac:dyDescent="0.25">
      <c r="A10494" s="4"/>
    </row>
    <row r="10495" spans="1:1" x14ac:dyDescent="0.25">
      <c r="A10495" s="4"/>
    </row>
    <row r="10496" spans="1:1" x14ac:dyDescent="0.25">
      <c r="A10496" s="4"/>
    </row>
    <row r="10497" spans="1:1" x14ac:dyDescent="0.25">
      <c r="A10497" s="4"/>
    </row>
    <row r="10498" spans="1:1" x14ac:dyDescent="0.25">
      <c r="A10498" s="4"/>
    </row>
    <row r="10499" spans="1:1" x14ac:dyDescent="0.25">
      <c r="A10499" s="4"/>
    </row>
    <row r="10500" spans="1:1" x14ac:dyDescent="0.25">
      <c r="A10500" s="4"/>
    </row>
    <row r="10501" spans="1:1" x14ac:dyDescent="0.25">
      <c r="A10501" s="4"/>
    </row>
    <row r="10502" spans="1:1" x14ac:dyDescent="0.25">
      <c r="A10502" s="4"/>
    </row>
    <row r="10503" spans="1:1" x14ac:dyDescent="0.25">
      <c r="A10503" s="4"/>
    </row>
    <row r="10504" spans="1:1" x14ac:dyDescent="0.25">
      <c r="A10504" s="4"/>
    </row>
    <row r="10505" spans="1:1" x14ac:dyDescent="0.25">
      <c r="A10505" s="4"/>
    </row>
    <row r="10506" spans="1:1" x14ac:dyDescent="0.25">
      <c r="A10506" s="4"/>
    </row>
    <row r="10507" spans="1:1" x14ac:dyDescent="0.25">
      <c r="A10507" s="4"/>
    </row>
    <row r="10508" spans="1:1" x14ac:dyDescent="0.25">
      <c r="A10508" s="4"/>
    </row>
    <row r="10509" spans="1:1" x14ac:dyDescent="0.25">
      <c r="A10509" s="4"/>
    </row>
    <row r="10510" spans="1:1" x14ac:dyDescent="0.25">
      <c r="A10510" s="4"/>
    </row>
    <row r="10511" spans="1:1" x14ac:dyDescent="0.25">
      <c r="A10511" s="4"/>
    </row>
    <row r="10512" spans="1:1" x14ac:dyDescent="0.25">
      <c r="A10512" s="4"/>
    </row>
    <row r="10513" spans="1:1" x14ac:dyDescent="0.25">
      <c r="A10513" s="4"/>
    </row>
    <row r="10514" spans="1:1" x14ac:dyDescent="0.25">
      <c r="A10514" s="4"/>
    </row>
    <row r="10515" spans="1:1" x14ac:dyDescent="0.25">
      <c r="A10515" s="4"/>
    </row>
    <row r="10516" spans="1:1" x14ac:dyDescent="0.25">
      <c r="A10516" s="4"/>
    </row>
    <row r="10517" spans="1:1" x14ac:dyDescent="0.25">
      <c r="A10517" s="4"/>
    </row>
    <row r="10518" spans="1:1" x14ac:dyDescent="0.25">
      <c r="A10518" s="4"/>
    </row>
    <row r="10519" spans="1:1" x14ac:dyDescent="0.25">
      <c r="A10519" s="4"/>
    </row>
    <row r="10520" spans="1:1" x14ac:dyDescent="0.25">
      <c r="A10520" s="4"/>
    </row>
    <row r="10521" spans="1:1" x14ac:dyDescent="0.25">
      <c r="A10521" s="4"/>
    </row>
    <row r="10522" spans="1:1" x14ac:dyDescent="0.25">
      <c r="A10522" s="4"/>
    </row>
    <row r="10523" spans="1:1" x14ac:dyDescent="0.25">
      <c r="A10523" s="4"/>
    </row>
    <row r="10524" spans="1:1" x14ac:dyDescent="0.25">
      <c r="A10524" s="4"/>
    </row>
    <row r="10525" spans="1:1" x14ac:dyDescent="0.25">
      <c r="A10525" s="4"/>
    </row>
    <row r="10526" spans="1:1" x14ac:dyDescent="0.25">
      <c r="A10526" s="4"/>
    </row>
    <row r="10527" spans="1:1" x14ac:dyDescent="0.25">
      <c r="A10527" s="4"/>
    </row>
    <row r="10528" spans="1:1" x14ac:dyDescent="0.25">
      <c r="A10528" s="4"/>
    </row>
    <row r="10529" spans="1:1" x14ac:dyDescent="0.25">
      <c r="A10529" s="4"/>
    </row>
    <row r="10530" spans="1:1" x14ac:dyDescent="0.25">
      <c r="A10530" s="4"/>
    </row>
    <row r="10531" spans="1:1" x14ac:dyDescent="0.25">
      <c r="A10531" s="4"/>
    </row>
    <row r="10532" spans="1:1" x14ac:dyDescent="0.25">
      <c r="A10532" s="4"/>
    </row>
    <row r="10533" spans="1:1" x14ac:dyDescent="0.25">
      <c r="A10533" s="4"/>
    </row>
    <row r="10534" spans="1:1" x14ac:dyDescent="0.25">
      <c r="A10534" s="4"/>
    </row>
    <row r="10535" spans="1:1" x14ac:dyDescent="0.25">
      <c r="A10535" s="4"/>
    </row>
    <row r="10536" spans="1:1" x14ac:dyDescent="0.25">
      <c r="A10536" s="4"/>
    </row>
    <row r="10537" spans="1:1" x14ac:dyDescent="0.25">
      <c r="A10537" s="4"/>
    </row>
    <row r="10538" spans="1:1" x14ac:dyDescent="0.25">
      <c r="A10538" s="4"/>
    </row>
    <row r="10539" spans="1:1" x14ac:dyDescent="0.25">
      <c r="A10539" s="4"/>
    </row>
    <row r="10540" spans="1:1" x14ac:dyDescent="0.25">
      <c r="A10540" s="4"/>
    </row>
    <row r="10541" spans="1:1" x14ac:dyDescent="0.25">
      <c r="A10541" s="4"/>
    </row>
    <row r="10542" spans="1:1" x14ac:dyDescent="0.25">
      <c r="A10542" s="4"/>
    </row>
    <row r="10543" spans="1:1" x14ac:dyDescent="0.25">
      <c r="A10543" s="4"/>
    </row>
    <row r="10544" spans="1:1" x14ac:dyDescent="0.25">
      <c r="A10544" s="4"/>
    </row>
    <row r="10545" spans="1:1" x14ac:dyDescent="0.25">
      <c r="A10545" s="4"/>
    </row>
    <row r="10546" spans="1:1" x14ac:dyDescent="0.25">
      <c r="A10546" s="4"/>
    </row>
    <row r="10547" spans="1:1" x14ac:dyDescent="0.25">
      <c r="A10547" s="4"/>
    </row>
    <row r="10548" spans="1:1" x14ac:dyDescent="0.25">
      <c r="A10548" s="4"/>
    </row>
    <row r="10549" spans="1:1" x14ac:dyDescent="0.25">
      <c r="A10549" s="4"/>
    </row>
    <row r="10550" spans="1:1" x14ac:dyDescent="0.25">
      <c r="A10550" s="4"/>
    </row>
    <row r="10551" spans="1:1" x14ac:dyDescent="0.25">
      <c r="A10551" s="4"/>
    </row>
    <row r="10552" spans="1:1" x14ac:dyDescent="0.25">
      <c r="A10552" s="4"/>
    </row>
    <row r="10553" spans="1:1" x14ac:dyDescent="0.25">
      <c r="A10553" s="4"/>
    </row>
    <row r="10554" spans="1:1" x14ac:dyDescent="0.25">
      <c r="A10554" s="4"/>
    </row>
    <row r="10555" spans="1:1" x14ac:dyDescent="0.25">
      <c r="A10555" s="4"/>
    </row>
    <row r="10556" spans="1:1" x14ac:dyDescent="0.25">
      <c r="A10556" s="4"/>
    </row>
    <row r="10557" spans="1:1" x14ac:dyDescent="0.25">
      <c r="A10557" s="4"/>
    </row>
    <row r="10558" spans="1:1" x14ac:dyDescent="0.25">
      <c r="A10558" s="4"/>
    </row>
    <row r="10559" spans="1:1" x14ac:dyDescent="0.25">
      <c r="A10559" s="4"/>
    </row>
    <row r="10560" spans="1:1" x14ac:dyDescent="0.25">
      <c r="A10560" s="4"/>
    </row>
    <row r="10561" spans="1:1" x14ac:dyDescent="0.25">
      <c r="A10561" s="4"/>
    </row>
    <row r="10562" spans="1:1" x14ac:dyDescent="0.25">
      <c r="A10562" s="4"/>
    </row>
    <row r="10563" spans="1:1" x14ac:dyDescent="0.25">
      <c r="A10563" s="4"/>
    </row>
    <row r="10564" spans="1:1" x14ac:dyDescent="0.25">
      <c r="A10564" s="4"/>
    </row>
    <row r="10565" spans="1:1" x14ac:dyDescent="0.25">
      <c r="A10565" s="4"/>
    </row>
    <row r="10566" spans="1:1" x14ac:dyDescent="0.25">
      <c r="A10566" s="4"/>
    </row>
    <row r="10567" spans="1:1" x14ac:dyDescent="0.25">
      <c r="A10567" s="4"/>
    </row>
    <row r="10568" spans="1:1" x14ac:dyDescent="0.25">
      <c r="A10568" s="4"/>
    </row>
    <row r="10569" spans="1:1" x14ac:dyDescent="0.25">
      <c r="A10569" s="4"/>
    </row>
    <row r="10570" spans="1:1" x14ac:dyDescent="0.25">
      <c r="A10570" s="4"/>
    </row>
    <row r="10571" spans="1:1" x14ac:dyDescent="0.25">
      <c r="A10571" s="4"/>
    </row>
    <row r="10572" spans="1:1" x14ac:dyDescent="0.25">
      <c r="A10572" s="4"/>
    </row>
    <row r="10573" spans="1:1" x14ac:dyDescent="0.25">
      <c r="A10573" s="4"/>
    </row>
    <row r="10574" spans="1:1" x14ac:dyDescent="0.25">
      <c r="A10574" s="4"/>
    </row>
    <row r="10575" spans="1:1" x14ac:dyDescent="0.25">
      <c r="A10575" s="4"/>
    </row>
    <row r="10576" spans="1:1" x14ac:dyDescent="0.25">
      <c r="A10576" s="4"/>
    </row>
    <row r="10577" spans="1:1" x14ac:dyDescent="0.25">
      <c r="A10577" s="4"/>
    </row>
    <row r="10578" spans="1:1" x14ac:dyDescent="0.25">
      <c r="A10578" s="4"/>
    </row>
    <row r="10579" spans="1:1" x14ac:dyDescent="0.25">
      <c r="A10579" s="4"/>
    </row>
    <row r="10580" spans="1:1" x14ac:dyDescent="0.25">
      <c r="A10580" s="4"/>
    </row>
    <row r="10581" spans="1:1" x14ac:dyDescent="0.25">
      <c r="A10581" s="4"/>
    </row>
    <row r="10582" spans="1:1" x14ac:dyDescent="0.25">
      <c r="A10582" s="4"/>
    </row>
    <row r="10583" spans="1:1" x14ac:dyDescent="0.25">
      <c r="A10583" s="4"/>
    </row>
    <row r="10584" spans="1:1" x14ac:dyDescent="0.25">
      <c r="A10584" s="4"/>
    </row>
    <row r="10585" spans="1:1" x14ac:dyDescent="0.25">
      <c r="A10585" s="4"/>
    </row>
    <row r="10586" spans="1:1" x14ac:dyDescent="0.25">
      <c r="A10586" s="4"/>
    </row>
    <row r="10587" spans="1:1" x14ac:dyDescent="0.25">
      <c r="A10587" s="4"/>
    </row>
    <row r="10588" spans="1:1" x14ac:dyDescent="0.25">
      <c r="A10588" s="4"/>
    </row>
    <row r="10589" spans="1:1" x14ac:dyDescent="0.25">
      <c r="A10589" s="4"/>
    </row>
    <row r="10590" spans="1:1" x14ac:dyDescent="0.25">
      <c r="A10590" s="4"/>
    </row>
    <row r="10591" spans="1:1" x14ac:dyDescent="0.25">
      <c r="A10591" s="4"/>
    </row>
    <row r="10592" spans="1:1" x14ac:dyDescent="0.25">
      <c r="A10592" s="4"/>
    </row>
    <row r="10593" spans="1:1" x14ac:dyDescent="0.25">
      <c r="A10593" s="4"/>
    </row>
    <row r="10594" spans="1:1" x14ac:dyDescent="0.25">
      <c r="A10594" s="4"/>
    </row>
    <row r="10595" spans="1:1" x14ac:dyDescent="0.25">
      <c r="A10595" s="4"/>
    </row>
    <row r="10596" spans="1:1" x14ac:dyDescent="0.25">
      <c r="A10596" s="4"/>
    </row>
    <row r="10597" spans="1:1" x14ac:dyDescent="0.25">
      <c r="A10597" s="4"/>
    </row>
    <row r="10598" spans="1:1" x14ac:dyDescent="0.25">
      <c r="A10598" s="4"/>
    </row>
    <row r="10599" spans="1:1" x14ac:dyDescent="0.25">
      <c r="A10599" s="4"/>
    </row>
    <row r="10600" spans="1:1" x14ac:dyDescent="0.25">
      <c r="A10600" s="4"/>
    </row>
    <row r="10601" spans="1:1" x14ac:dyDescent="0.25">
      <c r="A10601" s="4"/>
    </row>
    <row r="10602" spans="1:1" x14ac:dyDescent="0.25">
      <c r="A10602" s="4"/>
    </row>
    <row r="10603" spans="1:1" x14ac:dyDescent="0.25">
      <c r="A10603" s="4"/>
    </row>
    <row r="10604" spans="1:1" x14ac:dyDescent="0.25">
      <c r="A10604" s="4"/>
    </row>
    <row r="10605" spans="1:1" x14ac:dyDescent="0.25">
      <c r="A10605" s="4"/>
    </row>
    <row r="10606" spans="1:1" x14ac:dyDescent="0.25">
      <c r="A10606" s="4"/>
    </row>
    <row r="10607" spans="1:1" x14ac:dyDescent="0.25">
      <c r="A10607" s="4"/>
    </row>
    <row r="10608" spans="1:1" x14ac:dyDescent="0.25">
      <c r="A10608" s="4"/>
    </row>
    <row r="10609" spans="1:1" x14ac:dyDescent="0.25">
      <c r="A10609" s="4"/>
    </row>
    <row r="10610" spans="1:1" x14ac:dyDescent="0.25">
      <c r="A10610" s="4"/>
    </row>
    <row r="10611" spans="1:1" x14ac:dyDescent="0.25">
      <c r="A10611" s="4"/>
    </row>
    <row r="10612" spans="1:1" x14ac:dyDescent="0.25">
      <c r="A10612" s="4"/>
    </row>
    <row r="10613" spans="1:1" x14ac:dyDescent="0.25">
      <c r="A10613" s="4"/>
    </row>
    <row r="10614" spans="1:1" x14ac:dyDescent="0.25">
      <c r="A10614" s="4"/>
    </row>
    <row r="10615" spans="1:1" x14ac:dyDescent="0.25">
      <c r="A10615" s="4"/>
    </row>
    <row r="10616" spans="1:1" x14ac:dyDescent="0.25">
      <c r="A10616" s="4"/>
    </row>
    <row r="10617" spans="1:1" x14ac:dyDescent="0.25">
      <c r="A10617" s="4"/>
    </row>
    <row r="10618" spans="1:1" x14ac:dyDescent="0.25">
      <c r="A10618" s="4"/>
    </row>
    <row r="10619" spans="1:1" x14ac:dyDescent="0.25">
      <c r="A10619" s="4"/>
    </row>
    <row r="10620" spans="1:1" x14ac:dyDescent="0.25">
      <c r="A10620" s="4"/>
    </row>
    <row r="10621" spans="1:1" x14ac:dyDescent="0.25">
      <c r="A10621" s="4"/>
    </row>
    <row r="10622" spans="1:1" x14ac:dyDescent="0.25">
      <c r="A10622" s="4"/>
    </row>
    <row r="10623" spans="1:1" x14ac:dyDescent="0.25">
      <c r="A10623" s="4"/>
    </row>
    <row r="10624" spans="1:1" x14ac:dyDescent="0.25">
      <c r="A10624" s="4"/>
    </row>
    <row r="10625" spans="1:1" x14ac:dyDescent="0.25">
      <c r="A10625" s="4"/>
    </row>
    <row r="10626" spans="1:1" x14ac:dyDescent="0.25">
      <c r="A10626" s="4"/>
    </row>
    <row r="10627" spans="1:1" x14ac:dyDescent="0.25">
      <c r="A10627" s="4"/>
    </row>
    <row r="10628" spans="1:1" x14ac:dyDescent="0.25">
      <c r="A10628" s="4"/>
    </row>
    <row r="10629" spans="1:1" x14ac:dyDescent="0.25">
      <c r="A10629" s="4"/>
    </row>
    <row r="10630" spans="1:1" x14ac:dyDescent="0.25">
      <c r="A10630" s="4"/>
    </row>
    <row r="10631" spans="1:1" x14ac:dyDescent="0.25">
      <c r="A10631" s="4"/>
    </row>
    <row r="10632" spans="1:1" x14ac:dyDescent="0.25">
      <c r="A10632" s="4"/>
    </row>
    <row r="10633" spans="1:1" x14ac:dyDescent="0.25">
      <c r="A10633" s="4"/>
    </row>
    <row r="10634" spans="1:1" x14ac:dyDescent="0.25">
      <c r="A10634" s="4"/>
    </row>
    <row r="10635" spans="1:1" x14ac:dyDescent="0.25">
      <c r="A10635" s="4"/>
    </row>
    <row r="10636" spans="1:1" x14ac:dyDescent="0.25">
      <c r="A10636" s="4"/>
    </row>
    <row r="10637" spans="1:1" x14ac:dyDescent="0.25">
      <c r="A10637" s="4"/>
    </row>
    <row r="10638" spans="1:1" x14ac:dyDescent="0.25">
      <c r="A10638" s="4"/>
    </row>
    <row r="10639" spans="1:1" x14ac:dyDescent="0.25">
      <c r="A10639" s="4"/>
    </row>
    <row r="10640" spans="1:1" x14ac:dyDescent="0.25">
      <c r="A10640" s="4"/>
    </row>
    <row r="10641" spans="1:1" x14ac:dyDescent="0.25">
      <c r="A10641" s="4"/>
    </row>
    <row r="10642" spans="1:1" x14ac:dyDescent="0.25">
      <c r="A10642" s="4"/>
    </row>
    <row r="10643" spans="1:1" x14ac:dyDescent="0.25">
      <c r="A10643" s="4"/>
    </row>
    <row r="10644" spans="1:1" x14ac:dyDescent="0.25">
      <c r="A10644" s="4"/>
    </row>
    <row r="10645" spans="1:1" x14ac:dyDescent="0.25">
      <c r="A10645" s="4"/>
    </row>
    <row r="10646" spans="1:1" x14ac:dyDescent="0.25">
      <c r="A10646" s="4"/>
    </row>
    <row r="10647" spans="1:1" x14ac:dyDescent="0.25">
      <c r="A10647" s="4"/>
    </row>
    <row r="10648" spans="1:1" x14ac:dyDescent="0.25">
      <c r="A10648" s="4"/>
    </row>
    <row r="10649" spans="1:1" x14ac:dyDescent="0.25">
      <c r="A10649" s="4"/>
    </row>
    <row r="10650" spans="1:1" x14ac:dyDescent="0.25">
      <c r="A10650" s="4"/>
    </row>
    <row r="10651" spans="1:1" x14ac:dyDescent="0.25">
      <c r="A10651" s="4"/>
    </row>
    <row r="10652" spans="1:1" x14ac:dyDescent="0.25">
      <c r="A10652" s="4"/>
    </row>
    <row r="10653" spans="1:1" x14ac:dyDescent="0.25">
      <c r="A10653" s="4"/>
    </row>
    <row r="10654" spans="1:1" x14ac:dyDescent="0.25">
      <c r="A10654" s="4"/>
    </row>
    <row r="10655" spans="1:1" x14ac:dyDescent="0.25">
      <c r="A10655" s="4"/>
    </row>
    <row r="10656" spans="1:1" x14ac:dyDescent="0.25">
      <c r="A10656" s="4"/>
    </row>
    <row r="10657" spans="1:1" x14ac:dyDescent="0.25">
      <c r="A10657" s="4"/>
    </row>
    <row r="10658" spans="1:1" x14ac:dyDescent="0.25">
      <c r="A10658" s="4"/>
    </row>
    <row r="10659" spans="1:1" x14ac:dyDescent="0.25">
      <c r="A10659" s="4"/>
    </row>
    <row r="10660" spans="1:1" x14ac:dyDescent="0.25">
      <c r="A10660" s="4"/>
    </row>
    <row r="10661" spans="1:1" x14ac:dyDescent="0.25">
      <c r="A10661" s="4"/>
    </row>
    <row r="10662" spans="1:1" x14ac:dyDescent="0.25">
      <c r="A10662" s="4"/>
    </row>
    <row r="10663" spans="1:1" x14ac:dyDescent="0.25">
      <c r="A10663" s="4"/>
    </row>
    <row r="10664" spans="1:1" x14ac:dyDescent="0.25">
      <c r="A10664" s="4"/>
    </row>
    <row r="10665" spans="1:1" x14ac:dyDescent="0.25">
      <c r="A10665" s="4"/>
    </row>
    <row r="10666" spans="1:1" x14ac:dyDescent="0.25">
      <c r="A10666" s="4"/>
    </row>
    <row r="10667" spans="1:1" x14ac:dyDescent="0.25">
      <c r="A10667" s="4"/>
    </row>
    <row r="10668" spans="1:1" x14ac:dyDescent="0.25">
      <c r="A10668" s="4"/>
    </row>
    <row r="10669" spans="1:1" x14ac:dyDescent="0.25">
      <c r="A10669" s="4"/>
    </row>
    <row r="10670" spans="1:1" x14ac:dyDescent="0.25">
      <c r="A10670" s="4"/>
    </row>
    <row r="10671" spans="1:1" x14ac:dyDescent="0.25">
      <c r="A10671" s="4"/>
    </row>
    <row r="10672" spans="1:1" x14ac:dyDescent="0.25">
      <c r="A10672" s="4"/>
    </row>
    <row r="10673" spans="1:1" x14ac:dyDescent="0.25">
      <c r="A10673" s="4"/>
    </row>
    <row r="10674" spans="1:1" x14ac:dyDescent="0.25">
      <c r="A10674" s="4"/>
    </row>
    <row r="10675" spans="1:1" x14ac:dyDescent="0.25">
      <c r="A10675" s="4"/>
    </row>
    <row r="10676" spans="1:1" x14ac:dyDescent="0.25">
      <c r="A10676" s="4"/>
    </row>
    <row r="10677" spans="1:1" x14ac:dyDescent="0.25">
      <c r="A10677" s="4"/>
    </row>
    <row r="10678" spans="1:1" x14ac:dyDescent="0.25">
      <c r="A10678" s="4"/>
    </row>
    <row r="10679" spans="1:1" x14ac:dyDescent="0.25">
      <c r="A10679" s="4"/>
    </row>
    <row r="10680" spans="1:1" x14ac:dyDescent="0.25">
      <c r="A10680" s="4"/>
    </row>
    <row r="10681" spans="1:1" x14ac:dyDescent="0.25">
      <c r="A10681" s="4"/>
    </row>
    <row r="10682" spans="1:1" x14ac:dyDescent="0.25">
      <c r="A10682" s="4"/>
    </row>
    <row r="10683" spans="1:1" x14ac:dyDescent="0.25">
      <c r="A10683" s="4"/>
    </row>
    <row r="10684" spans="1:1" x14ac:dyDescent="0.25">
      <c r="A10684" s="4"/>
    </row>
    <row r="10685" spans="1:1" x14ac:dyDescent="0.25">
      <c r="A10685" s="4"/>
    </row>
    <row r="10686" spans="1:1" x14ac:dyDescent="0.25">
      <c r="A10686" s="4"/>
    </row>
    <row r="10687" spans="1:1" x14ac:dyDescent="0.25">
      <c r="A10687" s="4"/>
    </row>
    <row r="10688" spans="1:1" x14ac:dyDescent="0.25">
      <c r="A10688" s="4"/>
    </row>
    <row r="10689" spans="1:1" x14ac:dyDescent="0.25">
      <c r="A10689" s="4"/>
    </row>
    <row r="10690" spans="1:1" x14ac:dyDescent="0.25">
      <c r="A10690" s="4"/>
    </row>
    <row r="10691" spans="1:1" x14ac:dyDescent="0.25">
      <c r="A10691" s="4"/>
    </row>
    <row r="10692" spans="1:1" x14ac:dyDescent="0.25">
      <c r="A10692" s="4"/>
    </row>
    <row r="10693" spans="1:1" x14ac:dyDescent="0.25">
      <c r="A10693" s="4"/>
    </row>
    <row r="10694" spans="1:1" x14ac:dyDescent="0.25">
      <c r="A10694" s="4"/>
    </row>
    <row r="10695" spans="1:1" x14ac:dyDescent="0.25">
      <c r="A10695" s="4"/>
    </row>
    <row r="10696" spans="1:1" x14ac:dyDescent="0.25">
      <c r="A10696" s="4"/>
    </row>
    <row r="10697" spans="1:1" x14ac:dyDescent="0.25">
      <c r="A10697" s="4"/>
    </row>
    <row r="10698" spans="1:1" x14ac:dyDescent="0.25">
      <c r="A10698" s="4"/>
    </row>
    <row r="10699" spans="1:1" x14ac:dyDescent="0.25">
      <c r="A10699" s="4"/>
    </row>
    <row r="10700" spans="1:1" x14ac:dyDescent="0.25">
      <c r="A10700" s="4"/>
    </row>
    <row r="10701" spans="1:1" x14ac:dyDescent="0.25">
      <c r="A10701" s="4"/>
    </row>
    <row r="10702" spans="1:1" x14ac:dyDescent="0.25">
      <c r="A10702" s="4"/>
    </row>
    <row r="10703" spans="1:1" x14ac:dyDescent="0.25">
      <c r="A10703" s="4"/>
    </row>
    <row r="10704" spans="1:1" x14ac:dyDescent="0.25">
      <c r="A10704" s="4"/>
    </row>
    <row r="10705" spans="1:1" x14ac:dyDescent="0.25">
      <c r="A10705" s="4"/>
    </row>
    <row r="10706" spans="1:1" x14ac:dyDescent="0.25">
      <c r="A10706" s="4"/>
    </row>
    <row r="10707" spans="1:1" x14ac:dyDescent="0.25">
      <c r="A10707" s="4"/>
    </row>
    <row r="10708" spans="1:1" x14ac:dyDescent="0.25">
      <c r="A10708" s="4"/>
    </row>
    <row r="10709" spans="1:1" x14ac:dyDescent="0.25">
      <c r="A10709" s="4"/>
    </row>
    <row r="10710" spans="1:1" x14ac:dyDescent="0.25">
      <c r="A10710" s="4"/>
    </row>
    <row r="10711" spans="1:1" x14ac:dyDescent="0.25">
      <c r="A10711" s="4"/>
    </row>
    <row r="10712" spans="1:1" x14ac:dyDescent="0.25">
      <c r="A10712" s="4"/>
    </row>
    <row r="10713" spans="1:1" x14ac:dyDescent="0.25">
      <c r="A10713" s="4"/>
    </row>
    <row r="10714" spans="1:1" x14ac:dyDescent="0.25">
      <c r="A10714" s="4"/>
    </row>
    <row r="10715" spans="1:1" x14ac:dyDescent="0.25">
      <c r="A10715" s="4"/>
    </row>
    <row r="10716" spans="1:1" x14ac:dyDescent="0.25">
      <c r="A10716" s="4"/>
    </row>
    <row r="10717" spans="1:1" x14ac:dyDescent="0.25">
      <c r="A10717" s="4"/>
    </row>
    <row r="10718" spans="1:1" x14ac:dyDescent="0.25">
      <c r="A10718" s="4"/>
    </row>
    <row r="10719" spans="1:1" x14ac:dyDescent="0.25">
      <c r="A10719" s="4"/>
    </row>
    <row r="10720" spans="1:1" x14ac:dyDescent="0.25">
      <c r="A10720" s="4"/>
    </row>
    <row r="10721" spans="1:1" x14ac:dyDescent="0.25">
      <c r="A10721" s="4"/>
    </row>
    <row r="10722" spans="1:1" x14ac:dyDescent="0.25">
      <c r="A10722" s="4"/>
    </row>
    <row r="10723" spans="1:1" x14ac:dyDescent="0.25">
      <c r="A10723" s="4"/>
    </row>
    <row r="10724" spans="1:1" x14ac:dyDescent="0.25">
      <c r="A10724" s="4"/>
    </row>
    <row r="10725" spans="1:1" x14ac:dyDescent="0.25">
      <c r="A10725" s="4"/>
    </row>
    <row r="10726" spans="1:1" x14ac:dyDescent="0.25">
      <c r="A10726" s="4"/>
    </row>
    <row r="10727" spans="1:1" x14ac:dyDescent="0.25">
      <c r="A10727" s="4"/>
    </row>
    <row r="10728" spans="1:1" x14ac:dyDescent="0.25">
      <c r="A10728" s="4"/>
    </row>
    <row r="10729" spans="1:1" x14ac:dyDescent="0.25">
      <c r="A10729" s="4"/>
    </row>
    <row r="10730" spans="1:1" x14ac:dyDescent="0.25">
      <c r="A10730" s="4"/>
    </row>
    <row r="10731" spans="1:1" x14ac:dyDescent="0.25">
      <c r="A10731" s="4"/>
    </row>
    <row r="10732" spans="1:1" x14ac:dyDescent="0.25">
      <c r="A10732" s="4"/>
    </row>
    <row r="10733" spans="1:1" x14ac:dyDescent="0.25">
      <c r="A10733" s="4"/>
    </row>
    <row r="10734" spans="1:1" x14ac:dyDescent="0.25">
      <c r="A10734" s="4"/>
    </row>
    <row r="10735" spans="1:1" x14ac:dyDescent="0.25">
      <c r="A10735" s="4"/>
    </row>
    <row r="10736" spans="1:1" x14ac:dyDescent="0.25">
      <c r="A10736" s="4"/>
    </row>
    <row r="10737" spans="1:1" x14ac:dyDescent="0.25">
      <c r="A10737" s="4"/>
    </row>
    <row r="10738" spans="1:1" x14ac:dyDescent="0.25">
      <c r="A10738" s="4"/>
    </row>
    <row r="10739" spans="1:1" x14ac:dyDescent="0.25">
      <c r="A10739" s="4"/>
    </row>
    <row r="10740" spans="1:1" x14ac:dyDescent="0.25">
      <c r="A10740" s="4"/>
    </row>
    <row r="10741" spans="1:1" x14ac:dyDescent="0.25">
      <c r="A10741" s="4"/>
    </row>
    <row r="10742" spans="1:1" x14ac:dyDescent="0.25">
      <c r="A10742" s="4"/>
    </row>
    <row r="10743" spans="1:1" x14ac:dyDescent="0.25">
      <c r="A10743" s="4"/>
    </row>
    <row r="10744" spans="1:1" x14ac:dyDescent="0.25">
      <c r="A10744" s="4"/>
    </row>
    <row r="10745" spans="1:1" x14ac:dyDescent="0.25">
      <c r="A10745" s="4"/>
    </row>
    <row r="10746" spans="1:1" x14ac:dyDescent="0.25">
      <c r="A10746" s="4"/>
    </row>
    <row r="10747" spans="1:1" x14ac:dyDescent="0.25">
      <c r="A10747" s="4"/>
    </row>
    <row r="10748" spans="1:1" x14ac:dyDescent="0.25">
      <c r="A10748" s="4"/>
    </row>
    <row r="10749" spans="1:1" x14ac:dyDescent="0.25">
      <c r="A10749" s="4"/>
    </row>
    <row r="10750" spans="1:1" x14ac:dyDescent="0.25">
      <c r="A10750" s="4"/>
    </row>
    <row r="10751" spans="1:1" x14ac:dyDescent="0.25">
      <c r="A10751" s="4"/>
    </row>
    <row r="10752" spans="1:1" x14ac:dyDescent="0.25">
      <c r="A10752" s="4"/>
    </row>
    <row r="10753" spans="1:1" x14ac:dyDescent="0.25">
      <c r="A10753" s="4"/>
    </row>
    <row r="10754" spans="1:1" x14ac:dyDescent="0.25">
      <c r="A10754" s="4"/>
    </row>
    <row r="10755" spans="1:1" x14ac:dyDescent="0.25">
      <c r="A10755" s="4"/>
    </row>
    <row r="10756" spans="1:1" x14ac:dyDescent="0.25">
      <c r="A10756" s="4"/>
    </row>
    <row r="10757" spans="1:1" x14ac:dyDescent="0.25">
      <c r="A10757" s="4"/>
    </row>
    <row r="10758" spans="1:1" x14ac:dyDescent="0.25">
      <c r="A10758" s="4"/>
    </row>
    <row r="10759" spans="1:1" x14ac:dyDescent="0.25">
      <c r="A10759" s="4"/>
    </row>
    <row r="10760" spans="1:1" x14ac:dyDescent="0.25">
      <c r="A10760" s="4"/>
    </row>
    <row r="10761" spans="1:1" x14ac:dyDescent="0.25">
      <c r="A10761" s="4"/>
    </row>
    <row r="10762" spans="1:1" x14ac:dyDescent="0.25">
      <c r="A10762" s="4"/>
    </row>
    <row r="10763" spans="1:1" x14ac:dyDescent="0.25">
      <c r="A10763" s="4"/>
    </row>
    <row r="10764" spans="1:1" x14ac:dyDescent="0.25">
      <c r="A10764" s="4"/>
    </row>
    <row r="10765" spans="1:1" x14ac:dyDescent="0.25">
      <c r="A10765" s="4"/>
    </row>
    <row r="10766" spans="1:1" x14ac:dyDescent="0.25">
      <c r="A10766" s="4"/>
    </row>
    <row r="10767" spans="1:1" x14ac:dyDescent="0.25">
      <c r="A10767" s="4"/>
    </row>
    <row r="10768" spans="1:1" x14ac:dyDescent="0.25">
      <c r="A10768" s="4"/>
    </row>
    <row r="10769" spans="1:1" x14ac:dyDescent="0.25">
      <c r="A10769" s="4"/>
    </row>
    <row r="10770" spans="1:1" x14ac:dyDescent="0.25">
      <c r="A10770" s="4"/>
    </row>
    <row r="10771" spans="1:1" x14ac:dyDescent="0.25">
      <c r="A10771" s="4"/>
    </row>
    <row r="10772" spans="1:1" x14ac:dyDescent="0.25">
      <c r="A10772" s="4"/>
    </row>
    <row r="10773" spans="1:1" x14ac:dyDescent="0.25">
      <c r="A10773" s="4"/>
    </row>
    <row r="10774" spans="1:1" x14ac:dyDescent="0.25">
      <c r="A10774" s="4"/>
    </row>
    <row r="10775" spans="1:1" x14ac:dyDescent="0.25">
      <c r="A10775" s="4"/>
    </row>
    <row r="10776" spans="1:1" x14ac:dyDescent="0.25">
      <c r="A10776" s="4"/>
    </row>
    <row r="10777" spans="1:1" x14ac:dyDescent="0.25">
      <c r="A10777" s="4"/>
    </row>
    <row r="10778" spans="1:1" x14ac:dyDescent="0.25">
      <c r="A10778" s="4"/>
    </row>
    <row r="10779" spans="1:1" x14ac:dyDescent="0.25">
      <c r="A10779" s="4"/>
    </row>
    <row r="10780" spans="1:1" x14ac:dyDescent="0.25">
      <c r="A10780" s="4"/>
    </row>
    <row r="10781" spans="1:1" x14ac:dyDescent="0.25">
      <c r="A10781" s="4"/>
    </row>
    <row r="10782" spans="1:1" x14ac:dyDescent="0.25">
      <c r="A10782" s="4"/>
    </row>
    <row r="10783" spans="1:1" x14ac:dyDescent="0.25">
      <c r="A10783" s="4"/>
    </row>
    <row r="10784" spans="1:1" x14ac:dyDescent="0.25">
      <c r="A10784" s="4"/>
    </row>
    <row r="10785" spans="1:1" x14ac:dyDescent="0.25">
      <c r="A10785" s="4"/>
    </row>
    <row r="10786" spans="1:1" x14ac:dyDescent="0.25">
      <c r="A10786" s="4"/>
    </row>
    <row r="10787" spans="1:1" x14ac:dyDescent="0.25">
      <c r="A10787" s="4"/>
    </row>
    <row r="10788" spans="1:1" x14ac:dyDescent="0.25">
      <c r="A10788" s="4"/>
    </row>
    <row r="10789" spans="1:1" x14ac:dyDescent="0.25">
      <c r="A10789" s="4"/>
    </row>
    <row r="10790" spans="1:1" x14ac:dyDescent="0.25">
      <c r="A10790" s="4"/>
    </row>
    <row r="10791" spans="1:1" x14ac:dyDescent="0.25">
      <c r="A10791" s="4"/>
    </row>
    <row r="10792" spans="1:1" x14ac:dyDescent="0.25">
      <c r="A10792" s="4"/>
    </row>
    <row r="10793" spans="1:1" x14ac:dyDescent="0.25">
      <c r="A10793" s="4"/>
    </row>
    <row r="10794" spans="1:1" x14ac:dyDescent="0.25">
      <c r="A10794" s="4"/>
    </row>
    <row r="10795" spans="1:1" x14ac:dyDescent="0.25">
      <c r="A10795" s="4"/>
    </row>
    <row r="10796" spans="1:1" x14ac:dyDescent="0.25">
      <c r="A10796" s="4"/>
    </row>
    <row r="10797" spans="1:1" x14ac:dyDescent="0.25">
      <c r="A10797" s="4"/>
    </row>
    <row r="10798" spans="1:1" x14ac:dyDescent="0.25">
      <c r="A10798" s="4"/>
    </row>
    <row r="10799" spans="1:1" x14ac:dyDescent="0.25">
      <c r="A10799" s="4"/>
    </row>
    <row r="10800" spans="1:1" x14ac:dyDescent="0.25">
      <c r="A10800" s="4"/>
    </row>
    <row r="10801" spans="1:1" x14ac:dyDescent="0.25">
      <c r="A10801" s="4"/>
    </row>
    <row r="10802" spans="1:1" x14ac:dyDescent="0.25">
      <c r="A10802" s="4"/>
    </row>
    <row r="10803" spans="1:1" x14ac:dyDescent="0.25">
      <c r="A10803" s="4"/>
    </row>
    <row r="10804" spans="1:1" x14ac:dyDescent="0.25">
      <c r="A10804" s="4"/>
    </row>
    <row r="10805" spans="1:1" x14ac:dyDescent="0.25">
      <c r="A10805" s="4"/>
    </row>
    <row r="10806" spans="1:1" x14ac:dyDescent="0.25">
      <c r="A10806" s="4"/>
    </row>
    <row r="10807" spans="1:1" x14ac:dyDescent="0.25">
      <c r="A10807" s="4"/>
    </row>
    <row r="10808" spans="1:1" x14ac:dyDescent="0.25">
      <c r="A10808" s="4"/>
    </row>
    <row r="10809" spans="1:1" x14ac:dyDescent="0.25">
      <c r="A10809" s="4"/>
    </row>
    <row r="10810" spans="1:1" x14ac:dyDescent="0.25">
      <c r="A10810" s="4"/>
    </row>
    <row r="10811" spans="1:1" x14ac:dyDescent="0.25">
      <c r="A10811" s="4"/>
    </row>
    <row r="10812" spans="1:1" x14ac:dyDescent="0.25">
      <c r="A10812" s="4"/>
    </row>
    <row r="10813" spans="1:1" x14ac:dyDescent="0.25">
      <c r="A10813" s="4"/>
    </row>
    <row r="10814" spans="1:1" x14ac:dyDescent="0.25">
      <c r="A10814" s="4"/>
    </row>
    <row r="10815" spans="1:1" x14ac:dyDescent="0.25">
      <c r="A10815" s="4"/>
    </row>
    <row r="10816" spans="1:1" x14ac:dyDescent="0.25">
      <c r="A10816" s="4"/>
    </row>
    <row r="10817" spans="1:1" x14ac:dyDescent="0.25">
      <c r="A10817" s="4"/>
    </row>
    <row r="10818" spans="1:1" x14ac:dyDescent="0.25">
      <c r="A10818" s="4"/>
    </row>
    <row r="10819" spans="1:1" x14ac:dyDescent="0.25">
      <c r="A10819" s="4"/>
    </row>
    <row r="10820" spans="1:1" x14ac:dyDescent="0.25">
      <c r="A10820" s="4"/>
    </row>
    <row r="10821" spans="1:1" x14ac:dyDescent="0.25">
      <c r="A10821" s="4"/>
    </row>
    <row r="10822" spans="1:1" x14ac:dyDescent="0.25">
      <c r="A10822" s="4"/>
    </row>
    <row r="10823" spans="1:1" x14ac:dyDescent="0.25">
      <c r="A10823" s="4"/>
    </row>
    <row r="10824" spans="1:1" x14ac:dyDescent="0.25">
      <c r="A10824" s="4"/>
    </row>
    <row r="10825" spans="1:1" x14ac:dyDescent="0.25">
      <c r="A10825" s="4"/>
    </row>
    <row r="10826" spans="1:1" x14ac:dyDescent="0.25">
      <c r="A10826" s="4"/>
    </row>
    <row r="10827" spans="1:1" x14ac:dyDescent="0.25">
      <c r="A10827" s="4"/>
    </row>
    <row r="10828" spans="1:1" x14ac:dyDescent="0.25">
      <c r="A10828" s="4"/>
    </row>
    <row r="10829" spans="1:1" x14ac:dyDescent="0.25">
      <c r="A10829" s="4"/>
    </row>
    <row r="10830" spans="1:1" x14ac:dyDescent="0.25">
      <c r="A10830" s="4"/>
    </row>
    <row r="10831" spans="1:1" x14ac:dyDescent="0.25">
      <c r="A10831" s="4"/>
    </row>
    <row r="10832" spans="1:1" x14ac:dyDescent="0.25">
      <c r="A10832" s="4"/>
    </row>
    <row r="10833" spans="1:1" x14ac:dyDescent="0.25">
      <c r="A10833" s="4"/>
    </row>
    <row r="10834" spans="1:1" x14ac:dyDescent="0.25">
      <c r="A10834" s="4"/>
    </row>
    <row r="10835" spans="1:1" x14ac:dyDescent="0.25">
      <c r="A10835" s="4"/>
    </row>
    <row r="10836" spans="1:1" x14ac:dyDescent="0.25">
      <c r="A10836" s="4"/>
    </row>
    <row r="10837" spans="1:1" x14ac:dyDescent="0.25">
      <c r="A10837" s="4"/>
    </row>
    <row r="10838" spans="1:1" x14ac:dyDescent="0.25">
      <c r="A10838" s="4"/>
    </row>
    <row r="10839" spans="1:1" x14ac:dyDescent="0.25">
      <c r="A10839" s="4"/>
    </row>
    <row r="10840" spans="1:1" x14ac:dyDescent="0.25">
      <c r="A10840" s="4"/>
    </row>
    <row r="10841" spans="1:1" x14ac:dyDescent="0.25">
      <c r="A10841" s="4"/>
    </row>
    <row r="10842" spans="1:1" x14ac:dyDescent="0.25">
      <c r="A10842" s="4"/>
    </row>
    <row r="10843" spans="1:1" x14ac:dyDescent="0.25">
      <c r="A10843" s="4"/>
    </row>
    <row r="10844" spans="1:1" x14ac:dyDescent="0.25">
      <c r="A10844" s="4"/>
    </row>
    <row r="10845" spans="1:1" x14ac:dyDescent="0.25">
      <c r="A10845" s="4"/>
    </row>
    <row r="10846" spans="1:1" x14ac:dyDescent="0.25">
      <c r="A10846" s="4"/>
    </row>
    <row r="10847" spans="1:1" x14ac:dyDescent="0.25">
      <c r="A10847" s="4"/>
    </row>
    <row r="10848" spans="1:1" x14ac:dyDescent="0.25">
      <c r="A10848" s="4"/>
    </row>
    <row r="10849" spans="1:1" x14ac:dyDescent="0.25">
      <c r="A10849" s="4"/>
    </row>
    <row r="10850" spans="1:1" x14ac:dyDescent="0.25">
      <c r="A10850" s="4"/>
    </row>
    <row r="10851" spans="1:1" x14ac:dyDescent="0.25">
      <c r="A10851" s="4"/>
    </row>
    <row r="10852" spans="1:1" x14ac:dyDescent="0.25">
      <c r="A10852" s="4"/>
    </row>
    <row r="10853" spans="1:1" x14ac:dyDescent="0.25">
      <c r="A10853" s="4"/>
    </row>
    <row r="10854" spans="1:1" x14ac:dyDescent="0.25">
      <c r="A10854" s="4"/>
    </row>
    <row r="10855" spans="1:1" x14ac:dyDescent="0.25">
      <c r="A10855" s="4"/>
    </row>
    <row r="10856" spans="1:1" x14ac:dyDescent="0.25">
      <c r="A10856" s="4"/>
    </row>
    <row r="10857" spans="1:1" x14ac:dyDescent="0.25">
      <c r="A10857" s="4"/>
    </row>
    <row r="10858" spans="1:1" x14ac:dyDescent="0.25">
      <c r="A10858" s="4"/>
    </row>
    <row r="10859" spans="1:1" x14ac:dyDescent="0.25">
      <c r="A10859" s="4"/>
    </row>
    <row r="10860" spans="1:1" x14ac:dyDescent="0.25">
      <c r="A10860" s="4"/>
    </row>
    <row r="10861" spans="1:1" x14ac:dyDescent="0.25">
      <c r="A10861" s="4"/>
    </row>
    <row r="10862" spans="1:1" x14ac:dyDescent="0.25">
      <c r="A10862" s="4"/>
    </row>
    <row r="10863" spans="1:1" x14ac:dyDescent="0.25">
      <c r="A10863" s="4"/>
    </row>
    <row r="10864" spans="1:1" x14ac:dyDescent="0.25">
      <c r="A10864" s="4"/>
    </row>
    <row r="10865" spans="1:1" x14ac:dyDescent="0.25">
      <c r="A10865" s="4"/>
    </row>
    <row r="10866" spans="1:1" x14ac:dyDescent="0.25">
      <c r="A10866" s="4"/>
    </row>
    <row r="10867" spans="1:1" x14ac:dyDescent="0.25">
      <c r="A10867" s="4"/>
    </row>
    <row r="10868" spans="1:1" x14ac:dyDescent="0.25">
      <c r="A10868" s="4"/>
    </row>
    <row r="10869" spans="1:1" x14ac:dyDescent="0.25">
      <c r="A10869" s="4"/>
    </row>
    <row r="10870" spans="1:1" x14ac:dyDescent="0.25">
      <c r="A10870" s="4"/>
    </row>
    <row r="10871" spans="1:1" x14ac:dyDescent="0.25">
      <c r="A10871" s="4"/>
    </row>
    <row r="10872" spans="1:1" x14ac:dyDescent="0.25">
      <c r="A10872" s="4"/>
    </row>
    <row r="10873" spans="1:1" x14ac:dyDescent="0.25">
      <c r="A10873" s="4"/>
    </row>
    <row r="10874" spans="1:1" x14ac:dyDescent="0.25">
      <c r="A10874" s="4"/>
    </row>
    <row r="10875" spans="1:1" x14ac:dyDescent="0.25">
      <c r="A10875" s="4"/>
    </row>
    <row r="10876" spans="1:1" x14ac:dyDescent="0.25">
      <c r="A10876" s="4"/>
    </row>
    <row r="10877" spans="1:1" x14ac:dyDescent="0.25">
      <c r="A10877" s="4"/>
    </row>
    <row r="10878" spans="1:1" x14ac:dyDescent="0.25">
      <c r="A10878" s="4"/>
    </row>
    <row r="10879" spans="1:1" x14ac:dyDescent="0.25">
      <c r="A10879" s="4"/>
    </row>
    <row r="10880" spans="1:1" x14ac:dyDescent="0.25">
      <c r="A10880" s="4"/>
    </row>
    <row r="10881" spans="1:1" x14ac:dyDescent="0.25">
      <c r="A10881" s="4"/>
    </row>
    <row r="10882" spans="1:1" x14ac:dyDescent="0.25">
      <c r="A10882" s="4"/>
    </row>
    <row r="10883" spans="1:1" x14ac:dyDescent="0.25">
      <c r="A10883" s="4"/>
    </row>
    <row r="10884" spans="1:1" x14ac:dyDescent="0.25">
      <c r="A10884" s="4"/>
    </row>
    <row r="10885" spans="1:1" x14ac:dyDescent="0.25">
      <c r="A10885" s="4"/>
    </row>
    <row r="10886" spans="1:1" x14ac:dyDescent="0.25">
      <c r="A10886" s="4"/>
    </row>
    <row r="10887" spans="1:1" x14ac:dyDescent="0.25">
      <c r="A10887" s="4"/>
    </row>
    <row r="10888" spans="1:1" x14ac:dyDescent="0.25">
      <c r="A10888" s="4"/>
    </row>
    <row r="10889" spans="1:1" x14ac:dyDescent="0.25">
      <c r="A10889" s="4"/>
    </row>
    <row r="10890" spans="1:1" x14ac:dyDescent="0.25">
      <c r="A10890" s="4"/>
    </row>
    <row r="10891" spans="1:1" x14ac:dyDescent="0.25">
      <c r="A10891" s="4"/>
    </row>
    <row r="10892" spans="1:1" x14ac:dyDescent="0.25">
      <c r="A10892" s="4"/>
    </row>
    <row r="10893" spans="1:1" x14ac:dyDescent="0.25">
      <c r="A10893" s="4"/>
    </row>
    <row r="10894" spans="1:1" x14ac:dyDescent="0.25">
      <c r="A10894" s="4"/>
    </row>
    <row r="10895" spans="1:1" x14ac:dyDescent="0.25">
      <c r="A10895" s="4"/>
    </row>
    <row r="10896" spans="1:1" x14ac:dyDescent="0.25">
      <c r="A10896" s="4"/>
    </row>
    <row r="10897" spans="1:1" x14ac:dyDescent="0.25">
      <c r="A10897" s="4"/>
    </row>
    <row r="10898" spans="1:1" x14ac:dyDescent="0.25">
      <c r="A10898" s="4"/>
    </row>
    <row r="10899" spans="1:1" x14ac:dyDescent="0.25">
      <c r="A10899" s="4"/>
    </row>
    <row r="10900" spans="1:1" x14ac:dyDescent="0.25">
      <c r="A10900" s="4"/>
    </row>
    <row r="10901" spans="1:1" x14ac:dyDescent="0.25">
      <c r="A10901" s="4"/>
    </row>
    <row r="10902" spans="1:1" x14ac:dyDescent="0.25">
      <c r="A10902" s="4"/>
    </row>
    <row r="10903" spans="1:1" x14ac:dyDescent="0.25">
      <c r="A10903" s="4"/>
    </row>
    <row r="10904" spans="1:1" x14ac:dyDescent="0.25">
      <c r="A10904" s="4"/>
    </row>
    <row r="10905" spans="1:1" x14ac:dyDescent="0.25">
      <c r="A10905" s="4"/>
    </row>
    <row r="10906" spans="1:1" x14ac:dyDescent="0.25">
      <c r="A10906" s="4"/>
    </row>
    <row r="10907" spans="1:1" x14ac:dyDescent="0.25">
      <c r="A10907" s="4"/>
    </row>
    <row r="10908" spans="1:1" x14ac:dyDescent="0.25">
      <c r="A10908" s="4"/>
    </row>
    <row r="10909" spans="1:1" x14ac:dyDescent="0.25">
      <c r="A10909" s="4"/>
    </row>
    <row r="10910" spans="1:1" x14ac:dyDescent="0.25">
      <c r="A10910" s="4"/>
    </row>
    <row r="10911" spans="1:1" x14ac:dyDescent="0.25">
      <c r="A10911" s="4"/>
    </row>
    <row r="10912" spans="1:1" x14ac:dyDescent="0.25">
      <c r="A10912" s="4"/>
    </row>
    <row r="10913" spans="1:1" x14ac:dyDescent="0.25">
      <c r="A10913" s="4"/>
    </row>
    <row r="10914" spans="1:1" x14ac:dyDescent="0.25">
      <c r="A10914" s="4"/>
    </row>
    <row r="10915" spans="1:1" x14ac:dyDescent="0.25">
      <c r="A10915" s="4"/>
    </row>
    <row r="10916" spans="1:1" x14ac:dyDescent="0.25">
      <c r="A10916" s="4"/>
    </row>
    <row r="10917" spans="1:1" x14ac:dyDescent="0.25">
      <c r="A10917" s="4"/>
    </row>
    <row r="10918" spans="1:1" x14ac:dyDescent="0.25">
      <c r="A10918" s="4"/>
    </row>
    <row r="10919" spans="1:1" x14ac:dyDescent="0.25">
      <c r="A10919" s="4"/>
    </row>
    <row r="10920" spans="1:1" x14ac:dyDescent="0.25">
      <c r="A10920" s="4"/>
    </row>
    <row r="10921" spans="1:1" x14ac:dyDescent="0.25">
      <c r="A10921" s="4"/>
    </row>
    <row r="10922" spans="1:1" x14ac:dyDescent="0.25">
      <c r="A10922" s="4"/>
    </row>
    <row r="10923" spans="1:1" x14ac:dyDescent="0.25">
      <c r="A10923" s="4"/>
    </row>
    <row r="10924" spans="1:1" x14ac:dyDescent="0.25">
      <c r="A10924" s="4"/>
    </row>
    <row r="10925" spans="1:1" x14ac:dyDescent="0.25">
      <c r="A10925" s="4"/>
    </row>
    <row r="10926" spans="1:1" x14ac:dyDescent="0.25">
      <c r="A10926" s="4"/>
    </row>
    <row r="10927" spans="1:1" x14ac:dyDescent="0.25">
      <c r="A10927" s="4"/>
    </row>
    <row r="10928" spans="1:1" x14ac:dyDescent="0.25">
      <c r="A10928" s="4"/>
    </row>
    <row r="10929" spans="1:1" x14ac:dyDescent="0.25">
      <c r="A10929" s="4"/>
    </row>
    <row r="10930" spans="1:1" x14ac:dyDescent="0.25">
      <c r="A10930" s="4"/>
    </row>
    <row r="10931" spans="1:1" x14ac:dyDescent="0.25">
      <c r="A10931" s="4"/>
    </row>
    <row r="10932" spans="1:1" x14ac:dyDescent="0.25">
      <c r="A10932" s="4"/>
    </row>
    <row r="10933" spans="1:1" x14ac:dyDescent="0.25">
      <c r="A10933" s="4"/>
    </row>
    <row r="10934" spans="1:1" x14ac:dyDescent="0.25">
      <c r="A10934" s="4"/>
    </row>
    <row r="10935" spans="1:1" x14ac:dyDescent="0.25">
      <c r="A10935" s="4"/>
    </row>
    <row r="10936" spans="1:1" x14ac:dyDescent="0.25">
      <c r="A10936" s="4"/>
    </row>
    <row r="10937" spans="1:1" x14ac:dyDescent="0.25">
      <c r="A10937" s="4"/>
    </row>
    <row r="10938" spans="1:1" x14ac:dyDescent="0.25">
      <c r="A10938" s="4"/>
    </row>
    <row r="10939" spans="1:1" x14ac:dyDescent="0.25">
      <c r="A10939" s="4"/>
    </row>
    <row r="10940" spans="1:1" x14ac:dyDescent="0.25">
      <c r="A10940" s="4"/>
    </row>
    <row r="10941" spans="1:1" x14ac:dyDescent="0.25">
      <c r="A10941" s="4"/>
    </row>
    <row r="10942" spans="1:1" x14ac:dyDescent="0.25">
      <c r="A10942" s="4"/>
    </row>
    <row r="10943" spans="1:1" x14ac:dyDescent="0.25">
      <c r="A10943" s="4"/>
    </row>
    <row r="10944" spans="1:1" x14ac:dyDescent="0.25">
      <c r="A10944" s="4"/>
    </row>
    <row r="10945" spans="1:1" x14ac:dyDescent="0.25">
      <c r="A10945" s="4"/>
    </row>
    <row r="10946" spans="1:1" x14ac:dyDescent="0.25">
      <c r="A10946" s="4"/>
    </row>
    <row r="10947" spans="1:1" x14ac:dyDescent="0.25">
      <c r="A10947" s="4"/>
    </row>
    <row r="10948" spans="1:1" x14ac:dyDescent="0.25">
      <c r="A10948" s="4"/>
    </row>
    <row r="10949" spans="1:1" x14ac:dyDescent="0.25">
      <c r="A10949" s="4"/>
    </row>
    <row r="10950" spans="1:1" x14ac:dyDescent="0.25">
      <c r="A10950" s="4"/>
    </row>
    <row r="10951" spans="1:1" x14ac:dyDescent="0.25">
      <c r="A10951" s="4"/>
    </row>
    <row r="10952" spans="1:1" x14ac:dyDescent="0.25">
      <c r="A10952" s="4"/>
    </row>
    <row r="10953" spans="1:1" x14ac:dyDescent="0.25">
      <c r="A10953" s="4"/>
    </row>
    <row r="10954" spans="1:1" x14ac:dyDescent="0.25">
      <c r="A10954" s="4"/>
    </row>
    <row r="10955" spans="1:1" x14ac:dyDescent="0.25">
      <c r="A10955" s="4"/>
    </row>
    <row r="10956" spans="1:1" x14ac:dyDescent="0.25">
      <c r="A10956" s="4"/>
    </row>
    <row r="10957" spans="1:1" x14ac:dyDescent="0.25">
      <c r="A10957" s="4"/>
    </row>
    <row r="10958" spans="1:1" x14ac:dyDescent="0.25">
      <c r="A10958" s="4"/>
    </row>
    <row r="10959" spans="1:1" x14ac:dyDescent="0.25">
      <c r="A10959" s="4"/>
    </row>
    <row r="10960" spans="1:1" x14ac:dyDescent="0.25">
      <c r="A10960" s="4"/>
    </row>
    <row r="10961" spans="1:1" x14ac:dyDescent="0.25">
      <c r="A10961" s="4"/>
    </row>
    <row r="10962" spans="1:1" x14ac:dyDescent="0.25">
      <c r="A10962" s="4"/>
    </row>
    <row r="10963" spans="1:1" x14ac:dyDescent="0.25">
      <c r="A10963" s="4"/>
    </row>
    <row r="10964" spans="1:1" x14ac:dyDescent="0.25">
      <c r="A10964" s="4"/>
    </row>
    <row r="10965" spans="1:1" x14ac:dyDescent="0.25">
      <c r="A10965" s="4"/>
    </row>
    <row r="10966" spans="1:1" x14ac:dyDescent="0.25">
      <c r="A10966" s="4"/>
    </row>
    <row r="10967" spans="1:1" x14ac:dyDescent="0.25">
      <c r="A10967" s="4"/>
    </row>
    <row r="10968" spans="1:1" x14ac:dyDescent="0.25">
      <c r="A10968" s="4"/>
    </row>
    <row r="10969" spans="1:1" x14ac:dyDescent="0.25">
      <c r="A10969" s="4"/>
    </row>
    <row r="10970" spans="1:1" x14ac:dyDescent="0.25">
      <c r="A10970" s="4"/>
    </row>
    <row r="10971" spans="1:1" x14ac:dyDescent="0.25">
      <c r="A10971" s="4"/>
    </row>
    <row r="10972" spans="1:1" x14ac:dyDescent="0.25">
      <c r="A10972" s="4"/>
    </row>
    <row r="10973" spans="1:1" x14ac:dyDescent="0.25">
      <c r="A10973" s="4"/>
    </row>
    <row r="10974" spans="1:1" x14ac:dyDescent="0.25">
      <c r="A10974" s="4"/>
    </row>
    <row r="10975" spans="1:1" x14ac:dyDescent="0.25">
      <c r="A10975" s="4"/>
    </row>
    <row r="10976" spans="1:1" x14ac:dyDescent="0.25">
      <c r="A10976" s="4"/>
    </row>
    <row r="10977" spans="1:1" x14ac:dyDescent="0.25">
      <c r="A10977" s="4"/>
    </row>
    <row r="10978" spans="1:1" x14ac:dyDescent="0.25">
      <c r="A10978" s="4"/>
    </row>
    <row r="10979" spans="1:1" x14ac:dyDescent="0.25">
      <c r="A10979" s="4"/>
    </row>
    <row r="10980" spans="1:1" x14ac:dyDescent="0.25">
      <c r="A10980" s="4"/>
    </row>
    <row r="10981" spans="1:1" x14ac:dyDescent="0.25">
      <c r="A10981" s="4"/>
    </row>
    <row r="10982" spans="1:1" x14ac:dyDescent="0.25">
      <c r="A10982" s="4"/>
    </row>
    <row r="10983" spans="1:1" x14ac:dyDescent="0.25">
      <c r="A10983" s="4"/>
    </row>
    <row r="10984" spans="1:1" x14ac:dyDescent="0.25">
      <c r="A10984" s="4"/>
    </row>
    <row r="10985" spans="1:1" x14ac:dyDescent="0.25">
      <c r="A10985" s="4"/>
    </row>
    <row r="10986" spans="1:1" x14ac:dyDescent="0.25">
      <c r="A10986" s="4"/>
    </row>
    <row r="10987" spans="1:1" x14ac:dyDescent="0.25">
      <c r="A10987" s="4"/>
    </row>
    <row r="10988" spans="1:1" x14ac:dyDescent="0.25">
      <c r="A10988" s="4"/>
    </row>
    <row r="10989" spans="1:1" x14ac:dyDescent="0.25">
      <c r="A10989" s="4"/>
    </row>
    <row r="10990" spans="1:1" x14ac:dyDescent="0.25">
      <c r="A10990" s="4"/>
    </row>
    <row r="10991" spans="1:1" x14ac:dyDescent="0.25">
      <c r="A10991" s="4"/>
    </row>
    <row r="10992" spans="1:1" x14ac:dyDescent="0.25">
      <c r="A10992" s="4"/>
    </row>
    <row r="10993" spans="1:1" x14ac:dyDescent="0.25">
      <c r="A10993" s="4"/>
    </row>
    <row r="10994" spans="1:1" x14ac:dyDescent="0.25">
      <c r="A10994" s="4"/>
    </row>
    <row r="10995" spans="1:1" x14ac:dyDescent="0.25">
      <c r="A10995" s="4"/>
    </row>
    <row r="10996" spans="1:1" x14ac:dyDescent="0.25">
      <c r="A10996" s="4"/>
    </row>
    <row r="10997" spans="1:1" x14ac:dyDescent="0.25">
      <c r="A10997" s="4"/>
    </row>
    <row r="10998" spans="1:1" x14ac:dyDescent="0.25">
      <c r="A10998" s="4"/>
    </row>
    <row r="10999" spans="1:1" x14ac:dyDescent="0.25">
      <c r="A10999" s="4"/>
    </row>
    <row r="11000" spans="1:1" x14ac:dyDescent="0.25">
      <c r="A11000" s="4"/>
    </row>
    <row r="11001" spans="1:1" x14ac:dyDescent="0.25">
      <c r="A11001" s="4"/>
    </row>
    <row r="11002" spans="1:1" x14ac:dyDescent="0.25">
      <c r="A11002" s="4"/>
    </row>
    <row r="11003" spans="1:1" x14ac:dyDescent="0.25">
      <c r="A11003" s="4"/>
    </row>
    <row r="11004" spans="1:1" x14ac:dyDescent="0.25">
      <c r="A11004" s="4"/>
    </row>
    <row r="11005" spans="1:1" x14ac:dyDescent="0.25">
      <c r="A11005" s="4"/>
    </row>
    <row r="11006" spans="1:1" x14ac:dyDescent="0.25">
      <c r="A11006" s="4"/>
    </row>
    <row r="11007" spans="1:1" x14ac:dyDescent="0.25">
      <c r="A11007" s="4"/>
    </row>
    <row r="11008" spans="1:1" x14ac:dyDescent="0.25">
      <c r="A11008" s="4"/>
    </row>
    <row r="11009" spans="1:1" x14ac:dyDescent="0.25">
      <c r="A11009" s="4"/>
    </row>
    <row r="11010" spans="1:1" x14ac:dyDescent="0.25">
      <c r="A11010" s="4"/>
    </row>
    <row r="11011" spans="1:1" x14ac:dyDescent="0.25">
      <c r="A11011" s="4"/>
    </row>
    <row r="11012" spans="1:1" x14ac:dyDescent="0.25">
      <c r="A11012" s="4"/>
    </row>
    <row r="11013" spans="1:1" x14ac:dyDescent="0.25">
      <c r="A11013" s="4"/>
    </row>
    <row r="11014" spans="1:1" x14ac:dyDescent="0.25">
      <c r="A11014" s="4"/>
    </row>
    <row r="11015" spans="1:1" x14ac:dyDescent="0.25">
      <c r="A11015" s="4"/>
    </row>
    <row r="11016" spans="1:1" x14ac:dyDescent="0.25">
      <c r="A11016" s="4"/>
    </row>
    <row r="11017" spans="1:1" x14ac:dyDescent="0.25">
      <c r="A11017" s="4"/>
    </row>
    <row r="11018" spans="1:1" x14ac:dyDescent="0.25">
      <c r="A11018" s="4"/>
    </row>
    <row r="11019" spans="1:1" x14ac:dyDescent="0.25">
      <c r="A11019" s="4"/>
    </row>
    <row r="11020" spans="1:1" x14ac:dyDescent="0.25">
      <c r="A11020" s="4"/>
    </row>
    <row r="11021" spans="1:1" x14ac:dyDescent="0.25">
      <c r="A11021" s="4"/>
    </row>
    <row r="11022" spans="1:1" x14ac:dyDescent="0.25">
      <c r="A11022" s="4"/>
    </row>
    <row r="11023" spans="1:1" x14ac:dyDescent="0.25">
      <c r="A11023" s="4"/>
    </row>
    <row r="11024" spans="1:1" x14ac:dyDescent="0.25">
      <c r="A11024" s="4"/>
    </row>
    <row r="11025" spans="1:1" x14ac:dyDescent="0.25">
      <c r="A11025" s="4"/>
    </row>
    <row r="11026" spans="1:1" x14ac:dyDescent="0.25">
      <c r="A11026" s="4"/>
    </row>
    <row r="11027" spans="1:1" x14ac:dyDescent="0.25">
      <c r="A11027" s="4"/>
    </row>
    <row r="11028" spans="1:1" x14ac:dyDescent="0.25">
      <c r="A11028" s="4"/>
    </row>
    <row r="11029" spans="1:1" x14ac:dyDescent="0.25">
      <c r="A11029" s="4"/>
    </row>
    <row r="11030" spans="1:1" x14ac:dyDescent="0.25">
      <c r="A11030" s="4"/>
    </row>
    <row r="11031" spans="1:1" x14ac:dyDescent="0.25">
      <c r="A11031" s="4"/>
    </row>
    <row r="11032" spans="1:1" x14ac:dyDescent="0.25">
      <c r="A11032" s="4"/>
    </row>
    <row r="11033" spans="1:1" x14ac:dyDescent="0.25">
      <c r="A11033" s="4"/>
    </row>
    <row r="11034" spans="1:1" x14ac:dyDescent="0.25">
      <c r="A11034" s="4"/>
    </row>
    <row r="11035" spans="1:1" x14ac:dyDescent="0.25">
      <c r="A11035" s="4"/>
    </row>
    <row r="11036" spans="1:1" x14ac:dyDescent="0.25">
      <c r="A11036" s="4"/>
    </row>
    <row r="11037" spans="1:1" x14ac:dyDescent="0.25">
      <c r="A11037" s="4"/>
    </row>
    <row r="11038" spans="1:1" x14ac:dyDescent="0.25">
      <c r="A11038" s="4"/>
    </row>
    <row r="11039" spans="1:1" x14ac:dyDescent="0.25">
      <c r="A11039" s="4"/>
    </row>
    <row r="11040" spans="1:1" x14ac:dyDescent="0.25">
      <c r="A11040" s="4"/>
    </row>
    <row r="11041" spans="1:1" x14ac:dyDescent="0.25">
      <c r="A11041" s="4"/>
    </row>
    <row r="11042" spans="1:1" x14ac:dyDescent="0.25">
      <c r="A11042" s="4"/>
    </row>
    <row r="11043" spans="1:1" x14ac:dyDescent="0.25">
      <c r="A11043" s="4"/>
    </row>
    <row r="11044" spans="1:1" x14ac:dyDescent="0.25">
      <c r="A11044" s="4"/>
    </row>
    <row r="11045" spans="1:1" x14ac:dyDescent="0.25">
      <c r="A11045" s="4"/>
    </row>
    <row r="11046" spans="1:1" x14ac:dyDescent="0.25">
      <c r="A11046" s="4"/>
    </row>
    <row r="11047" spans="1:1" x14ac:dyDescent="0.25">
      <c r="A11047" s="4"/>
    </row>
    <row r="11048" spans="1:1" x14ac:dyDescent="0.25">
      <c r="A11048" s="4"/>
    </row>
    <row r="11049" spans="1:1" x14ac:dyDescent="0.25">
      <c r="A11049" s="4"/>
    </row>
    <row r="11050" spans="1:1" x14ac:dyDescent="0.25">
      <c r="A11050" s="4"/>
    </row>
    <row r="11051" spans="1:1" x14ac:dyDescent="0.25">
      <c r="A11051" s="4"/>
    </row>
    <row r="11052" spans="1:1" x14ac:dyDescent="0.25">
      <c r="A11052" s="4"/>
    </row>
    <row r="11053" spans="1:1" x14ac:dyDescent="0.25">
      <c r="A11053" s="4"/>
    </row>
    <row r="11054" spans="1:1" x14ac:dyDescent="0.25">
      <c r="A11054" s="4"/>
    </row>
    <row r="11055" spans="1:1" x14ac:dyDescent="0.25">
      <c r="A11055" s="4"/>
    </row>
    <row r="11056" spans="1:1" x14ac:dyDescent="0.25">
      <c r="A11056" s="4"/>
    </row>
    <row r="11057" spans="1:1" x14ac:dyDescent="0.25">
      <c r="A11057" s="4"/>
    </row>
    <row r="11058" spans="1:1" x14ac:dyDescent="0.25">
      <c r="A11058" s="4"/>
    </row>
    <row r="11059" spans="1:1" x14ac:dyDescent="0.25">
      <c r="A11059" s="4"/>
    </row>
    <row r="11060" spans="1:1" x14ac:dyDescent="0.25">
      <c r="A11060" s="4"/>
    </row>
    <row r="11061" spans="1:1" x14ac:dyDescent="0.25">
      <c r="A11061" s="4"/>
    </row>
    <row r="11062" spans="1:1" x14ac:dyDescent="0.25">
      <c r="A11062" s="4"/>
    </row>
    <row r="11063" spans="1:1" x14ac:dyDescent="0.25">
      <c r="A11063" s="4"/>
    </row>
    <row r="11064" spans="1:1" x14ac:dyDescent="0.25">
      <c r="A11064" s="4"/>
    </row>
    <row r="11065" spans="1:1" x14ac:dyDescent="0.25">
      <c r="A11065" s="4"/>
    </row>
    <row r="11066" spans="1:1" x14ac:dyDescent="0.25">
      <c r="A11066" s="4"/>
    </row>
    <row r="11067" spans="1:1" x14ac:dyDescent="0.25">
      <c r="A11067" s="4"/>
    </row>
    <row r="11068" spans="1:1" x14ac:dyDescent="0.25">
      <c r="A11068" s="4"/>
    </row>
    <row r="11069" spans="1:1" x14ac:dyDescent="0.25">
      <c r="A11069" s="4"/>
    </row>
    <row r="11070" spans="1:1" x14ac:dyDescent="0.25">
      <c r="A11070" s="4"/>
    </row>
    <row r="11071" spans="1:1" x14ac:dyDescent="0.25">
      <c r="A11071" s="4"/>
    </row>
    <row r="11072" spans="1:1" x14ac:dyDescent="0.25">
      <c r="A11072" s="4"/>
    </row>
    <row r="11073" spans="1:1" x14ac:dyDescent="0.25">
      <c r="A11073" s="4"/>
    </row>
    <row r="11074" spans="1:1" x14ac:dyDescent="0.25">
      <c r="A11074" s="4"/>
    </row>
    <row r="11075" spans="1:1" x14ac:dyDescent="0.25">
      <c r="A11075" s="4"/>
    </row>
    <row r="11076" spans="1:1" x14ac:dyDescent="0.25">
      <c r="A11076" s="4"/>
    </row>
    <row r="11077" spans="1:1" x14ac:dyDescent="0.25">
      <c r="A11077" s="4"/>
    </row>
    <row r="11078" spans="1:1" x14ac:dyDescent="0.25">
      <c r="A11078" s="4"/>
    </row>
    <row r="11079" spans="1:1" x14ac:dyDescent="0.25">
      <c r="A11079" s="4"/>
    </row>
    <row r="11080" spans="1:1" x14ac:dyDescent="0.25">
      <c r="A11080" s="4"/>
    </row>
    <row r="11081" spans="1:1" x14ac:dyDescent="0.25">
      <c r="A11081" s="4"/>
    </row>
    <row r="11082" spans="1:1" x14ac:dyDescent="0.25">
      <c r="A11082" s="4"/>
    </row>
    <row r="11083" spans="1:1" x14ac:dyDescent="0.25">
      <c r="A11083" s="4"/>
    </row>
    <row r="11084" spans="1:1" x14ac:dyDescent="0.25">
      <c r="A11084" s="4"/>
    </row>
    <row r="11085" spans="1:1" x14ac:dyDescent="0.25">
      <c r="A11085" s="4"/>
    </row>
    <row r="11086" spans="1:1" x14ac:dyDescent="0.25">
      <c r="A11086" s="4"/>
    </row>
    <row r="11087" spans="1:1" x14ac:dyDescent="0.25">
      <c r="A11087" s="4"/>
    </row>
    <row r="11088" spans="1:1" x14ac:dyDescent="0.25">
      <c r="A11088" s="4"/>
    </row>
    <row r="11089" spans="1:1" x14ac:dyDescent="0.25">
      <c r="A11089" s="4"/>
    </row>
    <row r="11090" spans="1:1" x14ac:dyDescent="0.25">
      <c r="A11090" s="4"/>
    </row>
    <row r="11091" spans="1:1" x14ac:dyDescent="0.25">
      <c r="A11091" s="4"/>
    </row>
    <row r="11092" spans="1:1" x14ac:dyDescent="0.25">
      <c r="A11092" s="4"/>
    </row>
    <row r="11093" spans="1:1" x14ac:dyDescent="0.25">
      <c r="A11093" s="4"/>
    </row>
    <row r="11094" spans="1:1" x14ac:dyDescent="0.25">
      <c r="A11094" s="4"/>
    </row>
    <row r="11095" spans="1:1" x14ac:dyDescent="0.25">
      <c r="A11095" s="4"/>
    </row>
    <row r="11096" spans="1:1" x14ac:dyDescent="0.25">
      <c r="A11096" s="4"/>
    </row>
    <row r="11097" spans="1:1" x14ac:dyDescent="0.25">
      <c r="A11097" s="4"/>
    </row>
    <row r="11098" spans="1:1" x14ac:dyDescent="0.25">
      <c r="A11098" s="4"/>
    </row>
    <row r="11099" spans="1:1" x14ac:dyDescent="0.25">
      <c r="A11099" s="4"/>
    </row>
    <row r="11100" spans="1:1" x14ac:dyDescent="0.25">
      <c r="A11100" s="4"/>
    </row>
    <row r="11101" spans="1:1" x14ac:dyDescent="0.25">
      <c r="A11101" s="4"/>
    </row>
    <row r="11102" spans="1:1" x14ac:dyDescent="0.25">
      <c r="A11102" s="4"/>
    </row>
    <row r="11103" spans="1:1" x14ac:dyDescent="0.25">
      <c r="A11103" s="4"/>
    </row>
    <row r="11104" spans="1:1" x14ac:dyDescent="0.25">
      <c r="A11104" s="4"/>
    </row>
    <row r="11105" spans="1:1" x14ac:dyDescent="0.25">
      <c r="A11105" s="4"/>
    </row>
    <row r="11106" spans="1:1" x14ac:dyDescent="0.25">
      <c r="A11106" s="4"/>
    </row>
    <row r="11107" spans="1:1" x14ac:dyDescent="0.25">
      <c r="A11107" s="4"/>
    </row>
    <row r="11108" spans="1:1" x14ac:dyDescent="0.25">
      <c r="A11108" s="4"/>
    </row>
    <row r="11109" spans="1:1" x14ac:dyDescent="0.25">
      <c r="A11109" s="4"/>
    </row>
    <row r="11110" spans="1:1" x14ac:dyDescent="0.25">
      <c r="A11110" s="4"/>
    </row>
    <row r="11111" spans="1:1" x14ac:dyDescent="0.25">
      <c r="A11111" s="4"/>
    </row>
    <row r="11112" spans="1:1" x14ac:dyDescent="0.25">
      <c r="A11112" s="4"/>
    </row>
    <row r="11113" spans="1:1" x14ac:dyDescent="0.25">
      <c r="A11113" s="4"/>
    </row>
    <row r="11114" spans="1:1" x14ac:dyDescent="0.25">
      <c r="A11114" s="4"/>
    </row>
    <row r="11115" spans="1:1" x14ac:dyDescent="0.25">
      <c r="A11115" s="4"/>
    </row>
    <row r="11116" spans="1:1" x14ac:dyDescent="0.25">
      <c r="A11116" s="4"/>
    </row>
    <row r="11117" spans="1:1" x14ac:dyDescent="0.25">
      <c r="A11117" s="4"/>
    </row>
    <row r="11118" spans="1:1" x14ac:dyDescent="0.25">
      <c r="A11118" s="4"/>
    </row>
    <row r="11119" spans="1:1" x14ac:dyDescent="0.25">
      <c r="A11119" s="4"/>
    </row>
    <row r="11120" spans="1:1" x14ac:dyDescent="0.25">
      <c r="A11120" s="4"/>
    </row>
    <row r="11121" spans="1:1" x14ac:dyDescent="0.25">
      <c r="A11121" s="4"/>
    </row>
    <row r="11122" spans="1:1" x14ac:dyDescent="0.25">
      <c r="A11122" s="4"/>
    </row>
    <row r="11123" spans="1:1" x14ac:dyDescent="0.25">
      <c r="A11123" s="4"/>
    </row>
    <row r="11124" spans="1:1" x14ac:dyDescent="0.25">
      <c r="A11124" s="4"/>
    </row>
    <row r="11125" spans="1:1" x14ac:dyDescent="0.25">
      <c r="A11125" s="4"/>
    </row>
    <row r="11126" spans="1:1" x14ac:dyDescent="0.25">
      <c r="A11126" s="4"/>
    </row>
    <row r="11127" spans="1:1" x14ac:dyDescent="0.25">
      <c r="A11127" s="4"/>
    </row>
    <row r="11128" spans="1:1" x14ac:dyDescent="0.25">
      <c r="A11128" s="4"/>
    </row>
    <row r="11129" spans="1:1" x14ac:dyDescent="0.25">
      <c r="A11129" s="4"/>
    </row>
    <row r="11130" spans="1:1" x14ac:dyDescent="0.25">
      <c r="A11130" s="4"/>
    </row>
    <row r="11131" spans="1:1" x14ac:dyDescent="0.25">
      <c r="A11131" s="4"/>
    </row>
    <row r="11132" spans="1:1" x14ac:dyDescent="0.25">
      <c r="A11132" s="4"/>
    </row>
    <row r="11133" spans="1:1" x14ac:dyDescent="0.25">
      <c r="A11133" s="4"/>
    </row>
    <row r="11134" spans="1:1" x14ac:dyDescent="0.25">
      <c r="A11134" s="4"/>
    </row>
    <row r="11135" spans="1:1" x14ac:dyDescent="0.25">
      <c r="A11135" s="4"/>
    </row>
    <row r="11136" spans="1:1" x14ac:dyDescent="0.25">
      <c r="A11136" s="4"/>
    </row>
    <row r="11137" spans="1:1" x14ac:dyDescent="0.25">
      <c r="A11137" s="4"/>
    </row>
    <row r="11138" spans="1:1" x14ac:dyDescent="0.25">
      <c r="A11138" s="4"/>
    </row>
    <row r="11139" spans="1:1" x14ac:dyDescent="0.25">
      <c r="A11139" s="4"/>
    </row>
    <row r="11140" spans="1:1" x14ac:dyDescent="0.25">
      <c r="A11140" s="4"/>
    </row>
    <row r="11141" spans="1:1" x14ac:dyDescent="0.25">
      <c r="A11141" s="4"/>
    </row>
    <row r="11142" spans="1:1" x14ac:dyDescent="0.25">
      <c r="A11142" s="4"/>
    </row>
    <row r="11143" spans="1:1" x14ac:dyDescent="0.25">
      <c r="A11143" s="4"/>
    </row>
    <row r="11144" spans="1:1" x14ac:dyDescent="0.25">
      <c r="A11144" s="4"/>
    </row>
    <row r="11145" spans="1:1" x14ac:dyDescent="0.25">
      <c r="A11145" s="4"/>
    </row>
    <row r="11146" spans="1:1" x14ac:dyDescent="0.25">
      <c r="A11146" s="4"/>
    </row>
    <row r="11147" spans="1:1" x14ac:dyDescent="0.25">
      <c r="A11147" s="4"/>
    </row>
    <row r="11148" spans="1:1" x14ac:dyDescent="0.25">
      <c r="A11148" s="4"/>
    </row>
    <row r="11149" spans="1:1" x14ac:dyDescent="0.25">
      <c r="A11149" s="4"/>
    </row>
    <row r="11150" spans="1:1" x14ac:dyDescent="0.25">
      <c r="A11150" s="4"/>
    </row>
    <row r="11151" spans="1:1" x14ac:dyDescent="0.25">
      <c r="A11151" s="4"/>
    </row>
    <row r="11152" spans="1:1" x14ac:dyDescent="0.25">
      <c r="A11152" s="4"/>
    </row>
    <row r="11153" spans="1:1" x14ac:dyDescent="0.25">
      <c r="A11153" s="4"/>
    </row>
    <row r="11154" spans="1:1" x14ac:dyDescent="0.25">
      <c r="A11154" s="4"/>
    </row>
    <row r="11155" spans="1:1" x14ac:dyDescent="0.25">
      <c r="A11155" s="4"/>
    </row>
    <row r="11156" spans="1:1" x14ac:dyDescent="0.25">
      <c r="A11156" s="4"/>
    </row>
    <row r="11157" spans="1:1" x14ac:dyDescent="0.25">
      <c r="A11157" s="4"/>
    </row>
    <row r="11158" spans="1:1" x14ac:dyDescent="0.25">
      <c r="A11158" s="4"/>
    </row>
    <row r="11159" spans="1:1" x14ac:dyDescent="0.25">
      <c r="A11159" s="4"/>
    </row>
    <row r="11160" spans="1:1" x14ac:dyDescent="0.25">
      <c r="A11160" s="4"/>
    </row>
    <row r="11161" spans="1:1" x14ac:dyDescent="0.25">
      <c r="A11161" s="4"/>
    </row>
    <row r="11162" spans="1:1" x14ac:dyDescent="0.25">
      <c r="A11162" s="4"/>
    </row>
    <row r="11163" spans="1:1" x14ac:dyDescent="0.25">
      <c r="A11163" s="4"/>
    </row>
    <row r="11164" spans="1:1" x14ac:dyDescent="0.25">
      <c r="A11164" s="4"/>
    </row>
    <row r="11165" spans="1:1" x14ac:dyDescent="0.25">
      <c r="A11165" s="4"/>
    </row>
    <row r="11166" spans="1:1" x14ac:dyDescent="0.25">
      <c r="A11166" s="4"/>
    </row>
    <row r="11167" spans="1:1" x14ac:dyDescent="0.25">
      <c r="A11167" s="4"/>
    </row>
    <row r="11168" spans="1:1" x14ac:dyDescent="0.25">
      <c r="A11168" s="4"/>
    </row>
    <row r="11169" spans="1:1" x14ac:dyDescent="0.25">
      <c r="A11169" s="4"/>
    </row>
    <row r="11170" spans="1:1" x14ac:dyDescent="0.25">
      <c r="A11170" s="4"/>
    </row>
    <row r="11171" spans="1:1" x14ac:dyDescent="0.25">
      <c r="A11171" s="4"/>
    </row>
    <row r="11172" spans="1:1" x14ac:dyDescent="0.25">
      <c r="A11172" s="4"/>
    </row>
    <row r="11173" spans="1:1" x14ac:dyDescent="0.25">
      <c r="A11173" s="4"/>
    </row>
    <row r="11174" spans="1:1" x14ac:dyDescent="0.25">
      <c r="A11174" s="4"/>
    </row>
    <row r="11175" spans="1:1" x14ac:dyDescent="0.25">
      <c r="A11175" s="4"/>
    </row>
    <row r="11176" spans="1:1" x14ac:dyDescent="0.25">
      <c r="A11176" s="4"/>
    </row>
    <row r="11177" spans="1:1" x14ac:dyDescent="0.25">
      <c r="A11177" s="4"/>
    </row>
    <row r="11178" spans="1:1" x14ac:dyDescent="0.25">
      <c r="A11178" s="4"/>
    </row>
    <row r="11179" spans="1:1" x14ac:dyDescent="0.25">
      <c r="A11179" s="4"/>
    </row>
    <row r="11180" spans="1:1" x14ac:dyDescent="0.25">
      <c r="A11180" s="4"/>
    </row>
    <row r="11181" spans="1:1" x14ac:dyDescent="0.25">
      <c r="A11181" s="4"/>
    </row>
    <row r="11182" spans="1:1" x14ac:dyDescent="0.25">
      <c r="A11182" s="4"/>
    </row>
    <row r="11183" spans="1:1" x14ac:dyDescent="0.25">
      <c r="A11183" s="4"/>
    </row>
    <row r="11184" spans="1:1" x14ac:dyDescent="0.25">
      <c r="A11184" s="4"/>
    </row>
    <row r="11185" spans="1:1" x14ac:dyDescent="0.25">
      <c r="A11185" s="4"/>
    </row>
    <row r="11186" spans="1:1" x14ac:dyDescent="0.25">
      <c r="A11186" s="4"/>
    </row>
    <row r="11187" spans="1:1" x14ac:dyDescent="0.25">
      <c r="A11187" s="4"/>
    </row>
    <row r="11188" spans="1:1" x14ac:dyDescent="0.25">
      <c r="A11188" s="4"/>
    </row>
    <row r="11189" spans="1:1" x14ac:dyDescent="0.25">
      <c r="A11189" s="4"/>
    </row>
    <row r="11190" spans="1:1" x14ac:dyDescent="0.25">
      <c r="A11190" s="4"/>
    </row>
    <row r="11191" spans="1:1" x14ac:dyDescent="0.25">
      <c r="A11191" s="4"/>
    </row>
    <row r="11192" spans="1:1" x14ac:dyDescent="0.25">
      <c r="A11192" s="4"/>
    </row>
    <row r="11193" spans="1:1" x14ac:dyDescent="0.25">
      <c r="A11193" s="4"/>
    </row>
    <row r="11194" spans="1:1" x14ac:dyDescent="0.25">
      <c r="A11194" s="4"/>
    </row>
    <row r="11195" spans="1:1" x14ac:dyDescent="0.25">
      <c r="A11195" s="4"/>
    </row>
    <row r="11196" spans="1:1" x14ac:dyDescent="0.25">
      <c r="A11196" s="4"/>
    </row>
    <row r="11197" spans="1:1" x14ac:dyDescent="0.25">
      <c r="A11197" s="4"/>
    </row>
    <row r="11198" spans="1:1" x14ac:dyDescent="0.25">
      <c r="A11198" s="4"/>
    </row>
    <row r="11199" spans="1:1" x14ac:dyDescent="0.25">
      <c r="A11199" s="4"/>
    </row>
    <row r="11200" spans="1:1" x14ac:dyDescent="0.25">
      <c r="A11200" s="4"/>
    </row>
    <row r="11201" spans="1:1" x14ac:dyDescent="0.25">
      <c r="A11201" s="4"/>
    </row>
    <row r="11202" spans="1:1" x14ac:dyDescent="0.25">
      <c r="A11202" s="4"/>
    </row>
    <row r="11203" spans="1:1" x14ac:dyDescent="0.25">
      <c r="A11203" s="4"/>
    </row>
    <row r="11204" spans="1:1" x14ac:dyDescent="0.25">
      <c r="A11204" s="4"/>
    </row>
    <row r="11205" spans="1:1" x14ac:dyDescent="0.25">
      <c r="A11205" s="4"/>
    </row>
    <row r="11206" spans="1:1" x14ac:dyDescent="0.25">
      <c r="A11206" s="4"/>
    </row>
    <row r="11207" spans="1:1" x14ac:dyDescent="0.25">
      <c r="A11207" s="4"/>
    </row>
    <row r="11208" spans="1:1" x14ac:dyDescent="0.25">
      <c r="A11208" s="4"/>
    </row>
    <row r="11209" spans="1:1" x14ac:dyDescent="0.25">
      <c r="A11209" s="4"/>
    </row>
    <row r="11210" spans="1:1" x14ac:dyDescent="0.25">
      <c r="A11210" s="4"/>
    </row>
    <row r="11211" spans="1:1" x14ac:dyDescent="0.25">
      <c r="A11211" s="4"/>
    </row>
    <row r="11212" spans="1:1" x14ac:dyDescent="0.25">
      <c r="A11212" s="4"/>
    </row>
    <row r="11213" spans="1:1" x14ac:dyDescent="0.25">
      <c r="A11213" s="4"/>
    </row>
    <row r="11214" spans="1:1" x14ac:dyDescent="0.25">
      <c r="A11214" s="4"/>
    </row>
    <row r="11215" spans="1:1" x14ac:dyDescent="0.25">
      <c r="A11215" s="4"/>
    </row>
    <row r="11216" spans="1:1" x14ac:dyDescent="0.25">
      <c r="A11216" s="4"/>
    </row>
    <row r="11217" spans="1:1" x14ac:dyDescent="0.25">
      <c r="A11217" s="4"/>
    </row>
    <row r="11218" spans="1:1" x14ac:dyDescent="0.25">
      <c r="A11218" s="4"/>
    </row>
    <row r="11219" spans="1:1" x14ac:dyDescent="0.25">
      <c r="A11219" s="4"/>
    </row>
    <row r="11220" spans="1:1" x14ac:dyDescent="0.25">
      <c r="A11220" s="4"/>
    </row>
    <row r="11221" spans="1:1" x14ac:dyDescent="0.25">
      <c r="A11221" s="4"/>
    </row>
    <row r="11222" spans="1:1" x14ac:dyDescent="0.25">
      <c r="A11222" s="4"/>
    </row>
    <row r="11223" spans="1:1" x14ac:dyDescent="0.25">
      <c r="A11223" s="4"/>
    </row>
    <row r="11224" spans="1:1" x14ac:dyDescent="0.25">
      <c r="A11224" s="4"/>
    </row>
    <row r="11225" spans="1:1" x14ac:dyDescent="0.25">
      <c r="A11225" s="4"/>
    </row>
    <row r="11226" spans="1:1" x14ac:dyDescent="0.25">
      <c r="A11226" s="4"/>
    </row>
    <row r="11227" spans="1:1" x14ac:dyDescent="0.25">
      <c r="A11227" s="4"/>
    </row>
    <row r="11228" spans="1:1" x14ac:dyDescent="0.25">
      <c r="A11228" s="4"/>
    </row>
    <row r="11229" spans="1:1" x14ac:dyDescent="0.25">
      <c r="A11229" s="4"/>
    </row>
    <row r="11230" spans="1:1" x14ac:dyDescent="0.25">
      <c r="A11230" s="4"/>
    </row>
    <row r="11231" spans="1:1" x14ac:dyDescent="0.25">
      <c r="A11231" s="4"/>
    </row>
    <row r="11232" spans="1:1" x14ac:dyDescent="0.25">
      <c r="A11232" s="4"/>
    </row>
    <row r="11233" spans="1:1" x14ac:dyDescent="0.25">
      <c r="A11233" s="4"/>
    </row>
    <row r="11234" spans="1:1" x14ac:dyDescent="0.25">
      <c r="A11234" s="4"/>
    </row>
    <row r="11235" spans="1:1" x14ac:dyDescent="0.25">
      <c r="A11235" s="4"/>
    </row>
    <row r="11236" spans="1:1" x14ac:dyDescent="0.25">
      <c r="A11236" s="4"/>
    </row>
    <row r="11237" spans="1:1" x14ac:dyDescent="0.25">
      <c r="A11237" s="4"/>
    </row>
    <row r="11238" spans="1:1" x14ac:dyDescent="0.25">
      <c r="A11238" s="4"/>
    </row>
    <row r="11239" spans="1:1" x14ac:dyDescent="0.25">
      <c r="A11239" s="4"/>
    </row>
    <row r="11240" spans="1:1" x14ac:dyDescent="0.25">
      <c r="A11240" s="4"/>
    </row>
    <row r="11241" spans="1:1" x14ac:dyDescent="0.25">
      <c r="A11241" s="4"/>
    </row>
    <row r="11242" spans="1:1" x14ac:dyDescent="0.25">
      <c r="A11242" s="4"/>
    </row>
    <row r="11243" spans="1:1" x14ac:dyDescent="0.25">
      <c r="A11243" s="4"/>
    </row>
    <row r="11244" spans="1:1" x14ac:dyDescent="0.25">
      <c r="A11244" s="4"/>
    </row>
    <row r="11245" spans="1:1" x14ac:dyDescent="0.25">
      <c r="A11245" s="4"/>
    </row>
    <row r="11246" spans="1:1" x14ac:dyDescent="0.25">
      <c r="A11246" s="4"/>
    </row>
    <row r="11247" spans="1:1" x14ac:dyDescent="0.25">
      <c r="A11247" s="4"/>
    </row>
    <row r="11248" spans="1:1" x14ac:dyDescent="0.25">
      <c r="A11248" s="4"/>
    </row>
    <row r="11249" spans="1:1" x14ac:dyDescent="0.25">
      <c r="A11249" s="4"/>
    </row>
    <row r="11250" spans="1:1" x14ac:dyDescent="0.25">
      <c r="A11250" s="4"/>
    </row>
    <row r="11251" spans="1:1" x14ac:dyDescent="0.25">
      <c r="A11251" s="4"/>
    </row>
    <row r="11252" spans="1:1" x14ac:dyDescent="0.25">
      <c r="A11252" s="4"/>
    </row>
    <row r="11253" spans="1:1" x14ac:dyDescent="0.25">
      <c r="A11253" s="4"/>
    </row>
    <row r="11254" spans="1:1" x14ac:dyDescent="0.25">
      <c r="A11254" s="4"/>
    </row>
    <row r="11255" spans="1:1" x14ac:dyDescent="0.25">
      <c r="A11255" s="4"/>
    </row>
    <row r="11256" spans="1:1" x14ac:dyDescent="0.25">
      <c r="A11256" s="4"/>
    </row>
    <row r="11257" spans="1:1" x14ac:dyDescent="0.25">
      <c r="A11257" s="4"/>
    </row>
    <row r="11258" spans="1:1" x14ac:dyDescent="0.25">
      <c r="A11258" s="4"/>
    </row>
    <row r="11259" spans="1:1" x14ac:dyDescent="0.25">
      <c r="A11259" s="4"/>
    </row>
    <row r="11260" spans="1:1" x14ac:dyDescent="0.25">
      <c r="A11260" s="4"/>
    </row>
    <row r="11261" spans="1:1" x14ac:dyDescent="0.25">
      <c r="A11261" s="4"/>
    </row>
    <row r="11262" spans="1:1" x14ac:dyDescent="0.25">
      <c r="A11262" s="4"/>
    </row>
    <row r="11263" spans="1:1" x14ac:dyDescent="0.25">
      <c r="A11263" s="4"/>
    </row>
    <row r="11264" spans="1:1" x14ac:dyDescent="0.25">
      <c r="A11264" s="4"/>
    </row>
    <row r="11265" spans="1:1" x14ac:dyDescent="0.25">
      <c r="A11265" s="4"/>
    </row>
    <row r="11266" spans="1:1" x14ac:dyDescent="0.25">
      <c r="A11266" s="4"/>
    </row>
    <row r="11267" spans="1:1" x14ac:dyDescent="0.25">
      <c r="A11267" s="4"/>
    </row>
    <row r="11268" spans="1:1" x14ac:dyDescent="0.25">
      <c r="A11268" s="4"/>
    </row>
    <row r="11269" spans="1:1" x14ac:dyDescent="0.25">
      <c r="A11269" s="4"/>
    </row>
    <row r="11270" spans="1:1" x14ac:dyDescent="0.25">
      <c r="A11270" s="4"/>
    </row>
    <row r="11271" spans="1:1" x14ac:dyDescent="0.25">
      <c r="A11271" s="4"/>
    </row>
    <row r="11272" spans="1:1" x14ac:dyDescent="0.25">
      <c r="A11272" s="4"/>
    </row>
    <row r="11273" spans="1:1" x14ac:dyDescent="0.25">
      <c r="A11273" s="4"/>
    </row>
    <row r="11274" spans="1:1" x14ac:dyDescent="0.25">
      <c r="A11274" s="4"/>
    </row>
    <row r="11275" spans="1:1" x14ac:dyDescent="0.25">
      <c r="A11275" s="4"/>
    </row>
    <row r="11276" spans="1:1" x14ac:dyDescent="0.25">
      <c r="A11276" s="4"/>
    </row>
    <row r="11277" spans="1:1" x14ac:dyDescent="0.25">
      <c r="A11277" s="4"/>
    </row>
    <row r="11278" spans="1:1" x14ac:dyDescent="0.25">
      <c r="A11278" s="4"/>
    </row>
    <row r="11279" spans="1:1" x14ac:dyDescent="0.25">
      <c r="A11279" s="4"/>
    </row>
    <row r="11280" spans="1:1" x14ac:dyDescent="0.25">
      <c r="A11280" s="4"/>
    </row>
    <row r="11281" spans="1:1" x14ac:dyDescent="0.25">
      <c r="A11281" s="4"/>
    </row>
    <row r="11282" spans="1:1" x14ac:dyDescent="0.25">
      <c r="A11282" s="4"/>
    </row>
    <row r="11283" spans="1:1" x14ac:dyDescent="0.25">
      <c r="A11283" s="4"/>
    </row>
    <row r="11284" spans="1:1" x14ac:dyDescent="0.25">
      <c r="A11284" s="4"/>
    </row>
    <row r="11285" spans="1:1" x14ac:dyDescent="0.25">
      <c r="A11285" s="4"/>
    </row>
    <row r="11286" spans="1:1" x14ac:dyDescent="0.25">
      <c r="A11286" s="4"/>
    </row>
    <row r="11287" spans="1:1" x14ac:dyDescent="0.25">
      <c r="A11287" s="4"/>
    </row>
    <row r="11288" spans="1:1" x14ac:dyDescent="0.25">
      <c r="A11288" s="4"/>
    </row>
    <row r="11289" spans="1:1" x14ac:dyDescent="0.25">
      <c r="A11289" s="4"/>
    </row>
    <row r="11290" spans="1:1" x14ac:dyDescent="0.25">
      <c r="A11290" s="4"/>
    </row>
    <row r="11291" spans="1:1" x14ac:dyDescent="0.25">
      <c r="A11291" s="4"/>
    </row>
    <row r="11292" spans="1:1" x14ac:dyDescent="0.25">
      <c r="A11292" s="4"/>
    </row>
    <row r="11293" spans="1:1" x14ac:dyDescent="0.25">
      <c r="A11293" s="4"/>
    </row>
    <row r="11294" spans="1:1" x14ac:dyDescent="0.25">
      <c r="A11294" s="4"/>
    </row>
    <row r="11295" spans="1:1" x14ac:dyDescent="0.25">
      <c r="A11295" s="4"/>
    </row>
    <row r="11296" spans="1:1" x14ac:dyDescent="0.25">
      <c r="A11296" s="4"/>
    </row>
    <row r="11297" spans="1:1" x14ac:dyDescent="0.25">
      <c r="A11297" s="4"/>
    </row>
    <row r="11298" spans="1:1" x14ac:dyDescent="0.25">
      <c r="A11298" s="4"/>
    </row>
    <row r="11299" spans="1:1" x14ac:dyDescent="0.25">
      <c r="A11299" s="4"/>
    </row>
    <row r="11300" spans="1:1" x14ac:dyDescent="0.25">
      <c r="A11300" s="4"/>
    </row>
    <row r="11301" spans="1:1" x14ac:dyDescent="0.25">
      <c r="A11301" s="4"/>
    </row>
    <row r="11302" spans="1:1" x14ac:dyDescent="0.25">
      <c r="A11302" s="4"/>
    </row>
    <row r="11303" spans="1:1" x14ac:dyDescent="0.25">
      <c r="A11303" s="4"/>
    </row>
    <row r="11304" spans="1:1" x14ac:dyDescent="0.25">
      <c r="A11304" s="4"/>
    </row>
    <row r="11305" spans="1:1" x14ac:dyDescent="0.25">
      <c r="A11305" s="4"/>
    </row>
    <row r="11306" spans="1:1" x14ac:dyDescent="0.25">
      <c r="A11306" s="4"/>
    </row>
    <row r="11307" spans="1:1" x14ac:dyDescent="0.25">
      <c r="A11307" s="4"/>
    </row>
    <row r="11308" spans="1:1" x14ac:dyDescent="0.25">
      <c r="A11308" s="4"/>
    </row>
    <row r="11309" spans="1:1" x14ac:dyDescent="0.25">
      <c r="A11309" s="4"/>
    </row>
    <row r="11310" spans="1:1" x14ac:dyDescent="0.25">
      <c r="A11310" s="4"/>
    </row>
    <row r="11311" spans="1:1" x14ac:dyDescent="0.25">
      <c r="A11311" s="4"/>
    </row>
    <row r="11312" spans="1:1" x14ac:dyDescent="0.25">
      <c r="A11312" s="4"/>
    </row>
    <row r="11313" spans="1:1" x14ac:dyDescent="0.25">
      <c r="A11313" s="4"/>
    </row>
    <row r="11314" spans="1:1" x14ac:dyDescent="0.25">
      <c r="A11314" s="4"/>
    </row>
    <row r="11315" spans="1:1" x14ac:dyDescent="0.25">
      <c r="A11315" s="4"/>
    </row>
    <row r="11316" spans="1:1" x14ac:dyDescent="0.25">
      <c r="A11316" s="4"/>
    </row>
    <row r="11317" spans="1:1" x14ac:dyDescent="0.25">
      <c r="A11317" s="4"/>
    </row>
    <row r="11318" spans="1:1" x14ac:dyDescent="0.25">
      <c r="A11318" s="4"/>
    </row>
    <row r="11319" spans="1:1" x14ac:dyDescent="0.25">
      <c r="A11319" s="4"/>
    </row>
    <row r="11320" spans="1:1" x14ac:dyDescent="0.25">
      <c r="A11320" s="4"/>
    </row>
    <row r="11321" spans="1:1" x14ac:dyDescent="0.25">
      <c r="A11321" s="4"/>
    </row>
    <row r="11322" spans="1:1" x14ac:dyDescent="0.25">
      <c r="A11322" s="4"/>
    </row>
    <row r="11323" spans="1:1" x14ac:dyDescent="0.25">
      <c r="A11323" s="4"/>
    </row>
    <row r="11324" spans="1:1" x14ac:dyDescent="0.25">
      <c r="A11324" s="4"/>
    </row>
    <row r="11325" spans="1:1" x14ac:dyDescent="0.25">
      <c r="A11325" s="4"/>
    </row>
    <row r="11326" spans="1:1" x14ac:dyDescent="0.25">
      <c r="A11326" s="4"/>
    </row>
    <row r="11327" spans="1:1" x14ac:dyDescent="0.25">
      <c r="A11327" s="4"/>
    </row>
    <row r="11328" spans="1:1" x14ac:dyDescent="0.25">
      <c r="A11328" s="4"/>
    </row>
    <row r="11329" spans="1:1" x14ac:dyDescent="0.25">
      <c r="A11329" s="4"/>
    </row>
    <row r="11330" spans="1:1" x14ac:dyDescent="0.25">
      <c r="A11330" s="4"/>
    </row>
    <row r="11331" spans="1:1" x14ac:dyDescent="0.25">
      <c r="A11331" s="4"/>
    </row>
    <row r="11332" spans="1:1" x14ac:dyDescent="0.25">
      <c r="A11332" s="4"/>
    </row>
    <row r="11333" spans="1:1" x14ac:dyDescent="0.25">
      <c r="A11333" s="4"/>
    </row>
    <row r="11334" spans="1:1" x14ac:dyDescent="0.25">
      <c r="A11334" s="4"/>
    </row>
    <row r="11335" spans="1:1" x14ac:dyDescent="0.25">
      <c r="A11335" s="4"/>
    </row>
    <row r="11336" spans="1:1" x14ac:dyDescent="0.25">
      <c r="A11336" s="4"/>
    </row>
    <row r="11337" spans="1:1" x14ac:dyDescent="0.25">
      <c r="A11337" s="4"/>
    </row>
    <row r="11338" spans="1:1" x14ac:dyDescent="0.25">
      <c r="A11338" s="4"/>
    </row>
    <row r="11339" spans="1:1" x14ac:dyDescent="0.25">
      <c r="A11339" s="4"/>
    </row>
    <row r="11340" spans="1:1" x14ac:dyDescent="0.25">
      <c r="A11340" s="4"/>
    </row>
    <row r="11341" spans="1:1" x14ac:dyDescent="0.25">
      <c r="A11341" s="4"/>
    </row>
    <row r="11342" spans="1:1" x14ac:dyDescent="0.25">
      <c r="A11342" s="4"/>
    </row>
    <row r="11343" spans="1:1" x14ac:dyDescent="0.25">
      <c r="A11343" s="4"/>
    </row>
    <row r="11344" spans="1:1" x14ac:dyDescent="0.25">
      <c r="A11344" s="4"/>
    </row>
    <row r="11345" spans="1:1" x14ac:dyDescent="0.25">
      <c r="A11345" s="4"/>
    </row>
    <row r="11346" spans="1:1" x14ac:dyDescent="0.25">
      <c r="A11346" s="4"/>
    </row>
    <row r="11347" spans="1:1" x14ac:dyDescent="0.25">
      <c r="A11347" s="4"/>
    </row>
    <row r="11348" spans="1:1" x14ac:dyDescent="0.25">
      <c r="A11348" s="4"/>
    </row>
    <row r="11349" spans="1:1" x14ac:dyDescent="0.25">
      <c r="A11349" s="4"/>
    </row>
    <row r="11350" spans="1:1" x14ac:dyDescent="0.25">
      <c r="A11350" s="4"/>
    </row>
    <row r="11351" spans="1:1" x14ac:dyDescent="0.25">
      <c r="A11351" s="4"/>
    </row>
    <row r="11352" spans="1:1" x14ac:dyDescent="0.25">
      <c r="A11352" s="4"/>
    </row>
    <row r="11353" spans="1:1" x14ac:dyDescent="0.25">
      <c r="A11353" s="4"/>
    </row>
    <row r="11354" spans="1:1" x14ac:dyDescent="0.25">
      <c r="A11354" s="4"/>
    </row>
    <row r="11355" spans="1:1" x14ac:dyDescent="0.25">
      <c r="A11355" s="4"/>
    </row>
    <row r="11356" spans="1:1" x14ac:dyDescent="0.25">
      <c r="A11356" s="4"/>
    </row>
    <row r="11357" spans="1:1" x14ac:dyDescent="0.25">
      <c r="A11357" s="4"/>
    </row>
    <row r="11358" spans="1:1" x14ac:dyDescent="0.25">
      <c r="A11358" s="4"/>
    </row>
    <row r="11359" spans="1:1" x14ac:dyDescent="0.25">
      <c r="A11359" s="4"/>
    </row>
    <row r="11360" spans="1:1" x14ac:dyDescent="0.25">
      <c r="A11360" s="4"/>
    </row>
    <row r="11361" spans="1:1" x14ac:dyDescent="0.25">
      <c r="A11361" s="4"/>
    </row>
    <row r="11362" spans="1:1" x14ac:dyDescent="0.25">
      <c r="A11362" s="4"/>
    </row>
    <row r="11363" spans="1:1" x14ac:dyDescent="0.25">
      <c r="A11363" s="4"/>
    </row>
    <row r="11364" spans="1:1" x14ac:dyDescent="0.25">
      <c r="A11364" s="4"/>
    </row>
    <row r="11365" spans="1:1" x14ac:dyDescent="0.25">
      <c r="A11365" s="4"/>
    </row>
    <row r="11366" spans="1:1" x14ac:dyDescent="0.25">
      <c r="A11366" s="4"/>
    </row>
    <row r="11367" spans="1:1" x14ac:dyDescent="0.25">
      <c r="A11367" s="4"/>
    </row>
    <row r="11368" spans="1:1" x14ac:dyDescent="0.25">
      <c r="A11368" s="4"/>
    </row>
    <row r="11369" spans="1:1" x14ac:dyDescent="0.25">
      <c r="A11369" s="4"/>
    </row>
    <row r="11370" spans="1:1" x14ac:dyDescent="0.25">
      <c r="A11370" s="4"/>
    </row>
    <row r="11371" spans="1:1" x14ac:dyDescent="0.25">
      <c r="A11371" s="4"/>
    </row>
    <row r="11372" spans="1:1" x14ac:dyDescent="0.25">
      <c r="A11372" s="4"/>
    </row>
    <row r="11373" spans="1:1" x14ac:dyDescent="0.25">
      <c r="A11373" s="4"/>
    </row>
    <row r="11374" spans="1:1" x14ac:dyDescent="0.25">
      <c r="A11374" s="4"/>
    </row>
    <row r="11375" spans="1:1" x14ac:dyDescent="0.25">
      <c r="A11375" s="4"/>
    </row>
    <row r="11376" spans="1:1" x14ac:dyDescent="0.25">
      <c r="A11376" s="4"/>
    </row>
    <row r="11377" spans="1:1" x14ac:dyDescent="0.25">
      <c r="A11377" s="4"/>
    </row>
    <row r="11378" spans="1:1" x14ac:dyDescent="0.25">
      <c r="A11378" s="4"/>
    </row>
    <row r="11379" spans="1:1" x14ac:dyDescent="0.25">
      <c r="A11379" s="4"/>
    </row>
    <row r="11380" spans="1:1" x14ac:dyDescent="0.25">
      <c r="A11380" s="4"/>
    </row>
    <row r="11381" spans="1:1" x14ac:dyDescent="0.25">
      <c r="A11381" s="4"/>
    </row>
    <row r="11382" spans="1:1" x14ac:dyDescent="0.25">
      <c r="A11382" s="4"/>
    </row>
    <row r="11383" spans="1:1" x14ac:dyDescent="0.25">
      <c r="A11383" s="4"/>
    </row>
    <row r="11384" spans="1:1" x14ac:dyDescent="0.25">
      <c r="A11384" s="4"/>
    </row>
    <row r="11385" spans="1:1" x14ac:dyDescent="0.25">
      <c r="A11385" s="4"/>
    </row>
    <row r="11386" spans="1:1" x14ac:dyDescent="0.25">
      <c r="A11386" s="4"/>
    </row>
    <row r="11387" spans="1:1" x14ac:dyDescent="0.25">
      <c r="A11387" s="4"/>
    </row>
    <row r="11388" spans="1:1" x14ac:dyDescent="0.25">
      <c r="A11388" s="4"/>
    </row>
    <row r="11389" spans="1:1" x14ac:dyDescent="0.25">
      <c r="A11389" s="4"/>
    </row>
    <row r="11390" spans="1:1" x14ac:dyDescent="0.25">
      <c r="A11390" s="4"/>
    </row>
    <row r="11391" spans="1:1" x14ac:dyDescent="0.25">
      <c r="A11391" s="4"/>
    </row>
    <row r="11392" spans="1:1" x14ac:dyDescent="0.25">
      <c r="A11392" s="4"/>
    </row>
    <row r="11393" spans="1:1" x14ac:dyDescent="0.25">
      <c r="A11393" s="4"/>
    </row>
    <row r="11394" spans="1:1" x14ac:dyDescent="0.25">
      <c r="A11394" s="4"/>
    </row>
    <row r="11395" spans="1:1" x14ac:dyDescent="0.25">
      <c r="A11395" s="4"/>
    </row>
    <row r="11396" spans="1:1" x14ac:dyDescent="0.25">
      <c r="A11396" s="4"/>
    </row>
    <row r="11397" spans="1:1" x14ac:dyDescent="0.25">
      <c r="A11397" s="4"/>
    </row>
    <row r="11398" spans="1:1" x14ac:dyDescent="0.25">
      <c r="A11398" s="4"/>
    </row>
    <row r="11399" spans="1:1" x14ac:dyDescent="0.25">
      <c r="A11399" s="4"/>
    </row>
    <row r="11400" spans="1:1" x14ac:dyDescent="0.25">
      <c r="A11400" s="4"/>
    </row>
    <row r="11401" spans="1:1" x14ac:dyDescent="0.25">
      <c r="A11401" s="4"/>
    </row>
    <row r="11402" spans="1:1" x14ac:dyDescent="0.25">
      <c r="A11402" s="4"/>
    </row>
    <row r="11403" spans="1:1" x14ac:dyDescent="0.25">
      <c r="A11403" s="4"/>
    </row>
    <row r="11404" spans="1:1" x14ac:dyDescent="0.25">
      <c r="A11404" s="4"/>
    </row>
    <row r="11405" spans="1:1" x14ac:dyDescent="0.25">
      <c r="A11405" s="4"/>
    </row>
    <row r="11406" spans="1:1" x14ac:dyDescent="0.25">
      <c r="A11406" s="4"/>
    </row>
    <row r="11407" spans="1:1" x14ac:dyDescent="0.25">
      <c r="A11407" s="4"/>
    </row>
    <row r="11408" spans="1:1" x14ac:dyDescent="0.25">
      <c r="A11408" s="4"/>
    </row>
    <row r="11409" spans="1:1" x14ac:dyDescent="0.25">
      <c r="A11409" s="4"/>
    </row>
    <row r="11410" spans="1:1" x14ac:dyDescent="0.25">
      <c r="A11410" s="4"/>
    </row>
    <row r="11411" spans="1:1" x14ac:dyDescent="0.25">
      <c r="A11411" s="4"/>
    </row>
    <row r="11412" spans="1:1" x14ac:dyDescent="0.25">
      <c r="A11412" s="4"/>
    </row>
    <row r="11413" spans="1:1" x14ac:dyDescent="0.25">
      <c r="A11413" s="4"/>
    </row>
    <row r="11414" spans="1:1" x14ac:dyDescent="0.25">
      <c r="A11414" s="4"/>
    </row>
    <row r="11415" spans="1:1" x14ac:dyDescent="0.25">
      <c r="A11415" s="4"/>
    </row>
    <row r="11416" spans="1:1" x14ac:dyDescent="0.25">
      <c r="A11416" s="4"/>
    </row>
    <row r="11417" spans="1:1" x14ac:dyDescent="0.25">
      <c r="A11417" s="4"/>
    </row>
    <row r="11418" spans="1:1" x14ac:dyDescent="0.25">
      <c r="A11418" s="4"/>
    </row>
    <row r="11419" spans="1:1" x14ac:dyDescent="0.25">
      <c r="A11419" s="4"/>
    </row>
    <row r="11420" spans="1:1" x14ac:dyDescent="0.25">
      <c r="A11420" s="4"/>
    </row>
    <row r="11421" spans="1:1" x14ac:dyDescent="0.25">
      <c r="A11421" s="4"/>
    </row>
    <row r="11422" spans="1:1" x14ac:dyDescent="0.25">
      <c r="A11422" s="4"/>
    </row>
    <row r="11423" spans="1:1" x14ac:dyDescent="0.25">
      <c r="A11423" s="4"/>
    </row>
    <row r="11424" spans="1:1" x14ac:dyDescent="0.25">
      <c r="A11424" s="4"/>
    </row>
    <row r="11425" spans="1:1" x14ac:dyDescent="0.25">
      <c r="A11425" s="4"/>
    </row>
    <row r="11426" spans="1:1" x14ac:dyDescent="0.25">
      <c r="A11426" s="4"/>
    </row>
    <row r="11427" spans="1:1" x14ac:dyDescent="0.25">
      <c r="A11427" s="4"/>
    </row>
    <row r="11428" spans="1:1" x14ac:dyDescent="0.25">
      <c r="A11428" s="4"/>
    </row>
    <row r="11429" spans="1:1" x14ac:dyDescent="0.25">
      <c r="A11429" s="4"/>
    </row>
    <row r="11430" spans="1:1" x14ac:dyDescent="0.25">
      <c r="A11430" s="4"/>
    </row>
    <row r="11431" spans="1:1" x14ac:dyDescent="0.25">
      <c r="A11431" s="4"/>
    </row>
    <row r="11432" spans="1:1" x14ac:dyDescent="0.25">
      <c r="A11432" s="4"/>
    </row>
    <row r="11433" spans="1:1" x14ac:dyDescent="0.25">
      <c r="A11433" s="4"/>
    </row>
    <row r="11434" spans="1:1" x14ac:dyDescent="0.25">
      <c r="A11434" s="4"/>
    </row>
    <row r="11435" spans="1:1" x14ac:dyDescent="0.25">
      <c r="A11435" s="4"/>
    </row>
    <row r="11436" spans="1:1" x14ac:dyDescent="0.25">
      <c r="A11436" s="4"/>
    </row>
    <row r="11437" spans="1:1" x14ac:dyDescent="0.25">
      <c r="A11437" s="4"/>
    </row>
    <row r="11438" spans="1:1" x14ac:dyDescent="0.25">
      <c r="A11438" s="4"/>
    </row>
    <row r="11439" spans="1:1" x14ac:dyDescent="0.25">
      <c r="A11439" s="4"/>
    </row>
    <row r="11440" spans="1:1" x14ac:dyDescent="0.25">
      <c r="A11440" s="4"/>
    </row>
    <row r="11441" spans="1:1" x14ac:dyDescent="0.25">
      <c r="A11441" s="4"/>
    </row>
    <row r="11442" spans="1:1" x14ac:dyDescent="0.25">
      <c r="A11442" s="4"/>
    </row>
    <row r="11443" spans="1:1" x14ac:dyDescent="0.25">
      <c r="A11443" s="4"/>
    </row>
    <row r="11444" spans="1:1" x14ac:dyDescent="0.25">
      <c r="A11444" s="4"/>
    </row>
    <row r="11445" spans="1:1" x14ac:dyDescent="0.25">
      <c r="A11445" s="4"/>
    </row>
    <row r="11446" spans="1:1" x14ac:dyDescent="0.25">
      <c r="A11446" s="4"/>
    </row>
    <row r="11447" spans="1:1" x14ac:dyDescent="0.25">
      <c r="A11447" s="4"/>
    </row>
    <row r="11448" spans="1:1" x14ac:dyDescent="0.25">
      <c r="A11448" s="4"/>
    </row>
    <row r="11449" spans="1:1" x14ac:dyDescent="0.25">
      <c r="A11449" s="4"/>
    </row>
    <row r="11450" spans="1:1" x14ac:dyDescent="0.25">
      <c r="A11450" s="4"/>
    </row>
    <row r="11451" spans="1:1" x14ac:dyDescent="0.25">
      <c r="A11451" s="4"/>
    </row>
    <row r="11452" spans="1:1" x14ac:dyDescent="0.25">
      <c r="A11452" s="4"/>
    </row>
    <row r="11453" spans="1:1" x14ac:dyDescent="0.25">
      <c r="A11453" s="4"/>
    </row>
    <row r="11454" spans="1:1" x14ac:dyDescent="0.25">
      <c r="A11454" s="4"/>
    </row>
    <row r="11455" spans="1:1" x14ac:dyDescent="0.25">
      <c r="A11455" s="4"/>
    </row>
    <row r="11456" spans="1:1" x14ac:dyDescent="0.25">
      <c r="A11456" s="4"/>
    </row>
    <row r="11457" spans="1:1" x14ac:dyDescent="0.25">
      <c r="A11457" s="4"/>
    </row>
    <row r="11458" spans="1:1" x14ac:dyDescent="0.25">
      <c r="A11458" s="4"/>
    </row>
    <row r="11459" spans="1:1" x14ac:dyDescent="0.25">
      <c r="A11459" s="4"/>
    </row>
    <row r="11460" spans="1:1" x14ac:dyDescent="0.25">
      <c r="A11460" s="4"/>
    </row>
    <row r="11461" spans="1:1" x14ac:dyDescent="0.25">
      <c r="A11461" s="4"/>
    </row>
    <row r="11462" spans="1:1" x14ac:dyDescent="0.25">
      <c r="A11462" s="4"/>
    </row>
    <row r="11463" spans="1:1" x14ac:dyDescent="0.25">
      <c r="A11463" s="4"/>
    </row>
    <row r="11464" spans="1:1" x14ac:dyDescent="0.25">
      <c r="A11464" s="4"/>
    </row>
    <row r="11465" spans="1:1" x14ac:dyDescent="0.25">
      <c r="A11465" s="4"/>
    </row>
    <row r="11466" spans="1:1" x14ac:dyDescent="0.25">
      <c r="A11466" s="4"/>
    </row>
    <row r="11467" spans="1:1" x14ac:dyDescent="0.25">
      <c r="A11467" s="4"/>
    </row>
    <row r="11468" spans="1:1" x14ac:dyDescent="0.25">
      <c r="A11468" s="4"/>
    </row>
    <row r="11469" spans="1:1" x14ac:dyDescent="0.25">
      <c r="A11469" s="4"/>
    </row>
    <row r="11470" spans="1:1" x14ac:dyDescent="0.25">
      <c r="A11470" s="4"/>
    </row>
    <row r="11471" spans="1:1" x14ac:dyDescent="0.25">
      <c r="A11471" s="4"/>
    </row>
    <row r="11472" spans="1:1" x14ac:dyDescent="0.25">
      <c r="A11472" s="4"/>
    </row>
    <row r="11473" spans="1:1" x14ac:dyDescent="0.25">
      <c r="A11473" s="4"/>
    </row>
    <row r="11474" spans="1:1" x14ac:dyDescent="0.25">
      <c r="A11474" s="4"/>
    </row>
    <row r="11475" spans="1:1" x14ac:dyDescent="0.25">
      <c r="A11475" s="4"/>
    </row>
    <row r="11476" spans="1:1" x14ac:dyDescent="0.25">
      <c r="A11476" s="4"/>
    </row>
    <row r="11477" spans="1:1" x14ac:dyDescent="0.25">
      <c r="A11477" s="4"/>
    </row>
    <row r="11478" spans="1:1" x14ac:dyDescent="0.25">
      <c r="A11478" s="4"/>
    </row>
    <row r="11479" spans="1:1" x14ac:dyDescent="0.25">
      <c r="A11479" s="4"/>
    </row>
    <row r="11480" spans="1:1" x14ac:dyDescent="0.25">
      <c r="A11480" s="4"/>
    </row>
    <row r="11481" spans="1:1" x14ac:dyDescent="0.25">
      <c r="A11481" s="4"/>
    </row>
    <row r="11482" spans="1:1" x14ac:dyDescent="0.25">
      <c r="A11482" s="4"/>
    </row>
    <row r="11483" spans="1:1" x14ac:dyDescent="0.25">
      <c r="A11483" s="4"/>
    </row>
    <row r="11484" spans="1:1" x14ac:dyDescent="0.25">
      <c r="A11484" s="4"/>
    </row>
    <row r="11485" spans="1:1" x14ac:dyDescent="0.25">
      <c r="A11485" s="4"/>
    </row>
    <row r="11486" spans="1:1" x14ac:dyDescent="0.25">
      <c r="A11486" s="4"/>
    </row>
    <row r="11487" spans="1:1" x14ac:dyDescent="0.25">
      <c r="A11487" s="4"/>
    </row>
    <row r="11488" spans="1:1" x14ac:dyDescent="0.25">
      <c r="A11488" s="4"/>
    </row>
    <row r="11489" spans="1:1" x14ac:dyDescent="0.25">
      <c r="A11489" s="4"/>
    </row>
    <row r="11490" spans="1:1" x14ac:dyDescent="0.25">
      <c r="A11490" s="4"/>
    </row>
    <row r="11491" spans="1:1" x14ac:dyDescent="0.25">
      <c r="A11491" s="4"/>
    </row>
    <row r="11492" spans="1:1" x14ac:dyDescent="0.25">
      <c r="A11492" s="4"/>
    </row>
    <row r="11493" spans="1:1" x14ac:dyDescent="0.25">
      <c r="A11493" s="4"/>
    </row>
    <row r="11494" spans="1:1" x14ac:dyDescent="0.25">
      <c r="A11494" s="4"/>
    </row>
    <row r="11495" spans="1:1" x14ac:dyDescent="0.25">
      <c r="A11495" s="4"/>
    </row>
    <row r="11496" spans="1:1" x14ac:dyDescent="0.25">
      <c r="A11496" s="4"/>
    </row>
    <row r="11497" spans="1:1" x14ac:dyDescent="0.25">
      <c r="A11497" s="4"/>
    </row>
    <row r="11498" spans="1:1" x14ac:dyDescent="0.25">
      <c r="A11498" s="4"/>
    </row>
    <row r="11499" spans="1:1" x14ac:dyDescent="0.25">
      <c r="A11499" s="4"/>
    </row>
    <row r="11500" spans="1:1" x14ac:dyDescent="0.25">
      <c r="A11500" s="4"/>
    </row>
    <row r="11501" spans="1:1" x14ac:dyDescent="0.25">
      <c r="A11501" s="4"/>
    </row>
    <row r="11502" spans="1:1" x14ac:dyDescent="0.25">
      <c r="A11502" s="4"/>
    </row>
    <row r="11503" spans="1:1" x14ac:dyDescent="0.25">
      <c r="A11503" s="4"/>
    </row>
    <row r="11504" spans="1:1" x14ac:dyDescent="0.25">
      <c r="A11504" s="4"/>
    </row>
    <row r="11505" spans="1:1" x14ac:dyDescent="0.25">
      <c r="A11505" s="4"/>
    </row>
    <row r="11506" spans="1:1" x14ac:dyDescent="0.25">
      <c r="A11506" s="4"/>
    </row>
    <row r="11507" spans="1:1" x14ac:dyDescent="0.25">
      <c r="A11507" s="4"/>
    </row>
    <row r="11508" spans="1:1" x14ac:dyDescent="0.25">
      <c r="A11508" s="4"/>
    </row>
    <row r="11509" spans="1:1" x14ac:dyDescent="0.25">
      <c r="A11509" s="4"/>
    </row>
    <row r="11510" spans="1:1" x14ac:dyDescent="0.25">
      <c r="A11510" s="4"/>
    </row>
    <row r="11511" spans="1:1" x14ac:dyDescent="0.25">
      <c r="A11511" s="4"/>
    </row>
    <row r="11512" spans="1:1" x14ac:dyDescent="0.25">
      <c r="A11512" s="4"/>
    </row>
    <row r="11513" spans="1:1" x14ac:dyDescent="0.25">
      <c r="A11513" s="4"/>
    </row>
    <row r="11514" spans="1:1" x14ac:dyDescent="0.25">
      <c r="A11514" s="4"/>
    </row>
    <row r="11515" spans="1:1" x14ac:dyDescent="0.25">
      <c r="A11515" s="4"/>
    </row>
    <row r="11516" spans="1:1" x14ac:dyDescent="0.25">
      <c r="A11516" s="4"/>
    </row>
    <row r="11517" spans="1:1" x14ac:dyDescent="0.25">
      <c r="A11517" s="4"/>
    </row>
    <row r="11518" spans="1:1" x14ac:dyDescent="0.25">
      <c r="A11518" s="4"/>
    </row>
    <row r="11519" spans="1:1" x14ac:dyDescent="0.25">
      <c r="A11519" s="4"/>
    </row>
    <row r="11520" spans="1:1" x14ac:dyDescent="0.25">
      <c r="A11520" s="4"/>
    </row>
    <row r="11521" spans="1:1" x14ac:dyDescent="0.25">
      <c r="A11521" s="4"/>
    </row>
    <row r="11522" spans="1:1" x14ac:dyDescent="0.25">
      <c r="A11522" s="4"/>
    </row>
    <row r="11523" spans="1:1" x14ac:dyDescent="0.25">
      <c r="A11523" s="4"/>
    </row>
    <row r="11524" spans="1:1" x14ac:dyDescent="0.25">
      <c r="A11524" s="4"/>
    </row>
    <row r="11525" spans="1:1" x14ac:dyDescent="0.25">
      <c r="A11525" s="4"/>
    </row>
    <row r="11526" spans="1:1" x14ac:dyDescent="0.25">
      <c r="A11526" s="4"/>
    </row>
    <row r="11527" spans="1:1" x14ac:dyDescent="0.25">
      <c r="A11527" s="4"/>
    </row>
    <row r="11528" spans="1:1" x14ac:dyDescent="0.25">
      <c r="A11528" s="4"/>
    </row>
    <row r="11529" spans="1:1" x14ac:dyDescent="0.25">
      <c r="A11529" s="4"/>
    </row>
    <row r="11530" spans="1:1" x14ac:dyDescent="0.25">
      <c r="A11530" s="4"/>
    </row>
    <row r="11531" spans="1:1" x14ac:dyDescent="0.25">
      <c r="A11531" s="4"/>
    </row>
    <row r="11532" spans="1:1" x14ac:dyDescent="0.25">
      <c r="A11532" s="4"/>
    </row>
    <row r="11533" spans="1:1" x14ac:dyDescent="0.25">
      <c r="A11533" s="4"/>
    </row>
    <row r="11534" spans="1:1" x14ac:dyDescent="0.25">
      <c r="A11534" s="4"/>
    </row>
    <row r="11535" spans="1:1" x14ac:dyDescent="0.25">
      <c r="A11535" s="4"/>
    </row>
    <row r="11536" spans="1:1" x14ac:dyDescent="0.25">
      <c r="A11536" s="4"/>
    </row>
    <row r="11537" spans="1:1" x14ac:dyDescent="0.25">
      <c r="A11537" s="4"/>
    </row>
    <row r="11538" spans="1:1" x14ac:dyDescent="0.25">
      <c r="A11538" s="4"/>
    </row>
    <row r="11539" spans="1:1" x14ac:dyDescent="0.25">
      <c r="A11539" s="4"/>
    </row>
    <row r="11540" spans="1:1" x14ac:dyDescent="0.25">
      <c r="A11540" s="4"/>
    </row>
    <row r="11541" spans="1:1" x14ac:dyDescent="0.25">
      <c r="A11541" s="4"/>
    </row>
    <row r="11542" spans="1:1" x14ac:dyDescent="0.25">
      <c r="A11542" s="4"/>
    </row>
    <row r="11543" spans="1:1" x14ac:dyDescent="0.25">
      <c r="A11543" s="4"/>
    </row>
    <row r="11544" spans="1:1" x14ac:dyDescent="0.25">
      <c r="A11544" s="4"/>
    </row>
    <row r="11545" spans="1:1" x14ac:dyDescent="0.25">
      <c r="A11545" s="4"/>
    </row>
    <row r="11546" spans="1:1" x14ac:dyDescent="0.25">
      <c r="A11546" s="4"/>
    </row>
    <row r="11547" spans="1:1" x14ac:dyDescent="0.25">
      <c r="A11547" s="4"/>
    </row>
    <row r="11548" spans="1:1" x14ac:dyDescent="0.25">
      <c r="A11548" s="4"/>
    </row>
    <row r="11549" spans="1:1" x14ac:dyDescent="0.25">
      <c r="A11549" s="4"/>
    </row>
    <row r="11550" spans="1:1" x14ac:dyDescent="0.25">
      <c r="A11550" s="4"/>
    </row>
    <row r="11551" spans="1:1" x14ac:dyDescent="0.25">
      <c r="A11551" s="4"/>
    </row>
    <row r="11552" spans="1:1" x14ac:dyDescent="0.25">
      <c r="A11552" s="4"/>
    </row>
    <row r="11553" spans="1:1" x14ac:dyDescent="0.25">
      <c r="A11553" s="4"/>
    </row>
    <row r="11554" spans="1:1" x14ac:dyDescent="0.25">
      <c r="A11554" s="4"/>
    </row>
    <row r="11555" spans="1:1" x14ac:dyDescent="0.25">
      <c r="A11555" s="4"/>
    </row>
    <row r="11556" spans="1:1" x14ac:dyDescent="0.25">
      <c r="A11556" s="4"/>
    </row>
    <row r="11557" spans="1:1" x14ac:dyDescent="0.25">
      <c r="A11557" s="4"/>
    </row>
    <row r="11558" spans="1:1" x14ac:dyDescent="0.25">
      <c r="A11558" s="4"/>
    </row>
    <row r="11559" spans="1:1" x14ac:dyDescent="0.25">
      <c r="A11559" s="4"/>
    </row>
    <row r="11560" spans="1:1" x14ac:dyDescent="0.25">
      <c r="A11560" s="4"/>
    </row>
    <row r="11561" spans="1:1" x14ac:dyDescent="0.25">
      <c r="A11561" s="4"/>
    </row>
    <row r="11562" spans="1:1" x14ac:dyDescent="0.25">
      <c r="A11562" s="4"/>
    </row>
    <row r="11563" spans="1:1" x14ac:dyDescent="0.25">
      <c r="A11563" s="4"/>
    </row>
    <row r="11564" spans="1:1" x14ac:dyDescent="0.25">
      <c r="A11564" s="4"/>
    </row>
    <row r="11565" spans="1:1" x14ac:dyDescent="0.25">
      <c r="A11565" s="4"/>
    </row>
    <row r="11566" spans="1:1" x14ac:dyDescent="0.25">
      <c r="A11566" s="4"/>
    </row>
    <row r="11567" spans="1:1" x14ac:dyDescent="0.25">
      <c r="A11567" s="4"/>
    </row>
    <row r="11568" spans="1:1" x14ac:dyDescent="0.25">
      <c r="A11568" s="4"/>
    </row>
    <row r="11569" spans="1:1" x14ac:dyDescent="0.25">
      <c r="A11569" s="4"/>
    </row>
    <row r="11570" spans="1:1" x14ac:dyDescent="0.25">
      <c r="A11570" s="4"/>
    </row>
    <row r="11571" spans="1:1" x14ac:dyDescent="0.25">
      <c r="A11571" s="4"/>
    </row>
    <row r="11572" spans="1:1" x14ac:dyDescent="0.25">
      <c r="A11572" s="4"/>
    </row>
    <row r="11573" spans="1:1" x14ac:dyDescent="0.25">
      <c r="A11573" s="4"/>
    </row>
    <row r="11574" spans="1:1" x14ac:dyDescent="0.25">
      <c r="A11574" s="4"/>
    </row>
    <row r="11575" spans="1:1" x14ac:dyDescent="0.25">
      <c r="A11575" s="4"/>
    </row>
    <row r="11576" spans="1:1" x14ac:dyDescent="0.25">
      <c r="A11576" s="4"/>
    </row>
    <row r="11577" spans="1:1" x14ac:dyDescent="0.25">
      <c r="A11577" s="4"/>
    </row>
    <row r="11578" spans="1:1" x14ac:dyDescent="0.25">
      <c r="A11578" s="4"/>
    </row>
    <row r="11579" spans="1:1" x14ac:dyDescent="0.25">
      <c r="A11579" s="4"/>
    </row>
    <row r="11580" spans="1:1" x14ac:dyDescent="0.25">
      <c r="A11580" s="4"/>
    </row>
    <row r="11581" spans="1:1" x14ac:dyDescent="0.25">
      <c r="A11581" s="4"/>
    </row>
    <row r="11582" spans="1:1" x14ac:dyDescent="0.25">
      <c r="A11582" s="4"/>
    </row>
    <row r="11583" spans="1:1" x14ac:dyDescent="0.25">
      <c r="A11583" s="4"/>
    </row>
    <row r="11584" spans="1:1" x14ac:dyDescent="0.25">
      <c r="A11584" s="4"/>
    </row>
    <row r="11585" spans="1:1" x14ac:dyDescent="0.25">
      <c r="A11585" s="4"/>
    </row>
    <row r="11586" spans="1:1" x14ac:dyDescent="0.25">
      <c r="A11586" s="4"/>
    </row>
    <row r="11587" spans="1:1" x14ac:dyDescent="0.25">
      <c r="A11587" s="4"/>
    </row>
    <row r="11588" spans="1:1" x14ac:dyDescent="0.25">
      <c r="A11588" s="4"/>
    </row>
    <row r="11589" spans="1:1" x14ac:dyDescent="0.25">
      <c r="A11589" s="4"/>
    </row>
    <row r="11590" spans="1:1" x14ac:dyDescent="0.25">
      <c r="A11590" s="4"/>
    </row>
    <row r="11591" spans="1:1" x14ac:dyDescent="0.25">
      <c r="A11591" s="4"/>
    </row>
    <row r="11592" spans="1:1" x14ac:dyDescent="0.25">
      <c r="A11592" s="4"/>
    </row>
    <row r="11593" spans="1:1" x14ac:dyDescent="0.25">
      <c r="A11593" s="4"/>
    </row>
    <row r="11594" spans="1:1" x14ac:dyDescent="0.25">
      <c r="A11594" s="4"/>
    </row>
    <row r="11595" spans="1:1" x14ac:dyDescent="0.25">
      <c r="A11595" s="4"/>
    </row>
    <row r="11596" spans="1:1" x14ac:dyDescent="0.25">
      <c r="A11596" s="4"/>
    </row>
    <row r="11597" spans="1:1" x14ac:dyDescent="0.25">
      <c r="A11597" s="4"/>
    </row>
    <row r="11598" spans="1:1" x14ac:dyDescent="0.25">
      <c r="A11598" s="4"/>
    </row>
    <row r="11599" spans="1:1" x14ac:dyDescent="0.25">
      <c r="A11599" s="4"/>
    </row>
    <row r="11600" spans="1:1" x14ac:dyDescent="0.25">
      <c r="A11600" s="4"/>
    </row>
    <row r="11601" spans="1:1" x14ac:dyDescent="0.25">
      <c r="A11601" s="4"/>
    </row>
    <row r="11602" spans="1:1" x14ac:dyDescent="0.25">
      <c r="A11602" s="4"/>
    </row>
    <row r="11603" spans="1:1" x14ac:dyDescent="0.25">
      <c r="A11603" s="4"/>
    </row>
    <row r="11604" spans="1:1" x14ac:dyDescent="0.25">
      <c r="A11604" s="4"/>
    </row>
    <row r="11605" spans="1:1" x14ac:dyDescent="0.25">
      <c r="A11605" s="4"/>
    </row>
    <row r="11606" spans="1:1" x14ac:dyDescent="0.25">
      <c r="A11606" s="4"/>
    </row>
    <row r="11607" spans="1:1" x14ac:dyDescent="0.25">
      <c r="A11607" s="4"/>
    </row>
    <row r="11608" spans="1:1" x14ac:dyDescent="0.25">
      <c r="A11608" s="4"/>
    </row>
    <row r="11609" spans="1:1" x14ac:dyDescent="0.25">
      <c r="A11609" s="4"/>
    </row>
    <row r="11610" spans="1:1" x14ac:dyDescent="0.25">
      <c r="A11610" s="4"/>
    </row>
    <row r="11611" spans="1:1" x14ac:dyDescent="0.25">
      <c r="A11611" s="4"/>
    </row>
    <row r="11612" spans="1:1" x14ac:dyDescent="0.25">
      <c r="A11612" s="4"/>
    </row>
    <row r="11613" spans="1:1" x14ac:dyDescent="0.25">
      <c r="A11613" s="4"/>
    </row>
    <row r="11614" spans="1:1" x14ac:dyDescent="0.25">
      <c r="A11614" s="4"/>
    </row>
    <row r="11615" spans="1:1" x14ac:dyDescent="0.25">
      <c r="A11615" s="4"/>
    </row>
    <row r="11616" spans="1:1" x14ac:dyDescent="0.25">
      <c r="A11616" s="4"/>
    </row>
    <row r="11617" spans="1:1" x14ac:dyDescent="0.25">
      <c r="A11617" s="4"/>
    </row>
    <row r="11618" spans="1:1" x14ac:dyDescent="0.25">
      <c r="A11618" s="4"/>
    </row>
    <row r="11619" spans="1:1" x14ac:dyDescent="0.25">
      <c r="A11619" s="4"/>
    </row>
    <row r="11620" spans="1:1" x14ac:dyDescent="0.25">
      <c r="A11620" s="4"/>
    </row>
    <row r="11621" spans="1:1" x14ac:dyDescent="0.25">
      <c r="A11621" s="4"/>
    </row>
    <row r="11622" spans="1:1" x14ac:dyDescent="0.25">
      <c r="A11622" s="4"/>
    </row>
    <row r="11623" spans="1:1" x14ac:dyDescent="0.25">
      <c r="A11623" s="4"/>
    </row>
    <row r="11624" spans="1:1" x14ac:dyDescent="0.25">
      <c r="A11624" s="4"/>
    </row>
    <row r="11625" spans="1:1" x14ac:dyDescent="0.25">
      <c r="A11625" s="4"/>
    </row>
    <row r="11626" spans="1:1" x14ac:dyDescent="0.25">
      <c r="A11626" s="4"/>
    </row>
    <row r="11627" spans="1:1" x14ac:dyDescent="0.25">
      <c r="A11627" s="4"/>
    </row>
    <row r="11628" spans="1:1" x14ac:dyDescent="0.25">
      <c r="A11628" s="4"/>
    </row>
    <row r="11629" spans="1:1" x14ac:dyDescent="0.25">
      <c r="A11629" s="4"/>
    </row>
    <row r="11630" spans="1:1" x14ac:dyDescent="0.25">
      <c r="A11630" s="4"/>
    </row>
    <row r="11631" spans="1:1" x14ac:dyDescent="0.25">
      <c r="A11631" s="4"/>
    </row>
    <row r="11632" spans="1:1" x14ac:dyDescent="0.25">
      <c r="A11632" s="4"/>
    </row>
    <row r="11633" spans="1:1" x14ac:dyDescent="0.25">
      <c r="A11633" s="4"/>
    </row>
    <row r="11634" spans="1:1" x14ac:dyDescent="0.25">
      <c r="A11634" s="4"/>
    </row>
    <row r="11635" spans="1:1" x14ac:dyDescent="0.25">
      <c r="A11635" s="4"/>
    </row>
    <row r="11636" spans="1:1" x14ac:dyDescent="0.25">
      <c r="A11636" s="4"/>
    </row>
    <row r="11637" spans="1:1" x14ac:dyDescent="0.25">
      <c r="A11637" s="4"/>
    </row>
    <row r="11638" spans="1:1" x14ac:dyDescent="0.25">
      <c r="A11638" s="4"/>
    </row>
    <row r="11639" spans="1:1" x14ac:dyDescent="0.25">
      <c r="A11639" s="4"/>
    </row>
    <row r="11640" spans="1:1" x14ac:dyDescent="0.25">
      <c r="A11640" s="4"/>
    </row>
    <row r="11641" spans="1:1" x14ac:dyDescent="0.25">
      <c r="A11641" s="4"/>
    </row>
    <row r="11642" spans="1:1" x14ac:dyDescent="0.25">
      <c r="A11642" s="4"/>
    </row>
    <row r="11643" spans="1:1" x14ac:dyDescent="0.25">
      <c r="A11643" s="4"/>
    </row>
    <row r="11644" spans="1:1" x14ac:dyDescent="0.25">
      <c r="A11644" s="4"/>
    </row>
    <row r="11645" spans="1:1" x14ac:dyDescent="0.25">
      <c r="A11645" s="4"/>
    </row>
    <row r="11646" spans="1:1" x14ac:dyDescent="0.25">
      <c r="A11646" s="4"/>
    </row>
    <row r="11647" spans="1:1" x14ac:dyDescent="0.25">
      <c r="A11647" s="4"/>
    </row>
    <row r="11648" spans="1:1" x14ac:dyDescent="0.25">
      <c r="A11648" s="4"/>
    </row>
    <row r="11649" spans="1:1" x14ac:dyDescent="0.25">
      <c r="A11649" s="4"/>
    </row>
    <row r="11650" spans="1:1" x14ac:dyDescent="0.25">
      <c r="A11650" s="4"/>
    </row>
    <row r="11651" spans="1:1" x14ac:dyDescent="0.25">
      <c r="A11651" s="4"/>
    </row>
    <row r="11652" spans="1:1" x14ac:dyDescent="0.25">
      <c r="A11652" s="4"/>
    </row>
    <row r="11653" spans="1:1" x14ac:dyDescent="0.25">
      <c r="A11653" s="4"/>
    </row>
    <row r="11654" spans="1:1" x14ac:dyDescent="0.25">
      <c r="A11654" s="4"/>
    </row>
    <row r="11655" spans="1:1" x14ac:dyDescent="0.25">
      <c r="A11655" s="4"/>
    </row>
    <row r="11656" spans="1:1" x14ac:dyDescent="0.25">
      <c r="A11656" s="4"/>
    </row>
    <row r="11657" spans="1:1" x14ac:dyDescent="0.25">
      <c r="A11657" s="4"/>
    </row>
    <row r="11658" spans="1:1" x14ac:dyDescent="0.25">
      <c r="A11658" s="4"/>
    </row>
    <row r="11659" spans="1:1" x14ac:dyDescent="0.25">
      <c r="A11659" s="4"/>
    </row>
    <row r="11660" spans="1:1" x14ac:dyDescent="0.25">
      <c r="A11660" s="4"/>
    </row>
    <row r="11661" spans="1:1" x14ac:dyDescent="0.25">
      <c r="A11661" s="4"/>
    </row>
    <row r="11662" spans="1:1" x14ac:dyDescent="0.25">
      <c r="A11662" s="4"/>
    </row>
    <row r="11663" spans="1:1" x14ac:dyDescent="0.25">
      <c r="A11663" s="4"/>
    </row>
    <row r="11664" spans="1:1" x14ac:dyDescent="0.25">
      <c r="A11664" s="4"/>
    </row>
    <row r="11665" spans="1:1" x14ac:dyDescent="0.25">
      <c r="A11665" s="4"/>
    </row>
    <row r="11666" spans="1:1" x14ac:dyDescent="0.25">
      <c r="A11666" s="4"/>
    </row>
    <row r="11667" spans="1:1" x14ac:dyDescent="0.25">
      <c r="A11667" s="4"/>
    </row>
    <row r="11668" spans="1:1" x14ac:dyDescent="0.25">
      <c r="A11668" s="4"/>
    </row>
    <row r="11669" spans="1:1" x14ac:dyDescent="0.25">
      <c r="A11669" s="4"/>
    </row>
    <row r="11670" spans="1:1" x14ac:dyDescent="0.25">
      <c r="A11670" s="4"/>
    </row>
    <row r="11671" spans="1:1" x14ac:dyDescent="0.25">
      <c r="A11671" s="4"/>
    </row>
    <row r="11672" spans="1:1" x14ac:dyDescent="0.25">
      <c r="A11672" s="4"/>
    </row>
    <row r="11673" spans="1:1" x14ac:dyDescent="0.25">
      <c r="A11673" s="4"/>
    </row>
    <row r="11674" spans="1:1" x14ac:dyDescent="0.25">
      <c r="A11674" s="4"/>
    </row>
    <row r="11675" spans="1:1" x14ac:dyDescent="0.25">
      <c r="A11675" s="4"/>
    </row>
    <row r="11676" spans="1:1" x14ac:dyDescent="0.25">
      <c r="A11676" s="4"/>
    </row>
    <row r="11677" spans="1:1" x14ac:dyDescent="0.25">
      <c r="A11677" s="4"/>
    </row>
    <row r="11678" spans="1:1" x14ac:dyDescent="0.25">
      <c r="A11678" s="4"/>
    </row>
    <row r="11679" spans="1:1" x14ac:dyDescent="0.25">
      <c r="A11679" s="4"/>
    </row>
    <row r="11680" spans="1:1" x14ac:dyDescent="0.25">
      <c r="A11680" s="4"/>
    </row>
    <row r="11681" spans="1:1" x14ac:dyDescent="0.25">
      <c r="A11681" s="4"/>
    </row>
    <row r="11682" spans="1:1" x14ac:dyDescent="0.25">
      <c r="A11682" s="4"/>
    </row>
    <row r="11683" spans="1:1" x14ac:dyDescent="0.25">
      <c r="A11683" s="4"/>
    </row>
    <row r="11684" spans="1:1" x14ac:dyDescent="0.25">
      <c r="A11684" s="4"/>
    </row>
    <row r="11685" spans="1:1" x14ac:dyDescent="0.25">
      <c r="A11685" s="4"/>
    </row>
    <row r="11686" spans="1:1" x14ac:dyDescent="0.25">
      <c r="A11686" s="4"/>
    </row>
    <row r="11687" spans="1:1" x14ac:dyDescent="0.25">
      <c r="A11687" s="4"/>
    </row>
    <row r="11688" spans="1:1" x14ac:dyDescent="0.25">
      <c r="A11688" s="4"/>
    </row>
    <row r="11689" spans="1:1" x14ac:dyDescent="0.25">
      <c r="A11689" s="4"/>
    </row>
    <row r="11690" spans="1:1" x14ac:dyDescent="0.25">
      <c r="A11690" s="4"/>
    </row>
    <row r="11691" spans="1:1" x14ac:dyDescent="0.25">
      <c r="A11691" s="4"/>
    </row>
    <row r="11692" spans="1:1" x14ac:dyDescent="0.25">
      <c r="A11692" s="4"/>
    </row>
    <row r="11693" spans="1:1" x14ac:dyDescent="0.25">
      <c r="A11693" s="4"/>
    </row>
    <row r="11694" spans="1:1" x14ac:dyDescent="0.25">
      <c r="A11694" s="4"/>
    </row>
    <row r="11695" spans="1:1" x14ac:dyDescent="0.25">
      <c r="A11695" s="4"/>
    </row>
    <row r="11696" spans="1:1" x14ac:dyDescent="0.25">
      <c r="A11696" s="4"/>
    </row>
    <row r="11697" spans="1:1" x14ac:dyDescent="0.25">
      <c r="A11697" s="4"/>
    </row>
    <row r="11698" spans="1:1" x14ac:dyDescent="0.25">
      <c r="A11698" s="4"/>
    </row>
    <row r="11699" spans="1:1" x14ac:dyDescent="0.25">
      <c r="A11699" s="4"/>
    </row>
    <row r="11700" spans="1:1" x14ac:dyDescent="0.25">
      <c r="A11700" s="4"/>
    </row>
    <row r="11701" spans="1:1" x14ac:dyDescent="0.25">
      <c r="A11701" s="4"/>
    </row>
    <row r="11702" spans="1:1" x14ac:dyDescent="0.25">
      <c r="A11702" s="4"/>
    </row>
    <row r="11703" spans="1:1" x14ac:dyDescent="0.25">
      <c r="A11703" s="4"/>
    </row>
    <row r="11704" spans="1:1" x14ac:dyDescent="0.25">
      <c r="A11704" s="4"/>
    </row>
    <row r="11705" spans="1:1" x14ac:dyDescent="0.25">
      <c r="A11705" s="4"/>
    </row>
    <row r="11706" spans="1:1" x14ac:dyDescent="0.25">
      <c r="A11706" s="4"/>
    </row>
    <row r="11707" spans="1:1" x14ac:dyDescent="0.25">
      <c r="A11707" s="4"/>
    </row>
    <row r="11708" spans="1:1" x14ac:dyDescent="0.25">
      <c r="A11708" s="4"/>
    </row>
    <row r="11709" spans="1:1" x14ac:dyDescent="0.25">
      <c r="A11709" s="4"/>
    </row>
    <row r="11710" spans="1:1" x14ac:dyDescent="0.25">
      <c r="A11710" s="4"/>
    </row>
    <row r="11711" spans="1:1" x14ac:dyDescent="0.25">
      <c r="A11711" s="4"/>
    </row>
    <row r="11712" spans="1:1" x14ac:dyDescent="0.25">
      <c r="A11712" s="4"/>
    </row>
    <row r="11713" spans="1:1" x14ac:dyDescent="0.25">
      <c r="A11713" s="4"/>
    </row>
    <row r="11714" spans="1:1" x14ac:dyDescent="0.25">
      <c r="A11714" s="4"/>
    </row>
    <row r="11715" spans="1:1" x14ac:dyDescent="0.25">
      <c r="A11715" s="4"/>
    </row>
    <row r="11716" spans="1:1" x14ac:dyDescent="0.25">
      <c r="A11716" s="4"/>
    </row>
    <row r="11717" spans="1:1" x14ac:dyDescent="0.25">
      <c r="A11717" s="4"/>
    </row>
    <row r="11718" spans="1:1" x14ac:dyDescent="0.25">
      <c r="A11718" s="4"/>
    </row>
    <row r="11719" spans="1:1" x14ac:dyDescent="0.25">
      <c r="A11719" s="4"/>
    </row>
    <row r="11720" spans="1:1" x14ac:dyDescent="0.25">
      <c r="A11720" s="4"/>
    </row>
    <row r="11721" spans="1:1" x14ac:dyDescent="0.25">
      <c r="A11721" s="4"/>
    </row>
    <row r="11722" spans="1:1" x14ac:dyDescent="0.25">
      <c r="A11722" s="4"/>
    </row>
    <row r="11723" spans="1:1" x14ac:dyDescent="0.25">
      <c r="A11723" s="4"/>
    </row>
    <row r="11724" spans="1:1" x14ac:dyDescent="0.25">
      <c r="A11724" s="4"/>
    </row>
    <row r="11725" spans="1:1" x14ac:dyDescent="0.25">
      <c r="A11725" s="4"/>
    </row>
    <row r="11726" spans="1:1" x14ac:dyDescent="0.25">
      <c r="A11726" s="4"/>
    </row>
    <row r="11727" spans="1:1" x14ac:dyDescent="0.25">
      <c r="A11727" s="4"/>
    </row>
    <row r="11728" spans="1:1" x14ac:dyDescent="0.25">
      <c r="A11728" s="4"/>
    </row>
    <row r="11729" spans="1:1" x14ac:dyDescent="0.25">
      <c r="A11729" s="4"/>
    </row>
    <row r="11730" spans="1:1" x14ac:dyDescent="0.25">
      <c r="A11730" s="4"/>
    </row>
    <row r="11731" spans="1:1" x14ac:dyDescent="0.25">
      <c r="A11731" s="4"/>
    </row>
    <row r="11732" spans="1:1" x14ac:dyDescent="0.25">
      <c r="A11732" s="4"/>
    </row>
    <row r="11733" spans="1:1" x14ac:dyDescent="0.25">
      <c r="A11733" s="4"/>
    </row>
    <row r="11734" spans="1:1" x14ac:dyDescent="0.25">
      <c r="A11734" s="4"/>
    </row>
    <row r="11735" spans="1:1" x14ac:dyDescent="0.25">
      <c r="A11735" s="4"/>
    </row>
    <row r="11736" spans="1:1" x14ac:dyDescent="0.25">
      <c r="A11736" s="4"/>
    </row>
    <row r="11737" spans="1:1" x14ac:dyDescent="0.25">
      <c r="A11737" s="4"/>
    </row>
    <row r="11738" spans="1:1" x14ac:dyDescent="0.25">
      <c r="A11738" s="4"/>
    </row>
    <row r="11739" spans="1:1" x14ac:dyDescent="0.25">
      <c r="A11739" s="4"/>
    </row>
    <row r="11740" spans="1:1" x14ac:dyDescent="0.25">
      <c r="A11740" s="4"/>
    </row>
    <row r="11741" spans="1:1" x14ac:dyDescent="0.25">
      <c r="A11741" s="4"/>
    </row>
    <row r="11742" spans="1:1" x14ac:dyDescent="0.25">
      <c r="A11742" s="4"/>
    </row>
    <row r="11743" spans="1:1" x14ac:dyDescent="0.25">
      <c r="A11743" s="4"/>
    </row>
    <row r="11744" spans="1:1" x14ac:dyDescent="0.25">
      <c r="A11744" s="4"/>
    </row>
    <row r="11745" spans="1:1" x14ac:dyDescent="0.25">
      <c r="A11745" s="4"/>
    </row>
    <row r="11746" spans="1:1" x14ac:dyDescent="0.25">
      <c r="A11746" s="4"/>
    </row>
    <row r="11747" spans="1:1" x14ac:dyDescent="0.25">
      <c r="A11747" s="4"/>
    </row>
    <row r="11748" spans="1:1" x14ac:dyDescent="0.25">
      <c r="A11748" s="4"/>
    </row>
    <row r="11749" spans="1:1" x14ac:dyDescent="0.25">
      <c r="A11749" s="4"/>
    </row>
    <row r="11750" spans="1:1" x14ac:dyDescent="0.25">
      <c r="A11750" s="4"/>
    </row>
    <row r="11751" spans="1:1" x14ac:dyDescent="0.25">
      <c r="A11751" s="4"/>
    </row>
    <row r="11752" spans="1:1" x14ac:dyDescent="0.25">
      <c r="A11752" s="4"/>
    </row>
    <row r="11753" spans="1:1" x14ac:dyDescent="0.25">
      <c r="A11753" s="4"/>
    </row>
    <row r="11754" spans="1:1" x14ac:dyDescent="0.25">
      <c r="A11754" s="4"/>
    </row>
    <row r="11755" spans="1:1" x14ac:dyDescent="0.25">
      <c r="A11755" s="4"/>
    </row>
    <row r="11756" spans="1:1" x14ac:dyDescent="0.25">
      <c r="A11756" s="4"/>
    </row>
    <row r="11757" spans="1:1" x14ac:dyDescent="0.25">
      <c r="A11757" s="4"/>
    </row>
    <row r="11758" spans="1:1" x14ac:dyDescent="0.25">
      <c r="A11758" s="4"/>
    </row>
    <row r="11759" spans="1:1" x14ac:dyDescent="0.25">
      <c r="A11759" s="4"/>
    </row>
    <row r="11760" spans="1:1" x14ac:dyDescent="0.25">
      <c r="A11760" s="4"/>
    </row>
    <row r="11761" spans="1:1" x14ac:dyDescent="0.25">
      <c r="A11761" s="4"/>
    </row>
    <row r="11762" spans="1:1" x14ac:dyDescent="0.25">
      <c r="A11762" s="4"/>
    </row>
    <row r="11763" spans="1:1" x14ac:dyDescent="0.25">
      <c r="A11763" s="4"/>
    </row>
    <row r="11764" spans="1:1" x14ac:dyDescent="0.25">
      <c r="A11764" s="4"/>
    </row>
    <row r="11765" spans="1:1" x14ac:dyDescent="0.25">
      <c r="A11765" s="4"/>
    </row>
    <row r="11766" spans="1:1" x14ac:dyDescent="0.25">
      <c r="A11766" s="4"/>
    </row>
    <row r="11767" spans="1:1" x14ac:dyDescent="0.25">
      <c r="A11767" s="4"/>
    </row>
    <row r="11768" spans="1:1" x14ac:dyDescent="0.25">
      <c r="A11768" s="4"/>
    </row>
    <row r="11769" spans="1:1" x14ac:dyDescent="0.25">
      <c r="A11769" s="4"/>
    </row>
    <row r="11770" spans="1:1" x14ac:dyDescent="0.25">
      <c r="A11770" s="4"/>
    </row>
    <row r="11771" spans="1:1" x14ac:dyDescent="0.25">
      <c r="A11771" s="4"/>
    </row>
    <row r="11772" spans="1:1" x14ac:dyDescent="0.25">
      <c r="A11772" s="4"/>
    </row>
    <row r="11773" spans="1:1" x14ac:dyDescent="0.25">
      <c r="A11773" s="4"/>
    </row>
    <row r="11774" spans="1:1" x14ac:dyDescent="0.25">
      <c r="A11774" s="4"/>
    </row>
    <row r="11775" spans="1:1" x14ac:dyDescent="0.25">
      <c r="A11775" s="4"/>
    </row>
    <row r="11776" spans="1:1" x14ac:dyDescent="0.25">
      <c r="A11776" s="4"/>
    </row>
    <row r="11777" spans="1:1" x14ac:dyDescent="0.25">
      <c r="A11777" s="4"/>
    </row>
    <row r="11778" spans="1:1" x14ac:dyDescent="0.25">
      <c r="A11778" s="4"/>
    </row>
    <row r="11779" spans="1:1" x14ac:dyDescent="0.25">
      <c r="A11779" s="4"/>
    </row>
    <row r="11780" spans="1:1" x14ac:dyDescent="0.25">
      <c r="A11780" s="4"/>
    </row>
    <row r="11781" spans="1:1" x14ac:dyDescent="0.25">
      <c r="A11781" s="4"/>
    </row>
    <row r="11782" spans="1:1" x14ac:dyDescent="0.25">
      <c r="A11782" s="4"/>
    </row>
    <row r="11783" spans="1:1" x14ac:dyDescent="0.25">
      <c r="A11783" s="4"/>
    </row>
    <row r="11784" spans="1:1" x14ac:dyDescent="0.25">
      <c r="A11784" s="4"/>
    </row>
    <row r="11785" spans="1:1" x14ac:dyDescent="0.25">
      <c r="A11785" s="4"/>
    </row>
    <row r="11786" spans="1:1" x14ac:dyDescent="0.25">
      <c r="A11786" s="4"/>
    </row>
    <row r="11787" spans="1:1" x14ac:dyDescent="0.25">
      <c r="A11787" s="4"/>
    </row>
    <row r="11788" spans="1:1" x14ac:dyDescent="0.25">
      <c r="A11788" s="4"/>
    </row>
    <row r="11789" spans="1:1" x14ac:dyDescent="0.25">
      <c r="A11789" s="4"/>
    </row>
    <row r="11790" spans="1:1" x14ac:dyDescent="0.25">
      <c r="A11790" s="4"/>
    </row>
    <row r="11791" spans="1:1" x14ac:dyDescent="0.25">
      <c r="A11791" s="4"/>
    </row>
    <row r="11792" spans="1:1" x14ac:dyDescent="0.25">
      <c r="A11792" s="4"/>
    </row>
    <row r="11793" spans="1:1" x14ac:dyDescent="0.25">
      <c r="A11793" s="4"/>
    </row>
    <row r="11794" spans="1:1" x14ac:dyDescent="0.25">
      <c r="A11794" s="4"/>
    </row>
    <row r="11795" spans="1:1" x14ac:dyDescent="0.25">
      <c r="A11795" s="4"/>
    </row>
    <row r="11796" spans="1:1" x14ac:dyDescent="0.25">
      <c r="A11796" s="4"/>
    </row>
    <row r="11797" spans="1:1" x14ac:dyDescent="0.25">
      <c r="A11797" s="4"/>
    </row>
    <row r="11798" spans="1:1" x14ac:dyDescent="0.25">
      <c r="A11798" s="4"/>
    </row>
    <row r="11799" spans="1:1" x14ac:dyDescent="0.25">
      <c r="A11799" s="4"/>
    </row>
    <row r="11800" spans="1:1" x14ac:dyDescent="0.25">
      <c r="A11800" s="4"/>
    </row>
    <row r="11801" spans="1:1" x14ac:dyDescent="0.25">
      <c r="A11801" s="4"/>
    </row>
    <row r="11802" spans="1:1" x14ac:dyDescent="0.25">
      <c r="A11802" s="4"/>
    </row>
    <row r="11803" spans="1:1" x14ac:dyDescent="0.25">
      <c r="A11803" s="4"/>
    </row>
    <row r="11804" spans="1:1" x14ac:dyDescent="0.25">
      <c r="A11804" s="4"/>
    </row>
    <row r="11805" spans="1:1" x14ac:dyDescent="0.25">
      <c r="A11805" s="4"/>
    </row>
    <row r="11806" spans="1:1" x14ac:dyDescent="0.25">
      <c r="A11806" s="4"/>
    </row>
    <row r="11807" spans="1:1" x14ac:dyDescent="0.25">
      <c r="A11807" s="4"/>
    </row>
    <row r="11808" spans="1:1" x14ac:dyDescent="0.25">
      <c r="A11808" s="4"/>
    </row>
    <row r="11809" spans="1:1" x14ac:dyDescent="0.25">
      <c r="A11809" s="4"/>
    </row>
    <row r="11810" spans="1:1" x14ac:dyDescent="0.25">
      <c r="A11810" s="4"/>
    </row>
    <row r="11811" spans="1:1" x14ac:dyDescent="0.25">
      <c r="A11811" s="4"/>
    </row>
    <row r="11812" spans="1:1" x14ac:dyDescent="0.25">
      <c r="A11812" s="4"/>
    </row>
    <row r="11813" spans="1:1" x14ac:dyDescent="0.25">
      <c r="A11813" s="4"/>
    </row>
    <row r="11814" spans="1:1" x14ac:dyDescent="0.25">
      <c r="A11814" s="4"/>
    </row>
    <row r="11815" spans="1:1" x14ac:dyDescent="0.25">
      <c r="A11815" s="4"/>
    </row>
    <row r="11816" spans="1:1" x14ac:dyDescent="0.25">
      <c r="A11816" s="4"/>
    </row>
    <row r="11817" spans="1:1" x14ac:dyDescent="0.25">
      <c r="A11817" s="4"/>
    </row>
    <row r="11818" spans="1:1" x14ac:dyDescent="0.25">
      <c r="A11818" s="4"/>
    </row>
    <row r="11819" spans="1:1" x14ac:dyDescent="0.25">
      <c r="A11819" s="4"/>
    </row>
    <row r="11820" spans="1:1" x14ac:dyDescent="0.25">
      <c r="A11820" s="4"/>
    </row>
    <row r="11821" spans="1:1" x14ac:dyDescent="0.25">
      <c r="A11821" s="4"/>
    </row>
    <row r="11822" spans="1:1" x14ac:dyDescent="0.25">
      <c r="A11822" s="4"/>
    </row>
    <row r="11823" spans="1:1" x14ac:dyDescent="0.25">
      <c r="A11823" s="4"/>
    </row>
    <row r="11824" spans="1:1" x14ac:dyDescent="0.25">
      <c r="A11824" s="4"/>
    </row>
    <row r="11825" spans="1:1" x14ac:dyDescent="0.25">
      <c r="A11825" s="4"/>
    </row>
    <row r="11826" spans="1:1" x14ac:dyDescent="0.25">
      <c r="A11826" s="4"/>
    </row>
    <row r="11827" spans="1:1" x14ac:dyDescent="0.25">
      <c r="A11827" s="4"/>
    </row>
    <row r="11828" spans="1:1" x14ac:dyDescent="0.25">
      <c r="A11828" s="4"/>
    </row>
    <row r="11829" spans="1:1" x14ac:dyDescent="0.25">
      <c r="A11829" s="4"/>
    </row>
    <row r="11830" spans="1:1" x14ac:dyDescent="0.25">
      <c r="A11830" s="4"/>
    </row>
    <row r="11831" spans="1:1" x14ac:dyDescent="0.25">
      <c r="A11831" s="4"/>
    </row>
    <row r="11832" spans="1:1" x14ac:dyDescent="0.25">
      <c r="A11832" s="4"/>
    </row>
    <row r="11833" spans="1:1" x14ac:dyDescent="0.25">
      <c r="A11833" s="4"/>
    </row>
    <row r="11834" spans="1:1" x14ac:dyDescent="0.25">
      <c r="A11834" s="4"/>
    </row>
    <row r="11835" spans="1:1" x14ac:dyDescent="0.25">
      <c r="A11835" s="4"/>
    </row>
    <row r="11836" spans="1:1" x14ac:dyDescent="0.25">
      <c r="A11836" s="4"/>
    </row>
    <row r="11837" spans="1:1" x14ac:dyDescent="0.25">
      <c r="A11837" s="4"/>
    </row>
    <row r="11838" spans="1:1" x14ac:dyDescent="0.25">
      <c r="A11838" s="4"/>
    </row>
    <row r="11839" spans="1:1" x14ac:dyDescent="0.25">
      <c r="A11839" s="4"/>
    </row>
    <row r="11840" spans="1:1" x14ac:dyDescent="0.25">
      <c r="A11840" s="4"/>
    </row>
    <row r="11841" spans="1:1" x14ac:dyDescent="0.25">
      <c r="A11841" s="4"/>
    </row>
    <row r="11842" spans="1:1" x14ac:dyDescent="0.25">
      <c r="A11842" s="4"/>
    </row>
    <row r="11843" spans="1:1" x14ac:dyDescent="0.25">
      <c r="A11843" s="4"/>
    </row>
    <row r="11844" spans="1:1" x14ac:dyDescent="0.25">
      <c r="A11844" s="4"/>
    </row>
    <row r="11845" spans="1:1" x14ac:dyDescent="0.25">
      <c r="A11845" s="4"/>
    </row>
    <row r="11846" spans="1:1" x14ac:dyDescent="0.25">
      <c r="A11846" s="4"/>
    </row>
    <row r="11847" spans="1:1" x14ac:dyDescent="0.25">
      <c r="A11847" s="4"/>
    </row>
    <row r="11848" spans="1:1" x14ac:dyDescent="0.25">
      <c r="A11848" s="4"/>
    </row>
    <row r="11849" spans="1:1" x14ac:dyDescent="0.25">
      <c r="A11849" s="4"/>
    </row>
    <row r="11850" spans="1:1" x14ac:dyDescent="0.25">
      <c r="A11850" s="4"/>
    </row>
    <row r="11851" spans="1:1" x14ac:dyDescent="0.25">
      <c r="A11851" s="4"/>
    </row>
    <row r="11852" spans="1:1" x14ac:dyDescent="0.25">
      <c r="A11852" s="4"/>
    </row>
    <row r="11853" spans="1:1" x14ac:dyDescent="0.25">
      <c r="A11853" s="4"/>
    </row>
    <row r="11854" spans="1:1" x14ac:dyDescent="0.25">
      <c r="A11854" s="4"/>
    </row>
    <row r="11855" spans="1:1" x14ac:dyDescent="0.25">
      <c r="A11855" s="4"/>
    </row>
    <row r="11856" spans="1:1" x14ac:dyDescent="0.25">
      <c r="A11856" s="4"/>
    </row>
    <row r="11857" spans="1:1" x14ac:dyDescent="0.25">
      <c r="A11857" s="4"/>
    </row>
    <row r="11858" spans="1:1" x14ac:dyDescent="0.25">
      <c r="A11858" s="4"/>
    </row>
    <row r="11859" spans="1:1" x14ac:dyDescent="0.25">
      <c r="A11859" s="4"/>
    </row>
    <row r="11860" spans="1:1" x14ac:dyDescent="0.25">
      <c r="A11860" s="4"/>
    </row>
    <row r="11861" spans="1:1" x14ac:dyDescent="0.25">
      <c r="A11861" s="4"/>
    </row>
    <row r="11862" spans="1:1" x14ac:dyDescent="0.25">
      <c r="A11862" s="4"/>
    </row>
    <row r="11863" spans="1:1" x14ac:dyDescent="0.25">
      <c r="A11863" s="4"/>
    </row>
    <row r="11864" spans="1:1" x14ac:dyDescent="0.25">
      <c r="A11864" s="4"/>
    </row>
    <row r="11865" spans="1:1" x14ac:dyDescent="0.25">
      <c r="A11865" s="4"/>
    </row>
    <row r="11866" spans="1:1" x14ac:dyDescent="0.25">
      <c r="A11866" s="4"/>
    </row>
    <row r="11867" spans="1:1" x14ac:dyDescent="0.25">
      <c r="A11867" s="4"/>
    </row>
    <row r="11868" spans="1:1" x14ac:dyDescent="0.25">
      <c r="A11868" s="4"/>
    </row>
    <row r="11869" spans="1:1" x14ac:dyDescent="0.25">
      <c r="A11869" s="4"/>
    </row>
    <row r="11870" spans="1:1" x14ac:dyDescent="0.25">
      <c r="A11870" s="4"/>
    </row>
    <row r="11871" spans="1:1" x14ac:dyDescent="0.25">
      <c r="A11871" s="4"/>
    </row>
    <row r="11872" spans="1:1" x14ac:dyDescent="0.25">
      <c r="A11872" s="4"/>
    </row>
    <row r="11873" spans="1:1" x14ac:dyDescent="0.25">
      <c r="A11873" s="4"/>
    </row>
    <row r="11874" spans="1:1" x14ac:dyDescent="0.25">
      <c r="A11874" s="4"/>
    </row>
    <row r="11875" spans="1:1" x14ac:dyDescent="0.25">
      <c r="A11875" s="4"/>
    </row>
    <row r="11876" spans="1:1" x14ac:dyDescent="0.25">
      <c r="A11876" s="4"/>
    </row>
    <row r="11877" spans="1:1" x14ac:dyDescent="0.25">
      <c r="A11877" s="4"/>
    </row>
    <row r="11878" spans="1:1" x14ac:dyDescent="0.25">
      <c r="A11878" s="4"/>
    </row>
    <row r="11879" spans="1:1" x14ac:dyDescent="0.25">
      <c r="A11879" s="4"/>
    </row>
    <row r="11880" spans="1:1" x14ac:dyDescent="0.25">
      <c r="A11880" s="4"/>
    </row>
    <row r="11881" spans="1:1" x14ac:dyDescent="0.25">
      <c r="A11881" s="4"/>
    </row>
    <row r="11882" spans="1:1" x14ac:dyDescent="0.25">
      <c r="A11882" s="4"/>
    </row>
    <row r="11883" spans="1:1" x14ac:dyDescent="0.25">
      <c r="A11883" s="4"/>
    </row>
    <row r="11884" spans="1:1" x14ac:dyDescent="0.25">
      <c r="A11884" s="4"/>
    </row>
    <row r="11885" spans="1:1" x14ac:dyDescent="0.25">
      <c r="A11885" s="4"/>
    </row>
    <row r="11886" spans="1:1" x14ac:dyDescent="0.25">
      <c r="A11886" s="4"/>
    </row>
    <row r="11887" spans="1:1" x14ac:dyDescent="0.25">
      <c r="A11887" s="4"/>
    </row>
    <row r="11888" spans="1:1" x14ac:dyDescent="0.25">
      <c r="A11888" s="4"/>
    </row>
    <row r="11889" spans="1:1" x14ac:dyDescent="0.25">
      <c r="A11889" s="4"/>
    </row>
    <row r="11890" spans="1:1" x14ac:dyDescent="0.25">
      <c r="A11890" s="4"/>
    </row>
    <row r="11891" spans="1:1" x14ac:dyDescent="0.25">
      <c r="A11891" s="4"/>
    </row>
    <row r="11892" spans="1:1" x14ac:dyDescent="0.25">
      <c r="A11892" s="4"/>
    </row>
    <row r="11893" spans="1:1" x14ac:dyDescent="0.25">
      <c r="A11893" s="4"/>
    </row>
    <row r="11894" spans="1:1" x14ac:dyDescent="0.25">
      <c r="A11894" s="4"/>
    </row>
    <row r="11895" spans="1:1" x14ac:dyDescent="0.25">
      <c r="A11895" s="4"/>
    </row>
    <row r="11896" spans="1:1" x14ac:dyDescent="0.25">
      <c r="A11896" s="4"/>
    </row>
    <row r="11897" spans="1:1" x14ac:dyDescent="0.25">
      <c r="A11897" s="4"/>
    </row>
    <row r="11898" spans="1:1" x14ac:dyDescent="0.25">
      <c r="A11898" s="4"/>
    </row>
    <row r="11899" spans="1:1" x14ac:dyDescent="0.25">
      <c r="A11899" s="4"/>
    </row>
    <row r="11900" spans="1:1" x14ac:dyDescent="0.25">
      <c r="A11900" s="4"/>
    </row>
    <row r="11901" spans="1:1" x14ac:dyDescent="0.25">
      <c r="A11901" s="4"/>
    </row>
    <row r="11902" spans="1:1" x14ac:dyDescent="0.25">
      <c r="A11902" s="4"/>
    </row>
    <row r="11903" spans="1:1" x14ac:dyDescent="0.25">
      <c r="A11903" s="4"/>
    </row>
    <row r="11904" spans="1:1" x14ac:dyDescent="0.25">
      <c r="A11904" s="4"/>
    </row>
    <row r="11905" spans="1:1" x14ac:dyDescent="0.25">
      <c r="A11905" s="4"/>
    </row>
    <row r="11906" spans="1:1" x14ac:dyDescent="0.25">
      <c r="A11906" s="4"/>
    </row>
    <row r="11907" spans="1:1" x14ac:dyDescent="0.25">
      <c r="A11907" s="4"/>
    </row>
    <row r="11908" spans="1:1" x14ac:dyDescent="0.25">
      <c r="A11908" s="4"/>
    </row>
    <row r="11909" spans="1:1" x14ac:dyDescent="0.25">
      <c r="A11909" s="4"/>
    </row>
    <row r="11910" spans="1:1" x14ac:dyDescent="0.25">
      <c r="A11910" s="4"/>
    </row>
    <row r="11911" spans="1:1" x14ac:dyDescent="0.25">
      <c r="A11911" s="4"/>
    </row>
    <row r="11912" spans="1:1" x14ac:dyDescent="0.25">
      <c r="A11912" s="4"/>
    </row>
    <row r="11913" spans="1:1" x14ac:dyDescent="0.25">
      <c r="A11913" s="4"/>
    </row>
    <row r="11914" spans="1:1" x14ac:dyDescent="0.25">
      <c r="A11914" s="4"/>
    </row>
    <row r="11915" spans="1:1" x14ac:dyDescent="0.25">
      <c r="A11915" s="4"/>
    </row>
    <row r="11916" spans="1:1" x14ac:dyDescent="0.25">
      <c r="A11916" s="4"/>
    </row>
    <row r="11917" spans="1:1" x14ac:dyDescent="0.25">
      <c r="A11917" s="4"/>
    </row>
    <row r="11918" spans="1:1" x14ac:dyDescent="0.25">
      <c r="A11918" s="4"/>
    </row>
    <row r="11919" spans="1:1" x14ac:dyDescent="0.25">
      <c r="A11919" s="4"/>
    </row>
    <row r="11920" spans="1:1" x14ac:dyDescent="0.25">
      <c r="A11920" s="4"/>
    </row>
    <row r="11921" spans="1:1" x14ac:dyDescent="0.25">
      <c r="A11921" s="4"/>
    </row>
    <row r="11922" spans="1:1" x14ac:dyDescent="0.25">
      <c r="A11922" s="4"/>
    </row>
    <row r="11923" spans="1:1" x14ac:dyDescent="0.25">
      <c r="A11923" s="4"/>
    </row>
    <row r="11924" spans="1:1" x14ac:dyDescent="0.25">
      <c r="A11924" s="4"/>
    </row>
    <row r="11925" spans="1:1" x14ac:dyDescent="0.25">
      <c r="A11925" s="4"/>
    </row>
    <row r="11926" spans="1:1" x14ac:dyDescent="0.25">
      <c r="A11926" s="4"/>
    </row>
    <row r="11927" spans="1:1" x14ac:dyDescent="0.25">
      <c r="A11927" s="4"/>
    </row>
    <row r="11928" spans="1:1" x14ac:dyDescent="0.25">
      <c r="A11928" s="4"/>
    </row>
    <row r="11929" spans="1:1" x14ac:dyDescent="0.25">
      <c r="A11929" s="4"/>
    </row>
    <row r="11930" spans="1:1" x14ac:dyDescent="0.25">
      <c r="A11930" s="4"/>
    </row>
    <row r="11931" spans="1:1" x14ac:dyDescent="0.25">
      <c r="A11931" s="4"/>
    </row>
    <row r="11932" spans="1:1" x14ac:dyDescent="0.25">
      <c r="A11932" s="4"/>
    </row>
    <row r="11933" spans="1:1" x14ac:dyDescent="0.25">
      <c r="A11933" s="4"/>
    </row>
    <row r="11934" spans="1:1" x14ac:dyDescent="0.25">
      <c r="A11934" s="4"/>
    </row>
    <row r="11935" spans="1:1" x14ac:dyDescent="0.25">
      <c r="A11935" s="4"/>
    </row>
    <row r="11936" spans="1:1" x14ac:dyDescent="0.25">
      <c r="A11936" s="4"/>
    </row>
    <row r="11937" spans="1:1" x14ac:dyDescent="0.25">
      <c r="A11937" s="4"/>
    </row>
    <row r="11938" spans="1:1" x14ac:dyDescent="0.25">
      <c r="A11938" s="4"/>
    </row>
    <row r="11939" spans="1:1" x14ac:dyDescent="0.25">
      <c r="A11939" s="4"/>
    </row>
    <row r="11940" spans="1:1" x14ac:dyDescent="0.25">
      <c r="A11940" s="4"/>
    </row>
    <row r="11941" spans="1:1" x14ac:dyDescent="0.25">
      <c r="A11941" s="4"/>
    </row>
    <row r="11942" spans="1:1" x14ac:dyDescent="0.25">
      <c r="A11942" s="4"/>
    </row>
    <row r="11943" spans="1:1" x14ac:dyDescent="0.25">
      <c r="A11943" s="4"/>
    </row>
    <row r="11944" spans="1:1" x14ac:dyDescent="0.25">
      <c r="A11944" s="4"/>
    </row>
    <row r="11945" spans="1:1" x14ac:dyDescent="0.25">
      <c r="A11945" s="4"/>
    </row>
    <row r="11946" spans="1:1" x14ac:dyDescent="0.25">
      <c r="A11946" s="4"/>
    </row>
    <row r="11947" spans="1:1" x14ac:dyDescent="0.25">
      <c r="A11947" s="4"/>
    </row>
    <row r="11948" spans="1:1" x14ac:dyDescent="0.25">
      <c r="A11948" s="4"/>
    </row>
    <row r="11949" spans="1:1" x14ac:dyDescent="0.25">
      <c r="A11949" s="4"/>
    </row>
    <row r="11950" spans="1:1" x14ac:dyDescent="0.25">
      <c r="A11950" s="4"/>
    </row>
    <row r="11951" spans="1:1" x14ac:dyDescent="0.25">
      <c r="A11951" s="4"/>
    </row>
    <row r="11952" spans="1:1" x14ac:dyDescent="0.25">
      <c r="A11952" s="4"/>
    </row>
    <row r="11953" spans="1:1" x14ac:dyDescent="0.25">
      <c r="A11953" s="4"/>
    </row>
    <row r="11954" spans="1:1" x14ac:dyDescent="0.25">
      <c r="A11954" s="4"/>
    </row>
    <row r="11955" spans="1:1" x14ac:dyDescent="0.25">
      <c r="A11955" s="4"/>
    </row>
    <row r="11956" spans="1:1" x14ac:dyDescent="0.25">
      <c r="A11956" s="4"/>
    </row>
    <row r="11957" spans="1:1" x14ac:dyDescent="0.25">
      <c r="A11957" s="4"/>
    </row>
    <row r="11958" spans="1:1" x14ac:dyDescent="0.25">
      <c r="A11958" s="4"/>
    </row>
    <row r="11959" spans="1:1" x14ac:dyDescent="0.25">
      <c r="A11959" s="4"/>
    </row>
    <row r="11960" spans="1:1" x14ac:dyDescent="0.25">
      <c r="A11960" s="4"/>
    </row>
    <row r="11961" spans="1:1" x14ac:dyDescent="0.25">
      <c r="A11961" s="4"/>
    </row>
    <row r="11962" spans="1:1" x14ac:dyDescent="0.25">
      <c r="A11962" s="4"/>
    </row>
    <row r="11963" spans="1:1" x14ac:dyDescent="0.25">
      <c r="A11963" s="4"/>
    </row>
    <row r="11964" spans="1:1" x14ac:dyDescent="0.25">
      <c r="A11964" s="4"/>
    </row>
    <row r="11965" spans="1:1" x14ac:dyDescent="0.25">
      <c r="A11965" s="4"/>
    </row>
    <row r="11966" spans="1:1" x14ac:dyDescent="0.25">
      <c r="A11966" s="4"/>
    </row>
    <row r="11967" spans="1:1" x14ac:dyDescent="0.25">
      <c r="A11967" s="4"/>
    </row>
    <row r="11968" spans="1:1" x14ac:dyDescent="0.25">
      <c r="A11968" s="4"/>
    </row>
    <row r="11969" spans="1:1" x14ac:dyDescent="0.25">
      <c r="A11969" s="4"/>
    </row>
    <row r="11970" spans="1:1" x14ac:dyDescent="0.25">
      <c r="A11970" s="4"/>
    </row>
    <row r="11971" spans="1:1" x14ac:dyDescent="0.25">
      <c r="A11971" s="4"/>
    </row>
    <row r="11972" spans="1:1" x14ac:dyDescent="0.25">
      <c r="A11972" s="4"/>
    </row>
    <row r="11973" spans="1:1" x14ac:dyDescent="0.25">
      <c r="A11973" s="4"/>
    </row>
    <row r="11974" spans="1:1" x14ac:dyDescent="0.25">
      <c r="A11974" s="4"/>
    </row>
    <row r="11975" spans="1:1" x14ac:dyDescent="0.25">
      <c r="A11975" s="4"/>
    </row>
    <row r="11976" spans="1:1" x14ac:dyDescent="0.25">
      <c r="A11976" s="4"/>
    </row>
    <row r="11977" spans="1:1" x14ac:dyDescent="0.25">
      <c r="A11977" s="4"/>
    </row>
    <row r="11978" spans="1:1" x14ac:dyDescent="0.25">
      <c r="A11978" s="4"/>
    </row>
    <row r="11979" spans="1:1" x14ac:dyDescent="0.25">
      <c r="A11979" s="4"/>
    </row>
    <row r="11980" spans="1:1" x14ac:dyDescent="0.25">
      <c r="A11980" s="4"/>
    </row>
    <row r="11981" spans="1:1" x14ac:dyDescent="0.25">
      <c r="A11981" s="4"/>
    </row>
    <row r="11982" spans="1:1" x14ac:dyDescent="0.25">
      <c r="A11982" s="4"/>
    </row>
    <row r="11983" spans="1:1" x14ac:dyDescent="0.25">
      <c r="A11983" s="4"/>
    </row>
    <row r="11984" spans="1:1" x14ac:dyDescent="0.25">
      <c r="A11984" s="4"/>
    </row>
    <row r="11985" spans="1:1" x14ac:dyDescent="0.25">
      <c r="A11985" s="4"/>
    </row>
    <row r="11986" spans="1:1" x14ac:dyDescent="0.25">
      <c r="A11986" s="4"/>
    </row>
    <row r="11987" spans="1:1" x14ac:dyDescent="0.25">
      <c r="A11987" s="4"/>
    </row>
    <row r="11988" spans="1:1" x14ac:dyDescent="0.25">
      <c r="A11988" s="4"/>
    </row>
    <row r="11989" spans="1:1" x14ac:dyDescent="0.25">
      <c r="A11989" s="4"/>
    </row>
    <row r="11990" spans="1:1" x14ac:dyDescent="0.25">
      <c r="A11990" s="4"/>
    </row>
    <row r="11991" spans="1:1" x14ac:dyDescent="0.25">
      <c r="A11991" s="4"/>
    </row>
    <row r="11992" spans="1:1" x14ac:dyDescent="0.25">
      <c r="A11992" s="4"/>
    </row>
    <row r="11993" spans="1:1" x14ac:dyDescent="0.25">
      <c r="A11993" s="4"/>
    </row>
    <row r="11994" spans="1:1" x14ac:dyDescent="0.25">
      <c r="A11994" s="4"/>
    </row>
    <row r="11995" spans="1:1" x14ac:dyDescent="0.25">
      <c r="A11995" s="4"/>
    </row>
    <row r="11996" spans="1:1" x14ac:dyDescent="0.25">
      <c r="A11996" s="4"/>
    </row>
    <row r="11997" spans="1:1" x14ac:dyDescent="0.25">
      <c r="A11997" s="4"/>
    </row>
    <row r="11998" spans="1:1" x14ac:dyDescent="0.25">
      <c r="A11998" s="4"/>
    </row>
    <row r="11999" spans="1:1" x14ac:dyDescent="0.25">
      <c r="A11999" s="4"/>
    </row>
    <row r="12000" spans="1:1" x14ac:dyDescent="0.25">
      <c r="A12000" s="4"/>
    </row>
    <row r="12001" spans="1:1" x14ac:dyDescent="0.25">
      <c r="A12001" s="4"/>
    </row>
    <row r="12002" spans="1:1" x14ac:dyDescent="0.25">
      <c r="A12002" s="4"/>
    </row>
    <row r="12003" spans="1:1" x14ac:dyDescent="0.25">
      <c r="A12003" s="4"/>
    </row>
    <row r="12004" spans="1:1" x14ac:dyDescent="0.25">
      <c r="A12004" s="4"/>
    </row>
    <row r="12005" spans="1:1" x14ac:dyDescent="0.25">
      <c r="A12005" s="4"/>
    </row>
    <row r="12006" spans="1:1" x14ac:dyDescent="0.25">
      <c r="A12006" s="4"/>
    </row>
    <row r="12007" spans="1:1" x14ac:dyDescent="0.25">
      <c r="A12007" s="4"/>
    </row>
    <row r="12008" spans="1:1" x14ac:dyDescent="0.25">
      <c r="A12008" s="4"/>
    </row>
    <row r="12009" spans="1:1" x14ac:dyDescent="0.25">
      <c r="A12009" s="4"/>
    </row>
    <row r="12010" spans="1:1" x14ac:dyDescent="0.25">
      <c r="A12010" s="4"/>
    </row>
    <row r="12011" spans="1:1" x14ac:dyDescent="0.25">
      <c r="A12011" s="4"/>
    </row>
    <row r="12012" spans="1:1" x14ac:dyDescent="0.25">
      <c r="A12012" s="4"/>
    </row>
    <row r="12013" spans="1:1" x14ac:dyDescent="0.25">
      <c r="A12013" s="4"/>
    </row>
    <row r="12014" spans="1:1" x14ac:dyDescent="0.25">
      <c r="A12014" s="4"/>
    </row>
    <row r="12015" spans="1:1" x14ac:dyDescent="0.25">
      <c r="A12015" s="4"/>
    </row>
    <row r="12016" spans="1:1" x14ac:dyDescent="0.25">
      <c r="A12016" s="4"/>
    </row>
    <row r="12017" spans="1:1" x14ac:dyDescent="0.25">
      <c r="A12017" s="4"/>
    </row>
    <row r="12018" spans="1:1" x14ac:dyDescent="0.25">
      <c r="A12018" s="4"/>
    </row>
    <row r="12019" spans="1:1" x14ac:dyDescent="0.25">
      <c r="A12019" s="4"/>
    </row>
    <row r="12020" spans="1:1" x14ac:dyDescent="0.25">
      <c r="A12020" s="4"/>
    </row>
    <row r="12021" spans="1:1" x14ac:dyDescent="0.25">
      <c r="A12021" s="4"/>
    </row>
    <row r="12022" spans="1:1" x14ac:dyDescent="0.25">
      <c r="A12022" s="4"/>
    </row>
    <row r="12023" spans="1:1" x14ac:dyDescent="0.25">
      <c r="A12023" s="4"/>
    </row>
    <row r="12024" spans="1:1" x14ac:dyDescent="0.25">
      <c r="A12024" s="4"/>
    </row>
    <row r="12025" spans="1:1" x14ac:dyDescent="0.25">
      <c r="A12025" s="4"/>
    </row>
    <row r="12026" spans="1:1" x14ac:dyDescent="0.25">
      <c r="A12026" s="4"/>
    </row>
    <row r="12027" spans="1:1" x14ac:dyDescent="0.25">
      <c r="A12027" s="4"/>
    </row>
    <row r="12028" spans="1:1" x14ac:dyDescent="0.25">
      <c r="A12028" s="4"/>
    </row>
    <row r="12029" spans="1:1" x14ac:dyDescent="0.25">
      <c r="A12029" s="4"/>
    </row>
    <row r="12030" spans="1:1" x14ac:dyDescent="0.25">
      <c r="A12030" s="4"/>
    </row>
    <row r="12031" spans="1:1" x14ac:dyDescent="0.25">
      <c r="A12031" s="4"/>
    </row>
    <row r="12032" spans="1:1" x14ac:dyDescent="0.25">
      <c r="A12032" s="4"/>
    </row>
    <row r="12033" spans="1:1" x14ac:dyDescent="0.25">
      <c r="A12033" s="4"/>
    </row>
    <row r="12034" spans="1:1" x14ac:dyDescent="0.25">
      <c r="A12034" s="4"/>
    </row>
    <row r="12035" spans="1:1" x14ac:dyDescent="0.25">
      <c r="A12035" s="4"/>
    </row>
    <row r="12036" spans="1:1" x14ac:dyDescent="0.25">
      <c r="A12036" s="4"/>
    </row>
    <row r="12037" spans="1:1" x14ac:dyDescent="0.25">
      <c r="A12037" s="4"/>
    </row>
    <row r="12038" spans="1:1" x14ac:dyDescent="0.25">
      <c r="A12038" s="4"/>
    </row>
    <row r="12039" spans="1:1" x14ac:dyDescent="0.25">
      <c r="A12039" s="4"/>
    </row>
    <row r="12040" spans="1:1" x14ac:dyDescent="0.25">
      <c r="A12040" s="4"/>
    </row>
    <row r="12041" spans="1:1" x14ac:dyDescent="0.25">
      <c r="A12041" s="4"/>
    </row>
    <row r="12042" spans="1:1" x14ac:dyDescent="0.25">
      <c r="A12042" s="4"/>
    </row>
    <row r="12043" spans="1:1" x14ac:dyDescent="0.25">
      <c r="A12043" s="4"/>
    </row>
    <row r="12044" spans="1:1" x14ac:dyDescent="0.25">
      <c r="A12044" s="4"/>
    </row>
    <row r="12045" spans="1:1" x14ac:dyDescent="0.25">
      <c r="A12045" s="4"/>
    </row>
    <row r="12046" spans="1:1" x14ac:dyDescent="0.25">
      <c r="A12046" s="4"/>
    </row>
    <row r="12047" spans="1:1" x14ac:dyDescent="0.25">
      <c r="A12047" s="4"/>
    </row>
    <row r="12048" spans="1:1" x14ac:dyDescent="0.25">
      <c r="A12048" s="4"/>
    </row>
    <row r="12049" spans="1:1" x14ac:dyDescent="0.25">
      <c r="A12049" s="4"/>
    </row>
    <row r="12050" spans="1:1" x14ac:dyDescent="0.25">
      <c r="A12050" s="4"/>
    </row>
    <row r="12051" spans="1:1" x14ac:dyDescent="0.25">
      <c r="A12051" s="4"/>
    </row>
    <row r="12052" spans="1:1" x14ac:dyDescent="0.25">
      <c r="A12052" s="4"/>
    </row>
    <row r="12053" spans="1:1" x14ac:dyDescent="0.25">
      <c r="A12053" s="4"/>
    </row>
    <row r="12054" spans="1:1" x14ac:dyDescent="0.25">
      <c r="A12054" s="4"/>
    </row>
    <row r="12055" spans="1:1" x14ac:dyDescent="0.25">
      <c r="A12055" s="4"/>
    </row>
    <row r="12056" spans="1:1" x14ac:dyDescent="0.25">
      <c r="A12056" s="4"/>
    </row>
    <row r="12057" spans="1:1" x14ac:dyDescent="0.25">
      <c r="A12057" s="4"/>
    </row>
    <row r="12058" spans="1:1" x14ac:dyDescent="0.25">
      <c r="A12058" s="4"/>
    </row>
    <row r="12059" spans="1:1" x14ac:dyDescent="0.25">
      <c r="A12059" s="4"/>
    </row>
    <row r="12060" spans="1:1" x14ac:dyDescent="0.25">
      <c r="A12060" s="4"/>
    </row>
    <row r="12061" spans="1:1" x14ac:dyDescent="0.25">
      <c r="A12061" s="4"/>
    </row>
    <row r="12062" spans="1:1" x14ac:dyDescent="0.25">
      <c r="A12062" s="4"/>
    </row>
    <row r="12063" spans="1:1" x14ac:dyDescent="0.25">
      <c r="A12063" s="4"/>
    </row>
    <row r="12064" spans="1:1" x14ac:dyDescent="0.25">
      <c r="A12064" s="4"/>
    </row>
    <row r="12065" spans="1:1" x14ac:dyDescent="0.25">
      <c r="A12065" s="4"/>
    </row>
    <row r="12066" spans="1:1" x14ac:dyDescent="0.25">
      <c r="A12066" s="4"/>
    </row>
    <row r="12067" spans="1:1" x14ac:dyDescent="0.25">
      <c r="A12067" s="4"/>
    </row>
    <row r="12068" spans="1:1" x14ac:dyDescent="0.25">
      <c r="A12068" s="4"/>
    </row>
    <row r="12069" spans="1:1" x14ac:dyDescent="0.25">
      <c r="A12069" s="4"/>
    </row>
    <row r="12070" spans="1:1" x14ac:dyDescent="0.25">
      <c r="A12070" s="4"/>
    </row>
    <row r="12071" spans="1:1" x14ac:dyDescent="0.25">
      <c r="A12071" s="4"/>
    </row>
    <row r="12072" spans="1:1" x14ac:dyDescent="0.25">
      <c r="A12072" s="4"/>
    </row>
    <row r="12073" spans="1:1" x14ac:dyDescent="0.25">
      <c r="A12073" s="4"/>
    </row>
    <row r="12074" spans="1:1" x14ac:dyDescent="0.25">
      <c r="A12074" s="4"/>
    </row>
    <row r="12075" spans="1:1" x14ac:dyDescent="0.25">
      <c r="A12075" s="4"/>
    </row>
    <row r="12076" spans="1:1" x14ac:dyDescent="0.25">
      <c r="A12076" s="4"/>
    </row>
    <row r="12077" spans="1:1" x14ac:dyDescent="0.25">
      <c r="A12077" s="4"/>
    </row>
    <row r="12078" spans="1:1" x14ac:dyDescent="0.25">
      <c r="A12078" s="4"/>
    </row>
    <row r="12079" spans="1:1" x14ac:dyDescent="0.25">
      <c r="A12079" s="4"/>
    </row>
    <row r="12080" spans="1:1" x14ac:dyDescent="0.25">
      <c r="A12080" s="4"/>
    </row>
    <row r="12081" spans="1:1" x14ac:dyDescent="0.25">
      <c r="A12081" s="4"/>
    </row>
    <row r="12082" spans="1:1" x14ac:dyDescent="0.25">
      <c r="A12082" s="4"/>
    </row>
    <row r="12083" spans="1:1" x14ac:dyDescent="0.25">
      <c r="A12083" s="4"/>
    </row>
    <row r="12084" spans="1:1" x14ac:dyDescent="0.25">
      <c r="A12084" s="4"/>
    </row>
    <row r="12085" spans="1:1" x14ac:dyDescent="0.25">
      <c r="A12085" s="4"/>
    </row>
    <row r="12086" spans="1:1" x14ac:dyDescent="0.25">
      <c r="A12086" s="4"/>
    </row>
    <row r="12087" spans="1:1" x14ac:dyDescent="0.25">
      <c r="A12087" s="4"/>
    </row>
    <row r="12088" spans="1:1" x14ac:dyDescent="0.25">
      <c r="A12088" s="4"/>
    </row>
    <row r="12089" spans="1:1" x14ac:dyDescent="0.25">
      <c r="A12089" s="4"/>
    </row>
    <row r="12090" spans="1:1" x14ac:dyDescent="0.25">
      <c r="A12090" s="4"/>
    </row>
    <row r="12091" spans="1:1" x14ac:dyDescent="0.25">
      <c r="A12091" s="4"/>
    </row>
    <row r="12092" spans="1:1" x14ac:dyDescent="0.25">
      <c r="A12092" s="4"/>
    </row>
    <row r="12093" spans="1:1" x14ac:dyDescent="0.25">
      <c r="A12093" s="4"/>
    </row>
    <row r="12094" spans="1:1" x14ac:dyDescent="0.25">
      <c r="A12094" s="4"/>
    </row>
    <row r="12095" spans="1:1" x14ac:dyDescent="0.25">
      <c r="A12095" s="4"/>
    </row>
    <row r="12096" spans="1:1" x14ac:dyDescent="0.25">
      <c r="A12096" s="4"/>
    </row>
    <row r="12097" spans="1:1" x14ac:dyDescent="0.25">
      <c r="A12097" s="4"/>
    </row>
    <row r="12098" spans="1:1" x14ac:dyDescent="0.25">
      <c r="A12098" s="4"/>
    </row>
    <row r="12099" spans="1:1" x14ac:dyDescent="0.25">
      <c r="A12099" s="4"/>
    </row>
    <row r="12100" spans="1:1" x14ac:dyDescent="0.25">
      <c r="A12100" s="4"/>
    </row>
    <row r="12101" spans="1:1" x14ac:dyDescent="0.25">
      <c r="A12101" s="4"/>
    </row>
    <row r="12102" spans="1:1" x14ac:dyDescent="0.25">
      <c r="A12102" s="4"/>
    </row>
    <row r="12103" spans="1:1" x14ac:dyDescent="0.25">
      <c r="A12103" s="4"/>
    </row>
    <row r="12104" spans="1:1" x14ac:dyDescent="0.25">
      <c r="A12104" s="4"/>
    </row>
    <row r="12105" spans="1:1" x14ac:dyDescent="0.25">
      <c r="A12105" s="4"/>
    </row>
    <row r="12106" spans="1:1" x14ac:dyDescent="0.25">
      <c r="A12106" s="4"/>
    </row>
    <row r="12107" spans="1:1" x14ac:dyDescent="0.25">
      <c r="A12107" s="4"/>
    </row>
    <row r="12108" spans="1:1" x14ac:dyDescent="0.25">
      <c r="A12108" s="4"/>
    </row>
    <row r="12109" spans="1:1" x14ac:dyDescent="0.25">
      <c r="A12109" s="4"/>
    </row>
    <row r="12110" spans="1:1" x14ac:dyDescent="0.25">
      <c r="A12110" s="4"/>
    </row>
    <row r="12111" spans="1:1" x14ac:dyDescent="0.25">
      <c r="A12111" s="4"/>
    </row>
    <row r="12112" spans="1:1" x14ac:dyDescent="0.25">
      <c r="A12112" s="4"/>
    </row>
    <row r="12113" spans="1:1" x14ac:dyDescent="0.25">
      <c r="A12113" s="4"/>
    </row>
    <row r="12114" spans="1:1" x14ac:dyDescent="0.25">
      <c r="A12114" s="4"/>
    </row>
    <row r="12115" spans="1:1" x14ac:dyDescent="0.25">
      <c r="A12115" s="4"/>
    </row>
    <row r="12116" spans="1:1" x14ac:dyDescent="0.25">
      <c r="A12116" s="4"/>
    </row>
    <row r="12117" spans="1:1" x14ac:dyDescent="0.25">
      <c r="A12117" s="4"/>
    </row>
    <row r="12118" spans="1:1" x14ac:dyDescent="0.25">
      <c r="A12118" s="4"/>
    </row>
    <row r="12119" spans="1:1" x14ac:dyDescent="0.25">
      <c r="A12119" s="4"/>
    </row>
    <row r="12120" spans="1:1" x14ac:dyDescent="0.25">
      <c r="A12120" s="4"/>
    </row>
    <row r="12121" spans="1:1" x14ac:dyDescent="0.25">
      <c r="A12121" s="4"/>
    </row>
    <row r="12122" spans="1:1" x14ac:dyDescent="0.25">
      <c r="A12122" s="4"/>
    </row>
    <row r="12123" spans="1:1" x14ac:dyDescent="0.25">
      <c r="A12123" s="4"/>
    </row>
    <row r="12124" spans="1:1" x14ac:dyDescent="0.25">
      <c r="A12124" s="4"/>
    </row>
    <row r="12125" spans="1:1" x14ac:dyDescent="0.25">
      <c r="A12125" s="4"/>
    </row>
    <row r="12126" spans="1:1" x14ac:dyDescent="0.25">
      <c r="A12126" s="4"/>
    </row>
    <row r="12127" spans="1:1" x14ac:dyDescent="0.25">
      <c r="A12127" s="4"/>
    </row>
    <row r="12128" spans="1:1" x14ac:dyDescent="0.25">
      <c r="A12128" s="4"/>
    </row>
    <row r="12129" spans="1:1" x14ac:dyDescent="0.25">
      <c r="A12129" s="4"/>
    </row>
    <row r="12130" spans="1:1" x14ac:dyDescent="0.25">
      <c r="A12130" s="4"/>
    </row>
    <row r="12131" spans="1:1" x14ac:dyDescent="0.25">
      <c r="A12131" s="4"/>
    </row>
    <row r="12132" spans="1:1" x14ac:dyDescent="0.25">
      <c r="A12132" s="4"/>
    </row>
    <row r="12133" spans="1:1" x14ac:dyDescent="0.25">
      <c r="A12133" s="4"/>
    </row>
    <row r="12134" spans="1:1" x14ac:dyDescent="0.25">
      <c r="A12134" s="4"/>
    </row>
    <row r="12135" spans="1:1" x14ac:dyDescent="0.25">
      <c r="A12135" s="4"/>
    </row>
    <row r="12136" spans="1:1" x14ac:dyDescent="0.25">
      <c r="A12136" s="4"/>
    </row>
    <row r="12137" spans="1:1" x14ac:dyDescent="0.25">
      <c r="A12137" s="4"/>
    </row>
    <row r="12138" spans="1:1" x14ac:dyDescent="0.25">
      <c r="A12138" s="4"/>
    </row>
    <row r="12139" spans="1:1" x14ac:dyDescent="0.25">
      <c r="A12139" s="4"/>
    </row>
    <row r="12140" spans="1:1" x14ac:dyDescent="0.25">
      <c r="A12140" s="4"/>
    </row>
    <row r="12141" spans="1:1" x14ac:dyDescent="0.25">
      <c r="A12141" s="4"/>
    </row>
    <row r="12142" spans="1:1" x14ac:dyDescent="0.25">
      <c r="A12142" s="4"/>
    </row>
    <row r="12143" spans="1:1" x14ac:dyDescent="0.25">
      <c r="A12143" s="4"/>
    </row>
    <row r="12144" spans="1:1" x14ac:dyDescent="0.25">
      <c r="A12144" s="4"/>
    </row>
    <row r="12145" spans="1:1" x14ac:dyDescent="0.25">
      <c r="A12145" s="4"/>
    </row>
    <row r="12146" spans="1:1" x14ac:dyDescent="0.25">
      <c r="A12146" s="4"/>
    </row>
    <row r="12147" spans="1:1" x14ac:dyDescent="0.25">
      <c r="A12147" s="4"/>
    </row>
    <row r="12148" spans="1:1" x14ac:dyDescent="0.25">
      <c r="A12148" s="4"/>
    </row>
    <row r="12149" spans="1:1" x14ac:dyDescent="0.25">
      <c r="A12149" s="4"/>
    </row>
    <row r="12150" spans="1:1" x14ac:dyDescent="0.25">
      <c r="A12150" s="4"/>
    </row>
    <row r="12151" spans="1:1" x14ac:dyDescent="0.25">
      <c r="A12151" s="4"/>
    </row>
    <row r="12152" spans="1:1" x14ac:dyDescent="0.25">
      <c r="A12152" s="4"/>
    </row>
    <row r="12153" spans="1:1" x14ac:dyDescent="0.25">
      <c r="A12153" s="4"/>
    </row>
    <row r="12154" spans="1:1" x14ac:dyDescent="0.25">
      <c r="A12154" s="4"/>
    </row>
    <row r="12155" spans="1:1" x14ac:dyDescent="0.25">
      <c r="A12155" s="4"/>
    </row>
    <row r="12156" spans="1:1" x14ac:dyDescent="0.25">
      <c r="A12156" s="4"/>
    </row>
    <row r="12157" spans="1:1" x14ac:dyDescent="0.25">
      <c r="A12157" s="4"/>
    </row>
    <row r="12158" spans="1:1" x14ac:dyDescent="0.25">
      <c r="A12158" s="4"/>
    </row>
    <row r="12159" spans="1:1" x14ac:dyDescent="0.25">
      <c r="A12159" s="4"/>
    </row>
    <row r="12160" spans="1:1" x14ac:dyDescent="0.25">
      <c r="A12160" s="4"/>
    </row>
    <row r="12161" spans="1:1" x14ac:dyDescent="0.25">
      <c r="A12161" s="4"/>
    </row>
    <row r="12162" spans="1:1" x14ac:dyDescent="0.25">
      <c r="A12162" s="4"/>
    </row>
    <row r="12163" spans="1:1" x14ac:dyDescent="0.25">
      <c r="A12163" s="4"/>
    </row>
    <row r="12164" spans="1:1" x14ac:dyDescent="0.25">
      <c r="A12164" s="4"/>
    </row>
    <row r="12165" spans="1:1" x14ac:dyDescent="0.25">
      <c r="A12165" s="4"/>
    </row>
    <row r="12166" spans="1:1" x14ac:dyDescent="0.25">
      <c r="A12166" s="4"/>
    </row>
    <row r="12167" spans="1:1" x14ac:dyDescent="0.25">
      <c r="A12167" s="4"/>
    </row>
    <row r="12168" spans="1:1" x14ac:dyDescent="0.25">
      <c r="A12168" s="4"/>
    </row>
    <row r="12169" spans="1:1" x14ac:dyDescent="0.25">
      <c r="A12169" s="4"/>
    </row>
    <row r="12170" spans="1:1" x14ac:dyDescent="0.25">
      <c r="A12170" s="4"/>
    </row>
    <row r="12171" spans="1:1" x14ac:dyDescent="0.25">
      <c r="A12171" s="4"/>
    </row>
    <row r="12172" spans="1:1" x14ac:dyDescent="0.25">
      <c r="A12172" s="4"/>
    </row>
    <row r="12173" spans="1:1" x14ac:dyDescent="0.25">
      <c r="A12173" s="4"/>
    </row>
    <row r="12174" spans="1:1" x14ac:dyDescent="0.25">
      <c r="A12174" s="4"/>
    </row>
    <row r="12175" spans="1:1" x14ac:dyDescent="0.25">
      <c r="A12175" s="4"/>
    </row>
    <row r="12176" spans="1:1" x14ac:dyDescent="0.25">
      <c r="A12176" s="4"/>
    </row>
    <row r="12177" spans="1:1" x14ac:dyDescent="0.25">
      <c r="A12177" s="4"/>
    </row>
    <row r="12178" spans="1:1" x14ac:dyDescent="0.25">
      <c r="A12178" s="4"/>
    </row>
    <row r="12179" spans="1:1" x14ac:dyDescent="0.25">
      <c r="A12179" s="4"/>
    </row>
    <row r="12180" spans="1:1" x14ac:dyDescent="0.25">
      <c r="A12180" s="4"/>
    </row>
    <row r="12181" spans="1:1" x14ac:dyDescent="0.25">
      <c r="A12181" s="4"/>
    </row>
    <row r="12182" spans="1:1" x14ac:dyDescent="0.25">
      <c r="A12182" s="4"/>
    </row>
    <row r="12183" spans="1:1" x14ac:dyDescent="0.25">
      <c r="A12183" s="4"/>
    </row>
    <row r="12184" spans="1:1" x14ac:dyDescent="0.25">
      <c r="A12184" s="4"/>
    </row>
    <row r="12185" spans="1:1" x14ac:dyDescent="0.25">
      <c r="A12185" s="4"/>
    </row>
    <row r="12186" spans="1:1" x14ac:dyDescent="0.25">
      <c r="A12186" s="4"/>
    </row>
    <row r="12187" spans="1:1" x14ac:dyDescent="0.25">
      <c r="A12187" s="4"/>
    </row>
    <row r="12188" spans="1:1" x14ac:dyDescent="0.25">
      <c r="A12188" s="4"/>
    </row>
    <row r="12189" spans="1:1" x14ac:dyDescent="0.25">
      <c r="A12189" s="4"/>
    </row>
    <row r="12190" spans="1:1" x14ac:dyDescent="0.25">
      <c r="A12190" s="4"/>
    </row>
    <row r="12191" spans="1:1" x14ac:dyDescent="0.25">
      <c r="A12191" s="4"/>
    </row>
    <row r="12192" spans="1:1" x14ac:dyDescent="0.25">
      <c r="A12192" s="4"/>
    </row>
    <row r="12193" spans="1:1" x14ac:dyDescent="0.25">
      <c r="A12193" s="4"/>
    </row>
    <row r="12194" spans="1:1" x14ac:dyDescent="0.25">
      <c r="A12194" s="4"/>
    </row>
    <row r="12195" spans="1:1" x14ac:dyDescent="0.25">
      <c r="A12195" s="4"/>
    </row>
    <row r="12196" spans="1:1" x14ac:dyDescent="0.25">
      <c r="A12196" s="4"/>
    </row>
    <row r="12197" spans="1:1" x14ac:dyDescent="0.25">
      <c r="A12197" s="4"/>
    </row>
    <row r="12198" spans="1:1" x14ac:dyDescent="0.25">
      <c r="A12198" s="4"/>
    </row>
    <row r="12199" spans="1:1" x14ac:dyDescent="0.25">
      <c r="A12199" s="4"/>
    </row>
    <row r="12200" spans="1:1" x14ac:dyDescent="0.25">
      <c r="A12200" s="4"/>
    </row>
    <row r="12201" spans="1:1" x14ac:dyDescent="0.25">
      <c r="A12201" s="4"/>
    </row>
    <row r="12202" spans="1:1" x14ac:dyDescent="0.25">
      <c r="A12202" s="4"/>
    </row>
    <row r="12203" spans="1:1" x14ac:dyDescent="0.25">
      <c r="A12203" s="4"/>
    </row>
    <row r="12204" spans="1:1" x14ac:dyDescent="0.25">
      <c r="A12204" s="4"/>
    </row>
    <row r="12205" spans="1:1" x14ac:dyDescent="0.25">
      <c r="A12205" s="4"/>
    </row>
    <row r="12206" spans="1:1" x14ac:dyDescent="0.25">
      <c r="A12206" s="4"/>
    </row>
    <row r="12207" spans="1:1" x14ac:dyDescent="0.25">
      <c r="A12207" s="4"/>
    </row>
    <row r="12208" spans="1:1" x14ac:dyDescent="0.25">
      <c r="A12208" s="4"/>
    </row>
    <row r="12209" spans="1:1" x14ac:dyDescent="0.25">
      <c r="A12209" s="4"/>
    </row>
    <row r="12210" spans="1:1" x14ac:dyDescent="0.25">
      <c r="A12210" s="4"/>
    </row>
    <row r="12211" spans="1:1" x14ac:dyDescent="0.25">
      <c r="A12211" s="4"/>
    </row>
    <row r="12212" spans="1:1" x14ac:dyDescent="0.25">
      <c r="A12212" s="4"/>
    </row>
    <row r="12213" spans="1:1" x14ac:dyDescent="0.25">
      <c r="A12213" s="4"/>
    </row>
    <row r="12214" spans="1:1" x14ac:dyDescent="0.25">
      <c r="A12214" s="4"/>
    </row>
    <row r="12215" spans="1:1" x14ac:dyDescent="0.25">
      <c r="A12215" s="4"/>
    </row>
    <row r="12216" spans="1:1" x14ac:dyDescent="0.25">
      <c r="A12216" s="4"/>
    </row>
    <row r="12217" spans="1:1" x14ac:dyDescent="0.25">
      <c r="A12217" s="4"/>
    </row>
    <row r="12218" spans="1:1" x14ac:dyDescent="0.25">
      <c r="A12218" s="4"/>
    </row>
    <row r="12219" spans="1:1" x14ac:dyDescent="0.25">
      <c r="A12219" s="4"/>
    </row>
    <row r="12220" spans="1:1" x14ac:dyDescent="0.25">
      <c r="A12220" s="4"/>
    </row>
    <row r="12221" spans="1:1" x14ac:dyDescent="0.25">
      <c r="A12221" s="4"/>
    </row>
    <row r="12222" spans="1:1" x14ac:dyDescent="0.25">
      <c r="A12222" s="4"/>
    </row>
    <row r="12223" spans="1:1" x14ac:dyDescent="0.25">
      <c r="A12223" s="4"/>
    </row>
    <row r="12224" spans="1:1" x14ac:dyDescent="0.25">
      <c r="A12224" s="4"/>
    </row>
    <row r="12225" spans="1:1" x14ac:dyDescent="0.25">
      <c r="A12225" s="4"/>
    </row>
    <row r="12226" spans="1:1" x14ac:dyDescent="0.25">
      <c r="A12226" s="4"/>
    </row>
    <row r="12227" spans="1:1" x14ac:dyDescent="0.25">
      <c r="A12227" s="4"/>
    </row>
    <row r="12228" spans="1:1" x14ac:dyDescent="0.25">
      <c r="A12228" s="4"/>
    </row>
    <row r="12229" spans="1:1" x14ac:dyDescent="0.25">
      <c r="A12229" s="4"/>
    </row>
    <row r="12230" spans="1:1" x14ac:dyDescent="0.25">
      <c r="A12230" s="4"/>
    </row>
    <row r="12231" spans="1:1" x14ac:dyDescent="0.25">
      <c r="A12231" s="4"/>
    </row>
    <row r="12232" spans="1:1" x14ac:dyDescent="0.25">
      <c r="A12232" s="4"/>
    </row>
    <row r="12233" spans="1:1" x14ac:dyDescent="0.25">
      <c r="A12233" s="4"/>
    </row>
    <row r="12234" spans="1:1" x14ac:dyDescent="0.25">
      <c r="A12234" s="4"/>
    </row>
    <row r="12235" spans="1:1" x14ac:dyDescent="0.25">
      <c r="A12235" s="4"/>
    </row>
    <row r="12236" spans="1:1" x14ac:dyDescent="0.25">
      <c r="A12236" s="4"/>
    </row>
    <row r="12237" spans="1:1" x14ac:dyDescent="0.25">
      <c r="A12237" s="4"/>
    </row>
    <row r="12238" spans="1:1" x14ac:dyDescent="0.25">
      <c r="A12238" s="4"/>
    </row>
    <row r="12239" spans="1:1" x14ac:dyDescent="0.25">
      <c r="A12239" s="4"/>
    </row>
    <row r="12240" spans="1:1" x14ac:dyDescent="0.25">
      <c r="A12240" s="4"/>
    </row>
    <row r="12241" spans="1:1" x14ac:dyDescent="0.25">
      <c r="A12241" s="4"/>
    </row>
    <row r="12242" spans="1:1" x14ac:dyDescent="0.25">
      <c r="A12242" s="4"/>
    </row>
    <row r="12243" spans="1:1" x14ac:dyDescent="0.25">
      <c r="A12243" s="4"/>
    </row>
    <row r="12244" spans="1:1" x14ac:dyDescent="0.25">
      <c r="A12244" s="4"/>
    </row>
    <row r="12245" spans="1:1" x14ac:dyDescent="0.25">
      <c r="A12245" s="4"/>
    </row>
    <row r="12246" spans="1:1" x14ac:dyDescent="0.25">
      <c r="A12246" s="4"/>
    </row>
    <row r="12247" spans="1:1" x14ac:dyDescent="0.25">
      <c r="A12247" s="4"/>
    </row>
    <row r="12248" spans="1:1" x14ac:dyDescent="0.25">
      <c r="A12248" s="4"/>
    </row>
    <row r="12249" spans="1:1" x14ac:dyDescent="0.25">
      <c r="A12249" s="4"/>
    </row>
    <row r="12250" spans="1:1" x14ac:dyDescent="0.25">
      <c r="A12250" s="4"/>
    </row>
    <row r="12251" spans="1:1" x14ac:dyDescent="0.25">
      <c r="A12251" s="4"/>
    </row>
    <row r="12252" spans="1:1" x14ac:dyDescent="0.25">
      <c r="A12252" s="4"/>
    </row>
    <row r="12253" spans="1:1" x14ac:dyDescent="0.25">
      <c r="A12253" s="4"/>
    </row>
    <row r="12254" spans="1:1" x14ac:dyDescent="0.25">
      <c r="A12254" s="4"/>
    </row>
    <row r="12255" spans="1:1" x14ac:dyDescent="0.25">
      <c r="A12255" s="4"/>
    </row>
    <row r="12256" spans="1:1" x14ac:dyDescent="0.25">
      <c r="A12256" s="4"/>
    </row>
    <row r="12257" spans="1:1" x14ac:dyDescent="0.25">
      <c r="A12257" s="4"/>
    </row>
    <row r="12258" spans="1:1" x14ac:dyDescent="0.25">
      <c r="A12258" s="4"/>
    </row>
    <row r="12259" spans="1:1" x14ac:dyDescent="0.25">
      <c r="A12259" s="4"/>
    </row>
    <row r="12260" spans="1:1" x14ac:dyDescent="0.25">
      <c r="A12260" s="4"/>
    </row>
    <row r="12261" spans="1:1" x14ac:dyDescent="0.25">
      <c r="A12261" s="4"/>
    </row>
    <row r="12262" spans="1:1" x14ac:dyDescent="0.25">
      <c r="A12262" s="4"/>
    </row>
    <row r="12263" spans="1:1" x14ac:dyDescent="0.25">
      <c r="A12263" s="4"/>
    </row>
    <row r="12264" spans="1:1" x14ac:dyDescent="0.25">
      <c r="A12264" s="4"/>
    </row>
    <row r="12265" spans="1:1" x14ac:dyDescent="0.25">
      <c r="A12265" s="4"/>
    </row>
    <row r="12266" spans="1:1" x14ac:dyDescent="0.25">
      <c r="A12266" s="4"/>
    </row>
    <row r="12267" spans="1:1" x14ac:dyDescent="0.25">
      <c r="A12267" s="4"/>
    </row>
    <row r="12268" spans="1:1" x14ac:dyDescent="0.25">
      <c r="A12268" s="4"/>
    </row>
    <row r="12269" spans="1:1" x14ac:dyDescent="0.25">
      <c r="A12269" s="4"/>
    </row>
    <row r="12270" spans="1:1" x14ac:dyDescent="0.25">
      <c r="A12270" s="4"/>
    </row>
    <row r="12271" spans="1:1" x14ac:dyDescent="0.25">
      <c r="A12271" s="4"/>
    </row>
    <row r="12272" spans="1:1" x14ac:dyDescent="0.25">
      <c r="A12272" s="4"/>
    </row>
    <row r="12273" spans="1:1" x14ac:dyDescent="0.25">
      <c r="A12273" s="4"/>
    </row>
    <row r="12274" spans="1:1" x14ac:dyDescent="0.25">
      <c r="A12274" s="4"/>
    </row>
    <row r="12275" spans="1:1" x14ac:dyDescent="0.25">
      <c r="A12275" s="4"/>
    </row>
    <row r="12276" spans="1:1" x14ac:dyDescent="0.25">
      <c r="A12276" s="4"/>
    </row>
    <row r="12277" spans="1:1" x14ac:dyDescent="0.25">
      <c r="A12277" s="4"/>
    </row>
    <row r="12278" spans="1:1" x14ac:dyDescent="0.25">
      <c r="A12278" s="4"/>
    </row>
    <row r="12279" spans="1:1" x14ac:dyDescent="0.25">
      <c r="A12279" s="4"/>
    </row>
    <row r="12280" spans="1:1" x14ac:dyDescent="0.25">
      <c r="A12280" s="4"/>
    </row>
    <row r="12281" spans="1:1" x14ac:dyDescent="0.25">
      <c r="A12281" s="4"/>
    </row>
    <row r="12282" spans="1:1" x14ac:dyDescent="0.25">
      <c r="A12282" s="4"/>
    </row>
    <row r="12283" spans="1:1" x14ac:dyDescent="0.25">
      <c r="A12283" s="4"/>
    </row>
    <row r="12284" spans="1:1" x14ac:dyDescent="0.25">
      <c r="A12284" s="4"/>
    </row>
    <row r="12285" spans="1:1" x14ac:dyDescent="0.25">
      <c r="A12285" s="4"/>
    </row>
    <row r="12286" spans="1:1" x14ac:dyDescent="0.25">
      <c r="A12286" s="4"/>
    </row>
    <row r="12287" spans="1:1" x14ac:dyDescent="0.25">
      <c r="A12287" s="4"/>
    </row>
    <row r="12288" spans="1:1" x14ac:dyDescent="0.25">
      <c r="A12288" s="4"/>
    </row>
    <row r="12289" spans="1:1" x14ac:dyDescent="0.25">
      <c r="A12289" s="4"/>
    </row>
    <row r="12290" spans="1:1" x14ac:dyDescent="0.25">
      <c r="A12290" s="4"/>
    </row>
    <row r="12291" spans="1:1" x14ac:dyDescent="0.25">
      <c r="A12291" s="4"/>
    </row>
    <row r="12292" spans="1:1" x14ac:dyDescent="0.25">
      <c r="A12292" s="4"/>
    </row>
    <row r="12293" spans="1:1" x14ac:dyDescent="0.25">
      <c r="A12293" s="4"/>
    </row>
    <row r="12294" spans="1:1" x14ac:dyDescent="0.25">
      <c r="A12294" s="4"/>
    </row>
    <row r="12295" spans="1:1" x14ac:dyDescent="0.25">
      <c r="A12295" s="4"/>
    </row>
    <row r="12296" spans="1:1" x14ac:dyDescent="0.25">
      <c r="A12296" s="4"/>
    </row>
    <row r="12297" spans="1:1" x14ac:dyDescent="0.25">
      <c r="A12297" s="4"/>
    </row>
    <row r="12298" spans="1:1" x14ac:dyDescent="0.25">
      <c r="A12298" s="4"/>
    </row>
    <row r="12299" spans="1:1" x14ac:dyDescent="0.25">
      <c r="A12299" s="4"/>
    </row>
    <row r="12300" spans="1:1" x14ac:dyDescent="0.25">
      <c r="A12300" s="4"/>
    </row>
    <row r="12301" spans="1:1" x14ac:dyDescent="0.25">
      <c r="A12301" s="4"/>
    </row>
    <row r="12302" spans="1:1" x14ac:dyDescent="0.25">
      <c r="A12302" s="4"/>
    </row>
    <row r="12303" spans="1:1" x14ac:dyDescent="0.25">
      <c r="A12303" s="4"/>
    </row>
    <row r="12304" spans="1:1" x14ac:dyDescent="0.25">
      <c r="A12304" s="4"/>
    </row>
    <row r="12305" spans="1:1" x14ac:dyDescent="0.25">
      <c r="A12305" s="4"/>
    </row>
    <row r="12306" spans="1:1" x14ac:dyDescent="0.25">
      <c r="A12306" s="4"/>
    </row>
    <row r="12307" spans="1:1" x14ac:dyDescent="0.25">
      <c r="A12307" s="4"/>
    </row>
    <row r="12308" spans="1:1" x14ac:dyDescent="0.25">
      <c r="A12308" s="4"/>
    </row>
    <row r="12309" spans="1:1" x14ac:dyDescent="0.25">
      <c r="A12309" s="4"/>
    </row>
    <row r="12310" spans="1:1" x14ac:dyDescent="0.25">
      <c r="A12310" s="4"/>
    </row>
    <row r="12311" spans="1:1" x14ac:dyDescent="0.25">
      <c r="A12311" s="4"/>
    </row>
    <row r="12312" spans="1:1" x14ac:dyDescent="0.25">
      <c r="A12312" s="4"/>
    </row>
    <row r="12313" spans="1:1" x14ac:dyDescent="0.25">
      <c r="A12313" s="4"/>
    </row>
    <row r="12314" spans="1:1" x14ac:dyDescent="0.25">
      <c r="A12314" s="4"/>
    </row>
    <row r="12315" spans="1:1" x14ac:dyDescent="0.25">
      <c r="A12315" s="4"/>
    </row>
    <row r="12316" spans="1:1" x14ac:dyDescent="0.25">
      <c r="A12316" s="4"/>
    </row>
    <row r="12317" spans="1:1" x14ac:dyDescent="0.25">
      <c r="A12317" s="4"/>
    </row>
    <row r="12318" spans="1:1" x14ac:dyDescent="0.25">
      <c r="A12318" s="4"/>
    </row>
    <row r="12319" spans="1:1" x14ac:dyDescent="0.25">
      <c r="A12319" s="4"/>
    </row>
    <row r="12320" spans="1:1" x14ac:dyDescent="0.25">
      <c r="A12320" s="4"/>
    </row>
    <row r="12321" spans="1:1" x14ac:dyDescent="0.25">
      <c r="A12321" s="4"/>
    </row>
    <row r="12322" spans="1:1" x14ac:dyDescent="0.25">
      <c r="A12322" s="4"/>
    </row>
    <row r="12323" spans="1:1" x14ac:dyDescent="0.25">
      <c r="A12323" s="4"/>
    </row>
    <row r="12324" spans="1:1" x14ac:dyDescent="0.25">
      <c r="A12324" s="4"/>
    </row>
    <row r="12325" spans="1:1" x14ac:dyDescent="0.25">
      <c r="A12325" s="4"/>
    </row>
    <row r="12326" spans="1:1" x14ac:dyDescent="0.25">
      <c r="A12326" s="4"/>
    </row>
    <row r="12327" spans="1:1" x14ac:dyDescent="0.25">
      <c r="A12327" s="4"/>
    </row>
    <row r="12328" spans="1:1" x14ac:dyDescent="0.25">
      <c r="A12328" s="4"/>
    </row>
    <row r="12329" spans="1:1" x14ac:dyDescent="0.25">
      <c r="A12329" s="4"/>
    </row>
    <row r="12330" spans="1:1" x14ac:dyDescent="0.25">
      <c r="A12330" s="4"/>
    </row>
    <row r="12331" spans="1:1" x14ac:dyDescent="0.25">
      <c r="A12331" s="4"/>
    </row>
    <row r="12332" spans="1:1" x14ac:dyDescent="0.25">
      <c r="A12332" s="4"/>
    </row>
    <row r="12333" spans="1:1" x14ac:dyDescent="0.25">
      <c r="A12333" s="4"/>
    </row>
    <row r="12334" spans="1:1" x14ac:dyDescent="0.25">
      <c r="A12334" s="4"/>
    </row>
    <row r="12335" spans="1:1" x14ac:dyDescent="0.25">
      <c r="A12335" s="4"/>
    </row>
    <row r="12336" spans="1:1" x14ac:dyDescent="0.25">
      <c r="A12336" s="4"/>
    </row>
    <row r="12337" spans="1:1" x14ac:dyDescent="0.25">
      <c r="A12337" s="4"/>
    </row>
    <row r="12338" spans="1:1" x14ac:dyDescent="0.25">
      <c r="A12338" s="4"/>
    </row>
    <row r="12339" spans="1:1" x14ac:dyDescent="0.25">
      <c r="A12339" s="4"/>
    </row>
    <row r="12340" spans="1:1" x14ac:dyDescent="0.25">
      <c r="A12340" s="4"/>
    </row>
    <row r="12341" spans="1:1" x14ac:dyDescent="0.25">
      <c r="A12341" s="4"/>
    </row>
    <row r="12342" spans="1:1" x14ac:dyDescent="0.25">
      <c r="A12342" s="4"/>
    </row>
    <row r="12343" spans="1:1" x14ac:dyDescent="0.25">
      <c r="A12343" s="4"/>
    </row>
    <row r="12344" spans="1:1" x14ac:dyDescent="0.25">
      <c r="A12344" s="4"/>
    </row>
    <row r="12345" spans="1:1" x14ac:dyDescent="0.25">
      <c r="A12345" s="4"/>
    </row>
    <row r="12346" spans="1:1" x14ac:dyDescent="0.25">
      <c r="A12346" s="4"/>
    </row>
    <row r="12347" spans="1:1" x14ac:dyDescent="0.25">
      <c r="A12347" s="4"/>
    </row>
    <row r="12348" spans="1:1" x14ac:dyDescent="0.25">
      <c r="A12348" s="4"/>
    </row>
    <row r="12349" spans="1:1" x14ac:dyDescent="0.25">
      <c r="A12349" s="4"/>
    </row>
    <row r="12350" spans="1:1" x14ac:dyDescent="0.25">
      <c r="A12350" s="4"/>
    </row>
    <row r="12351" spans="1:1" x14ac:dyDescent="0.25">
      <c r="A12351" s="4"/>
    </row>
    <row r="12352" spans="1:1" x14ac:dyDescent="0.25">
      <c r="A12352" s="4"/>
    </row>
    <row r="12353" spans="1:1" x14ac:dyDescent="0.25">
      <c r="A12353" s="4"/>
    </row>
    <row r="12354" spans="1:1" x14ac:dyDescent="0.25">
      <c r="A12354" s="4"/>
    </row>
    <row r="12355" spans="1:1" x14ac:dyDescent="0.25">
      <c r="A12355" s="4"/>
    </row>
    <row r="12356" spans="1:1" x14ac:dyDescent="0.25">
      <c r="A12356" s="4"/>
    </row>
    <row r="12357" spans="1:1" x14ac:dyDescent="0.25">
      <c r="A12357" s="4"/>
    </row>
    <row r="12358" spans="1:1" x14ac:dyDescent="0.25">
      <c r="A12358" s="4"/>
    </row>
    <row r="12359" spans="1:1" x14ac:dyDescent="0.25">
      <c r="A12359" s="4"/>
    </row>
    <row r="12360" spans="1:1" x14ac:dyDescent="0.25">
      <c r="A12360" s="4"/>
    </row>
    <row r="12361" spans="1:1" x14ac:dyDescent="0.25">
      <c r="A12361" s="4"/>
    </row>
    <row r="12362" spans="1:1" x14ac:dyDescent="0.25">
      <c r="A12362" s="4"/>
    </row>
    <row r="12363" spans="1:1" x14ac:dyDescent="0.25">
      <c r="A12363" s="4"/>
    </row>
    <row r="12364" spans="1:1" x14ac:dyDescent="0.25">
      <c r="A12364" s="4"/>
    </row>
    <row r="12365" spans="1:1" x14ac:dyDescent="0.25">
      <c r="A12365" s="4"/>
    </row>
    <row r="12366" spans="1:1" x14ac:dyDescent="0.25">
      <c r="A12366" s="4"/>
    </row>
    <row r="12367" spans="1:1" x14ac:dyDescent="0.25">
      <c r="A12367" s="4"/>
    </row>
    <row r="12368" spans="1:1" x14ac:dyDescent="0.25">
      <c r="A12368" s="4"/>
    </row>
    <row r="12369" spans="1:1" x14ac:dyDescent="0.25">
      <c r="A12369" s="4"/>
    </row>
    <row r="12370" spans="1:1" x14ac:dyDescent="0.25">
      <c r="A12370" s="4"/>
    </row>
    <row r="12371" spans="1:1" x14ac:dyDescent="0.25">
      <c r="A12371" s="4"/>
    </row>
    <row r="12372" spans="1:1" x14ac:dyDescent="0.25">
      <c r="A12372" s="4"/>
    </row>
    <row r="12373" spans="1:1" x14ac:dyDescent="0.25">
      <c r="A12373" s="4"/>
    </row>
    <row r="12374" spans="1:1" x14ac:dyDescent="0.25">
      <c r="A12374" s="4"/>
    </row>
    <row r="12375" spans="1:1" x14ac:dyDescent="0.25">
      <c r="A12375" s="4"/>
    </row>
    <row r="12376" spans="1:1" x14ac:dyDescent="0.25">
      <c r="A12376" s="4"/>
    </row>
    <row r="12377" spans="1:1" x14ac:dyDescent="0.25">
      <c r="A12377" s="4"/>
    </row>
    <row r="12378" spans="1:1" x14ac:dyDescent="0.25">
      <c r="A12378" s="4"/>
    </row>
    <row r="12379" spans="1:1" x14ac:dyDescent="0.25">
      <c r="A12379" s="4"/>
    </row>
    <row r="12380" spans="1:1" x14ac:dyDescent="0.25">
      <c r="A12380" s="4"/>
    </row>
    <row r="12381" spans="1:1" x14ac:dyDescent="0.25">
      <c r="A12381" s="4"/>
    </row>
    <row r="12382" spans="1:1" x14ac:dyDescent="0.25">
      <c r="A12382" s="4"/>
    </row>
    <row r="12383" spans="1:1" x14ac:dyDescent="0.25">
      <c r="A12383" s="4"/>
    </row>
    <row r="12384" spans="1:1" x14ac:dyDescent="0.25">
      <c r="A12384" s="4"/>
    </row>
    <row r="12385" spans="1:1" x14ac:dyDescent="0.25">
      <c r="A12385" s="4"/>
    </row>
    <row r="12386" spans="1:1" x14ac:dyDescent="0.25">
      <c r="A12386" s="4"/>
    </row>
    <row r="12387" spans="1:1" x14ac:dyDescent="0.25">
      <c r="A12387" s="4"/>
    </row>
    <row r="12388" spans="1:1" x14ac:dyDescent="0.25">
      <c r="A12388" s="4"/>
    </row>
    <row r="12389" spans="1:1" x14ac:dyDescent="0.25">
      <c r="A12389" s="4"/>
    </row>
    <row r="12390" spans="1:1" x14ac:dyDescent="0.25">
      <c r="A12390" s="4"/>
    </row>
    <row r="12391" spans="1:1" x14ac:dyDescent="0.25">
      <c r="A12391" s="4"/>
    </row>
    <row r="12392" spans="1:1" x14ac:dyDescent="0.25">
      <c r="A12392" s="4"/>
    </row>
    <row r="12393" spans="1:1" x14ac:dyDescent="0.25">
      <c r="A12393" s="4"/>
    </row>
    <row r="12394" spans="1:1" x14ac:dyDescent="0.25">
      <c r="A12394" s="4"/>
    </row>
    <row r="12395" spans="1:1" x14ac:dyDescent="0.25">
      <c r="A12395" s="4"/>
    </row>
    <row r="12396" spans="1:1" x14ac:dyDescent="0.25">
      <c r="A12396" s="4"/>
    </row>
    <row r="12397" spans="1:1" x14ac:dyDescent="0.25">
      <c r="A12397" s="4"/>
    </row>
    <row r="12398" spans="1:1" x14ac:dyDescent="0.25">
      <c r="A12398" s="4"/>
    </row>
    <row r="12399" spans="1:1" x14ac:dyDescent="0.25">
      <c r="A12399" s="4"/>
    </row>
    <row r="12400" spans="1:1" x14ac:dyDescent="0.25">
      <c r="A12400" s="4"/>
    </row>
    <row r="12401" spans="1:1" x14ac:dyDescent="0.25">
      <c r="A12401" s="4"/>
    </row>
    <row r="12402" spans="1:1" x14ac:dyDescent="0.25">
      <c r="A12402" s="4"/>
    </row>
    <row r="12403" spans="1:1" x14ac:dyDescent="0.25">
      <c r="A12403" s="4"/>
    </row>
    <row r="12404" spans="1:1" x14ac:dyDescent="0.25">
      <c r="A12404" s="4"/>
    </row>
    <row r="12405" spans="1:1" x14ac:dyDescent="0.25">
      <c r="A12405" s="4"/>
    </row>
    <row r="12406" spans="1:1" x14ac:dyDescent="0.25">
      <c r="A12406" s="4"/>
    </row>
    <row r="12407" spans="1:1" x14ac:dyDescent="0.25">
      <c r="A12407" s="4"/>
    </row>
    <row r="12408" spans="1:1" x14ac:dyDescent="0.25">
      <c r="A12408" s="4"/>
    </row>
    <row r="12409" spans="1:1" x14ac:dyDescent="0.25">
      <c r="A12409" s="4"/>
    </row>
    <row r="12410" spans="1:1" x14ac:dyDescent="0.25">
      <c r="A12410" s="4"/>
    </row>
    <row r="12411" spans="1:1" x14ac:dyDescent="0.25">
      <c r="A12411" s="4"/>
    </row>
    <row r="12412" spans="1:1" x14ac:dyDescent="0.25">
      <c r="A12412" s="4"/>
    </row>
    <row r="12413" spans="1:1" x14ac:dyDescent="0.25">
      <c r="A12413" s="4"/>
    </row>
    <row r="12414" spans="1:1" x14ac:dyDescent="0.25">
      <c r="A12414" s="4"/>
    </row>
    <row r="12415" spans="1:1" x14ac:dyDescent="0.25">
      <c r="A12415" s="4"/>
    </row>
    <row r="12416" spans="1:1" x14ac:dyDescent="0.25">
      <c r="A12416" s="4"/>
    </row>
    <row r="12417" spans="1:1" x14ac:dyDescent="0.25">
      <c r="A12417" s="4"/>
    </row>
    <row r="12418" spans="1:1" x14ac:dyDescent="0.25">
      <c r="A12418" s="4"/>
    </row>
    <row r="12419" spans="1:1" x14ac:dyDescent="0.25">
      <c r="A12419" s="4"/>
    </row>
    <row r="12420" spans="1:1" x14ac:dyDescent="0.25">
      <c r="A12420" s="4"/>
    </row>
    <row r="12421" spans="1:1" x14ac:dyDescent="0.25">
      <c r="A12421" s="4"/>
    </row>
    <row r="12422" spans="1:1" x14ac:dyDescent="0.25">
      <c r="A12422" s="4"/>
    </row>
    <row r="12423" spans="1:1" x14ac:dyDescent="0.25">
      <c r="A12423" s="4"/>
    </row>
    <row r="12424" spans="1:1" x14ac:dyDescent="0.25">
      <c r="A12424" s="4"/>
    </row>
    <row r="12425" spans="1:1" x14ac:dyDescent="0.25">
      <c r="A12425" s="4"/>
    </row>
    <row r="12426" spans="1:1" x14ac:dyDescent="0.25">
      <c r="A12426" s="4"/>
    </row>
    <row r="12427" spans="1:1" x14ac:dyDescent="0.25">
      <c r="A12427" s="4"/>
    </row>
    <row r="12428" spans="1:1" x14ac:dyDescent="0.25">
      <c r="A12428" s="4"/>
    </row>
    <row r="12429" spans="1:1" x14ac:dyDescent="0.25">
      <c r="A12429" s="4"/>
    </row>
    <row r="12430" spans="1:1" x14ac:dyDescent="0.25">
      <c r="A12430" s="4"/>
    </row>
    <row r="12431" spans="1:1" x14ac:dyDescent="0.25">
      <c r="A12431" s="4"/>
    </row>
    <row r="12432" spans="1:1" x14ac:dyDescent="0.25">
      <c r="A12432" s="4"/>
    </row>
    <row r="12433" spans="1:1" x14ac:dyDescent="0.25">
      <c r="A12433" s="4"/>
    </row>
    <row r="12434" spans="1:1" x14ac:dyDescent="0.25">
      <c r="A12434" s="4"/>
    </row>
    <row r="12435" spans="1:1" x14ac:dyDescent="0.25">
      <c r="A12435" s="4"/>
    </row>
    <row r="12436" spans="1:1" x14ac:dyDescent="0.25">
      <c r="A12436" s="4"/>
    </row>
    <row r="12437" spans="1:1" x14ac:dyDescent="0.25">
      <c r="A12437" s="4"/>
    </row>
    <row r="12438" spans="1:1" x14ac:dyDescent="0.25">
      <c r="A12438" s="4"/>
    </row>
    <row r="12439" spans="1:1" x14ac:dyDescent="0.25">
      <c r="A12439" s="4"/>
    </row>
    <row r="12440" spans="1:1" x14ac:dyDescent="0.25">
      <c r="A12440" s="4"/>
    </row>
    <row r="12441" spans="1:1" x14ac:dyDescent="0.25">
      <c r="A12441" s="4"/>
    </row>
    <row r="12442" spans="1:1" x14ac:dyDescent="0.25">
      <c r="A12442" s="4"/>
    </row>
    <row r="12443" spans="1:1" x14ac:dyDescent="0.25">
      <c r="A12443" s="4"/>
    </row>
    <row r="12444" spans="1:1" x14ac:dyDescent="0.25">
      <c r="A12444" s="4"/>
    </row>
    <row r="12445" spans="1:1" x14ac:dyDescent="0.25">
      <c r="A12445" s="4"/>
    </row>
    <row r="12446" spans="1:1" x14ac:dyDescent="0.25">
      <c r="A12446" s="4"/>
    </row>
    <row r="12447" spans="1:1" x14ac:dyDescent="0.25">
      <c r="A12447" s="4"/>
    </row>
    <row r="12448" spans="1:1" x14ac:dyDescent="0.25">
      <c r="A12448" s="4"/>
    </row>
    <row r="12449" spans="1:1" x14ac:dyDescent="0.25">
      <c r="A12449" s="4"/>
    </row>
    <row r="12450" spans="1:1" x14ac:dyDescent="0.25">
      <c r="A12450" s="4"/>
    </row>
    <row r="12451" spans="1:1" x14ac:dyDescent="0.25">
      <c r="A12451" s="4"/>
    </row>
    <row r="12452" spans="1:1" x14ac:dyDescent="0.25">
      <c r="A12452" s="4"/>
    </row>
    <row r="12453" spans="1:1" x14ac:dyDescent="0.25">
      <c r="A12453" s="4"/>
    </row>
    <row r="12454" spans="1:1" x14ac:dyDescent="0.25">
      <c r="A12454" s="4"/>
    </row>
    <row r="12455" spans="1:1" x14ac:dyDescent="0.25">
      <c r="A12455" s="4"/>
    </row>
    <row r="12456" spans="1:1" x14ac:dyDescent="0.25">
      <c r="A12456" s="4"/>
    </row>
    <row r="12457" spans="1:1" x14ac:dyDescent="0.25">
      <c r="A12457" s="4"/>
    </row>
    <row r="12458" spans="1:1" x14ac:dyDescent="0.25">
      <c r="A12458" s="4"/>
    </row>
    <row r="12459" spans="1:1" x14ac:dyDescent="0.25">
      <c r="A12459" s="4"/>
    </row>
    <row r="12460" spans="1:1" x14ac:dyDescent="0.25">
      <c r="A12460" s="4"/>
    </row>
    <row r="12461" spans="1:1" x14ac:dyDescent="0.25">
      <c r="A12461" s="4"/>
    </row>
    <row r="12462" spans="1:1" x14ac:dyDescent="0.25">
      <c r="A12462" s="4"/>
    </row>
    <row r="12463" spans="1:1" x14ac:dyDescent="0.25">
      <c r="A12463" s="4"/>
    </row>
    <row r="12464" spans="1:1" x14ac:dyDescent="0.25">
      <c r="A12464" s="4"/>
    </row>
    <row r="12465" spans="1:1" x14ac:dyDescent="0.25">
      <c r="A12465" s="4"/>
    </row>
    <row r="12466" spans="1:1" x14ac:dyDescent="0.25">
      <c r="A12466" s="4"/>
    </row>
    <row r="12467" spans="1:1" x14ac:dyDescent="0.25">
      <c r="A12467" s="4"/>
    </row>
    <row r="12468" spans="1:1" x14ac:dyDescent="0.25">
      <c r="A12468" s="4"/>
    </row>
    <row r="12469" spans="1:1" x14ac:dyDescent="0.25">
      <c r="A12469" s="4"/>
    </row>
    <row r="12470" spans="1:1" x14ac:dyDescent="0.25">
      <c r="A12470" s="4"/>
    </row>
    <row r="12471" spans="1:1" x14ac:dyDescent="0.25">
      <c r="A12471" s="4"/>
    </row>
    <row r="12472" spans="1:1" x14ac:dyDescent="0.25">
      <c r="A12472" s="4"/>
    </row>
    <row r="12473" spans="1:1" x14ac:dyDescent="0.25">
      <c r="A12473" s="4"/>
    </row>
    <row r="12474" spans="1:1" x14ac:dyDescent="0.25">
      <c r="A12474" s="4"/>
    </row>
    <row r="12475" spans="1:1" x14ac:dyDescent="0.25">
      <c r="A12475" s="4"/>
    </row>
    <row r="12476" spans="1:1" x14ac:dyDescent="0.25">
      <c r="A12476" s="4"/>
    </row>
    <row r="12477" spans="1:1" x14ac:dyDescent="0.25">
      <c r="A12477" s="4"/>
    </row>
    <row r="12478" spans="1:1" x14ac:dyDescent="0.25">
      <c r="A12478" s="4"/>
    </row>
    <row r="12479" spans="1:1" x14ac:dyDescent="0.25">
      <c r="A12479" s="4"/>
    </row>
    <row r="12480" spans="1:1" x14ac:dyDescent="0.25">
      <c r="A12480" s="4"/>
    </row>
    <row r="12481" spans="1:1" x14ac:dyDescent="0.25">
      <c r="A12481" s="4"/>
    </row>
    <row r="12482" spans="1:1" x14ac:dyDescent="0.25">
      <c r="A12482" s="4"/>
    </row>
    <row r="12483" spans="1:1" x14ac:dyDescent="0.25">
      <c r="A12483" s="4"/>
    </row>
    <row r="12484" spans="1:1" x14ac:dyDescent="0.25">
      <c r="A12484" s="4"/>
    </row>
    <row r="12485" spans="1:1" x14ac:dyDescent="0.25">
      <c r="A12485" s="4"/>
    </row>
    <row r="12486" spans="1:1" x14ac:dyDescent="0.25">
      <c r="A12486" s="4"/>
    </row>
    <row r="12487" spans="1:1" x14ac:dyDescent="0.25">
      <c r="A12487" s="4"/>
    </row>
    <row r="12488" spans="1:1" x14ac:dyDescent="0.25">
      <c r="A12488" s="4"/>
    </row>
    <row r="12489" spans="1:1" x14ac:dyDescent="0.25">
      <c r="A12489" s="4"/>
    </row>
    <row r="12490" spans="1:1" x14ac:dyDescent="0.25">
      <c r="A12490" s="4"/>
    </row>
    <row r="12491" spans="1:1" x14ac:dyDescent="0.25">
      <c r="A12491" s="4"/>
    </row>
    <row r="12492" spans="1:1" x14ac:dyDescent="0.25">
      <c r="A12492" s="4"/>
    </row>
    <row r="12493" spans="1:1" x14ac:dyDescent="0.25">
      <c r="A12493" s="4"/>
    </row>
    <row r="12494" spans="1:1" x14ac:dyDescent="0.25">
      <c r="A12494" s="4"/>
    </row>
    <row r="12495" spans="1:1" x14ac:dyDescent="0.25">
      <c r="A12495" s="4"/>
    </row>
    <row r="12496" spans="1:1" x14ac:dyDescent="0.25">
      <c r="A12496" s="4"/>
    </row>
    <row r="12497" spans="1:1" x14ac:dyDescent="0.25">
      <c r="A12497" s="4"/>
    </row>
    <row r="12498" spans="1:1" x14ac:dyDescent="0.25">
      <c r="A12498" s="4"/>
    </row>
    <row r="12499" spans="1:1" x14ac:dyDescent="0.25">
      <c r="A12499" s="4"/>
    </row>
    <row r="12500" spans="1:1" x14ac:dyDescent="0.25">
      <c r="A12500" s="4"/>
    </row>
    <row r="12501" spans="1:1" x14ac:dyDescent="0.25">
      <c r="A12501" s="4"/>
    </row>
    <row r="12502" spans="1:1" x14ac:dyDescent="0.25">
      <c r="A12502" s="4"/>
    </row>
    <row r="12503" spans="1:1" x14ac:dyDescent="0.25">
      <c r="A12503" s="4"/>
    </row>
    <row r="12504" spans="1:1" x14ac:dyDescent="0.25">
      <c r="A12504" s="4"/>
    </row>
    <row r="12505" spans="1:1" x14ac:dyDescent="0.25">
      <c r="A12505" s="4"/>
    </row>
    <row r="12506" spans="1:1" x14ac:dyDescent="0.25">
      <c r="A12506" s="4"/>
    </row>
    <row r="12507" spans="1:1" x14ac:dyDescent="0.25">
      <c r="A12507" s="4"/>
    </row>
    <row r="12508" spans="1:1" x14ac:dyDescent="0.25">
      <c r="A12508" s="4"/>
    </row>
    <row r="12509" spans="1:1" x14ac:dyDescent="0.25">
      <c r="A12509" s="4"/>
    </row>
    <row r="12510" spans="1:1" x14ac:dyDescent="0.25">
      <c r="A12510" s="4"/>
    </row>
    <row r="12511" spans="1:1" x14ac:dyDescent="0.25">
      <c r="A12511" s="4"/>
    </row>
    <row r="12512" spans="1:1" x14ac:dyDescent="0.25">
      <c r="A12512" s="4"/>
    </row>
    <row r="12513" spans="1:1" x14ac:dyDescent="0.25">
      <c r="A12513" s="4"/>
    </row>
    <row r="12514" spans="1:1" x14ac:dyDescent="0.25">
      <c r="A12514" s="4"/>
    </row>
    <row r="12515" spans="1:1" x14ac:dyDescent="0.25">
      <c r="A12515" s="4"/>
    </row>
    <row r="12516" spans="1:1" x14ac:dyDescent="0.25">
      <c r="A12516" s="4"/>
    </row>
    <row r="12517" spans="1:1" x14ac:dyDescent="0.25">
      <c r="A12517" s="4"/>
    </row>
    <row r="12518" spans="1:1" x14ac:dyDescent="0.25">
      <c r="A12518" s="4"/>
    </row>
    <row r="12519" spans="1:1" x14ac:dyDescent="0.25">
      <c r="A12519" s="4"/>
    </row>
    <row r="12520" spans="1:1" x14ac:dyDescent="0.25">
      <c r="A12520" s="4"/>
    </row>
    <row r="12521" spans="1:1" x14ac:dyDescent="0.25">
      <c r="A12521" s="4"/>
    </row>
    <row r="12522" spans="1:1" x14ac:dyDescent="0.25">
      <c r="A12522" s="4"/>
    </row>
    <row r="12523" spans="1:1" x14ac:dyDescent="0.25">
      <c r="A12523" s="4"/>
    </row>
    <row r="12524" spans="1:1" x14ac:dyDescent="0.25">
      <c r="A12524" s="4"/>
    </row>
    <row r="12525" spans="1:1" x14ac:dyDescent="0.25">
      <c r="A12525" s="4"/>
    </row>
    <row r="12526" spans="1:1" x14ac:dyDescent="0.25">
      <c r="A12526" s="4"/>
    </row>
    <row r="12527" spans="1:1" x14ac:dyDescent="0.25">
      <c r="A12527" s="4"/>
    </row>
    <row r="12528" spans="1:1" x14ac:dyDescent="0.25">
      <c r="A12528" s="4"/>
    </row>
    <row r="12529" spans="1:1" x14ac:dyDescent="0.25">
      <c r="A12529" s="4"/>
    </row>
    <row r="12530" spans="1:1" x14ac:dyDescent="0.25">
      <c r="A12530" s="4"/>
    </row>
    <row r="12531" spans="1:1" x14ac:dyDescent="0.25">
      <c r="A12531" s="4"/>
    </row>
    <row r="12532" spans="1:1" x14ac:dyDescent="0.25">
      <c r="A12532" s="4"/>
    </row>
    <row r="12533" spans="1:1" x14ac:dyDescent="0.25">
      <c r="A12533" s="4"/>
    </row>
    <row r="12534" spans="1:1" x14ac:dyDescent="0.25">
      <c r="A12534" s="4"/>
    </row>
    <row r="12535" spans="1:1" x14ac:dyDescent="0.25">
      <c r="A12535" s="4"/>
    </row>
    <row r="12536" spans="1:1" x14ac:dyDescent="0.25">
      <c r="A12536" s="4"/>
    </row>
    <row r="12537" spans="1:1" x14ac:dyDescent="0.25">
      <c r="A12537" s="4"/>
    </row>
    <row r="12538" spans="1:1" x14ac:dyDescent="0.25">
      <c r="A12538" s="4"/>
    </row>
    <row r="12539" spans="1:1" x14ac:dyDescent="0.25">
      <c r="A12539" s="4"/>
    </row>
    <row r="12540" spans="1:1" x14ac:dyDescent="0.25">
      <c r="A12540" s="4"/>
    </row>
    <row r="12541" spans="1:1" x14ac:dyDescent="0.25">
      <c r="A12541" s="4"/>
    </row>
    <row r="12542" spans="1:1" x14ac:dyDescent="0.25">
      <c r="A12542" s="4"/>
    </row>
    <row r="12543" spans="1:1" x14ac:dyDescent="0.25">
      <c r="A12543" s="4"/>
    </row>
    <row r="12544" spans="1:1" x14ac:dyDescent="0.25">
      <c r="A12544" s="4"/>
    </row>
    <row r="12545" spans="1:1" x14ac:dyDescent="0.25">
      <c r="A12545" s="4"/>
    </row>
    <row r="12546" spans="1:1" x14ac:dyDescent="0.25">
      <c r="A12546" s="4"/>
    </row>
    <row r="12547" spans="1:1" x14ac:dyDescent="0.25">
      <c r="A12547" s="4"/>
    </row>
    <row r="12548" spans="1:1" x14ac:dyDescent="0.25">
      <c r="A12548" s="4"/>
    </row>
    <row r="12549" spans="1:1" x14ac:dyDescent="0.25">
      <c r="A12549" s="4"/>
    </row>
    <row r="12550" spans="1:1" x14ac:dyDescent="0.25">
      <c r="A12550" s="4"/>
    </row>
    <row r="12551" spans="1:1" x14ac:dyDescent="0.25">
      <c r="A12551" s="4"/>
    </row>
    <row r="12552" spans="1:1" x14ac:dyDescent="0.25">
      <c r="A12552" s="4"/>
    </row>
    <row r="12553" spans="1:1" x14ac:dyDescent="0.25">
      <c r="A12553" s="4"/>
    </row>
    <row r="12554" spans="1:1" x14ac:dyDescent="0.25">
      <c r="A12554" s="4"/>
    </row>
    <row r="12555" spans="1:1" x14ac:dyDescent="0.25">
      <c r="A12555" s="4"/>
    </row>
    <row r="12556" spans="1:1" x14ac:dyDescent="0.25">
      <c r="A12556" s="4"/>
    </row>
    <row r="12557" spans="1:1" x14ac:dyDescent="0.25">
      <c r="A12557" s="4"/>
    </row>
    <row r="12558" spans="1:1" x14ac:dyDescent="0.25">
      <c r="A12558" s="4"/>
    </row>
    <row r="12559" spans="1:1" x14ac:dyDescent="0.25">
      <c r="A12559" s="4"/>
    </row>
    <row r="12560" spans="1:1" x14ac:dyDescent="0.25">
      <c r="A12560" s="4"/>
    </row>
    <row r="12561" spans="1:1" x14ac:dyDescent="0.25">
      <c r="A12561" s="4"/>
    </row>
    <row r="12562" spans="1:1" x14ac:dyDescent="0.25">
      <c r="A12562" s="4"/>
    </row>
    <row r="12563" spans="1:1" x14ac:dyDescent="0.25">
      <c r="A12563" s="4"/>
    </row>
    <row r="12564" spans="1:1" x14ac:dyDescent="0.25">
      <c r="A12564" s="4"/>
    </row>
    <row r="12565" spans="1:1" x14ac:dyDescent="0.25">
      <c r="A12565" s="4"/>
    </row>
    <row r="12566" spans="1:1" x14ac:dyDescent="0.25">
      <c r="A12566" s="4"/>
    </row>
    <row r="12567" spans="1:1" x14ac:dyDescent="0.25">
      <c r="A12567" s="4"/>
    </row>
    <row r="12568" spans="1:1" x14ac:dyDescent="0.25">
      <c r="A12568" s="4"/>
    </row>
    <row r="12569" spans="1:1" x14ac:dyDescent="0.25">
      <c r="A12569" s="4"/>
    </row>
    <row r="12570" spans="1:1" x14ac:dyDescent="0.25">
      <c r="A12570" s="4"/>
    </row>
    <row r="12571" spans="1:1" x14ac:dyDescent="0.25">
      <c r="A12571" s="4"/>
    </row>
    <row r="12572" spans="1:1" x14ac:dyDescent="0.25">
      <c r="A12572" s="4"/>
    </row>
    <row r="12573" spans="1:1" x14ac:dyDescent="0.25">
      <c r="A12573" s="4"/>
    </row>
    <row r="12574" spans="1:1" x14ac:dyDescent="0.25">
      <c r="A12574" s="4"/>
    </row>
    <row r="12575" spans="1:1" x14ac:dyDescent="0.25">
      <c r="A12575" s="4"/>
    </row>
    <row r="12576" spans="1:1" x14ac:dyDescent="0.25">
      <c r="A12576" s="4"/>
    </row>
    <row r="12577" spans="1:1" x14ac:dyDescent="0.25">
      <c r="A12577" s="4"/>
    </row>
    <row r="12578" spans="1:1" x14ac:dyDescent="0.25">
      <c r="A12578" s="4"/>
    </row>
    <row r="12579" spans="1:1" x14ac:dyDescent="0.25">
      <c r="A12579" s="4"/>
    </row>
    <row r="12580" spans="1:1" x14ac:dyDescent="0.25">
      <c r="A12580" s="4"/>
    </row>
    <row r="12581" spans="1:1" x14ac:dyDescent="0.25">
      <c r="A12581" s="4"/>
    </row>
    <row r="12582" spans="1:1" x14ac:dyDescent="0.25">
      <c r="A12582" s="4"/>
    </row>
    <row r="12583" spans="1:1" x14ac:dyDescent="0.25">
      <c r="A12583" s="4"/>
    </row>
    <row r="12584" spans="1:1" x14ac:dyDescent="0.25">
      <c r="A12584" s="4"/>
    </row>
    <row r="12585" spans="1:1" x14ac:dyDescent="0.25">
      <c r="A12585" s="4"/>
    </row>
    <row r="12586" spans="1:1" x14ac:dyDescent="0.25">
      <c r="A12586" s="4"/>
    </row>
    <row r="12587" spans="1:1" x14ac:dyDescent="0.25">
      <c r="A12587" s="4"/>
    </row>
    <row r="12588" spans="1:1" x14ac:dyDescent="0.25">
      <c r="A12588" s="4"/>
    </row>
    <row r="12589" spans="1:1" x14ac:dyDescent="0.25">
      <c r="A12589" s="4"/>
    </row>
    <row r="12590" spans="1:1" x14ac:dyDescent="0.25">
      <c r="A12590" s="4"/>
    </row>
    <row r="12591" spans="1:1" x14ac:dyDescent="0.25">
      <c r="A12591" s="4"/>
    </row>
    <row r="12592" spans="1:1" x14ac:dyDescent="0.25">
      <c r="A12592" s="4"/>
    </row>
    <row r="12593" spans="1:1" x14ac:dyDescent="0.25">
      <c r="A12593" s="4"/>
    </row>
    <row r="12594" spans="1:1" x14ac:dyDescent="0.25">
      <c r="A12594" s="4"/>
    </row>
    <row r="12595" spans="1:1" x14ac:dyDescent="0.25">
      <c r="A12595" s="4"/>
    </row>
    <row r="12596" spans="1:1" x14ac:dyDescent="0.25">
      <c r="A12596" s="4"/>
    </row>
    <row r="12597" spans="1:1" x14ac:dyDescent="0.25">
      <c r="A12597" s="4"/>
    </row>
    <row r="12598" spans="1:1" x14ac:dyDescent="0.25">
      <c r="A12598" s="4"/>
    </row>
    <row r="12599" spans="1:1" x14ac:dyDescent="0.25">
      <c r="A12599" s="4"/>
    </row>
    <row r="12600" spans="1:1" x14ac:dyDescent="0.25">
      <c r="A12600" s="4"/>
    </row>
    <row r="12601" spans="1:1" x14ac:dyDescent="0.25">
      <c r="A12601" s="4"/>
    </row>
    <row r="12602" spans="1:1" x14ac:dyDescent="0.25">
      <c r="A12602" s="4"/>
    </row>
    <row r="12603" spans="1:1" x14ac:dyDescent="0.25">
      <c r="A12603" s="4"/>
    </row>
    <row r="12604" spans="1:1" x14ac:dyDescent="0.25">
      <c r="A12604" s="4"/>
    </row>
    <row r="12605" spans="1:1" x14ac:dyDescent="0.25">
      <c r="A12605" s="4"/>
    </row>
    <row r="12606" spans="1:1" x14ac:dyDescent="0.25">
      <c r="A12606" s="4"/>
    </row>
    <row r="12607" spans="1:1" x14ac:dyDescent="0.25">
      <c r="A12607" s="4"/>
    </row>
    <row r="12608" spans="1:1" x14ac:dyDescent="0.25">
      <c r="A12608" s="4"/>
    </row>
    <row r="12609" spans="1:1" x14ac:dyDescent="0.25">
      <c r="A12609" s="4"/>
    </row>
    <row r="12610" spans="1:1" x14ac:dyDescent="0.25">
      <c r="A12610" s="4"/>
    </row>
    <row r="12611" spans="1:1" x14ac:dyDescent="0.25">
      <c r="A12611" s="4"/>
    </row>
    <row r="12612" spans="1:1" x14ac:dyDescent="0.25">
      <c r="A12612" s="4"/>
    </row>
    <row r="12613" spans="1:1" x14ac:dyDescent="0.25">
      <c r="A12613" s="4"/>
    </row>
    <row r="12614" spans="1:1" x14ac:dyDescent="0.25">
      <c r="A12614" s="4"/>
    </row>
    <row r="12615" spans="1:1" x14ac:dyDescent="0.25">
      <c r="A12615" s="4"/>
    </row>
    <row r="12616" spans="1:1" x14ac:dyDescent="0.25">
      <c r="A12616" s="4"/>
    </row>
    <row r="12617" spans="1:1" x14ac:dyDescent="0.25">
      <c r="A12617" s="4"/>
    </row>
    <row r="12618" spans="1:1" x14ac:dyDescent="0.25">
      <c r="A12618" s="4"/>
    </row>
    <row r="12619" spans="1:1" x14ac:dyDescent="0.25">
      <c r="A12619" s="4"/>
    </row>
    <row r="12620" spans="1:1" x14ac:dyDescent="0.25">
      <c r="A12620" s="4"/>
    </row>
    <row r="12621" spans="1:1" x14ac:dyDescent="0.25">
      <c r="A12621" s="4"/>
    </row>
    <row r="12622" spans="1:1" x14ac:dyDescent="0.25">
      <c r="A12622" s="4"/>
    </row>
    <row r="12623" spans="1:1" x14ac:dyDescent="0.25">
      <c r="A12623" s="4"/>
    </row>
    <row r="12624" spans="1:1" x14ac:dyDescent="0.25">
      <c r="A12624" s="4"/>
    </row>
    <row r="12625" spans="1:1" x14ac:dyDescent="0.25">
      <c r="A12625" s="4"/>
    </row>
    <row r="12626" spans="1:1" x14ac:dyDescent="0.25">
      <c r="A12626" s="4"/>
    </row>
    <row r="12627" spans="1:1" x14ac:dyDescent="0.25">
      <c r="A12627" s="4"/>
    </row>
    <row r="12628" spans="1:1" x14ac:dyDescent="0.25">
      <c r="A12628" s="4"/>
    </row>
    <row r="12629" spans="1:1" x14ac:dyDescent="0.25">
      <c r="A12629" s="4"/>
    </row>
    <row r="12630" spans="1:1" x14ac:dyDescent="0.25">
      <c r="A12630" s="4"/>
    </row>
    <row r="12631" spans="1:1" x14ac:dyDescent="0.25">
      <c r="A12631" s="4"/>
    </row>
    <row r="12632" spans="1:1" x14ac:dyDescent="0.25">
      <c r="A12632" s="4"/>
    </row>
    <row r="12633" spans="1:1" x14ac:dyDescent="0.25">
      <c r="A12633" s="4"/>
    </row>
    <row r="12634" spans="1:1" x14ac:dyDescent="0.25">
      <c r="A12634" s="4"/>
    </row>
    <row r="12635" spans="1:1" x14ac:dyDescent="0.25">
      <c r="A12635" s="4"/>
    </row>
    <row r="12636" spans="1:1" x14ac:dyDescent="0.25">
      <c r="A12636" s="4"/>
    </row>
    <row r="12637" spans="1:1" x14ac:dyDescent="0.25">
      <c r="A12637" s="4"/>
    </row>
    <row r="12638" spans="1:1" x14ac:dyDescent="0.25">
      <c r="A12638" s="4"/>
    </row>
    <row r="12639" spans="1:1" x14ac:dyDescent="0.25">
      <c r="A12639" s="4"/>
    </row>
    <row r="12640" spans="1:1" x14ac:dyDescent="0.25">
      <c r="A12640" s="4"/>
    </row>
    <row r="12641" spans="1:1" x14ac:dyDescent="0.25">
      <c r="A12641" s="4"/>
    </row>
    <row r="12642" spans="1:1" x14ac:dyDescent="0.25">
      <c r="A12642" s="4"/>
    </row>
    <row r="12643" spans="1:1" x14ac:dyDescent="0.25">
      <c r="A12643" s="4"/>
    </row>
    <row r="12644" spans="1:1" x14ac:dyDescent="0.25">
      <c r="A12644" s="4"/>
    </row>
    <row r="12645" spans="1:1" x14ac:dyDescent="0.25">
      <c r="A12645" s="4"/>
    </row>
    <row r="12646" spans="1:1" x14ac:dyDescent="0.25">
      <c r="A12646" s="4"/>
    </row>
    <row r="12647" spans="1:1" x14ac:dyDescent="0.25">
      <c r="A12647" s="4"/>
    </row>
    <row r="12648" spans="1:1" x14ac:dyDescent="0.25">
      <c r="A12648" s="4"/>
    </row>
    <row r="12649" spans="1:1" x14ac:dyDescent="0.25">
      <c r="A12649" s="4"/>
    </row>
    <row r="12650" spans="1:1" x14ac:dyDescent="0.25">
      <c r="A12650" s="4"/>
    </row>
    <row r="12651" spans="1:1" x14ac:dyDescent="0.25">
      <c r="A12651" s="4"/>
    </row>
    <row r="12652" spans="1:1" x14ac:dyDescent="0.25">
      <c r="A12652" s="4"/>
    </row>
    <row r="12653" spans="1:1" x14ac:dyDescent="0.25">
      <c r="A12653" s="4"/>
    </row>
    <row r="12654" spans="1:1" x14ac:dyDescent="0.25">
      <c r="A12654" s="4"/>
    </row>
    <row r="12655" spans="1:1" x14ac:dyDescent="0.25">
      <c r="A12655" s="4"/>
    </row>
    <row r="12656" spans="1:1" x14ac:dyDescent="0.25">
      <c r="A12656" s="4"/>
    </row>
    <row r="12657" spans="1:1" x14ac:dyDescent="0.25">
      <c r="A12657" s="4"/>
    </row>
    <row r="12658" spans="1:1" x14ac:dyDescent="0.25">
      <c r="A12658" s="4"/>
    </row>
    <row r="12659" spans="1:1" x14ac:dyDescent="0.25">
      <c r="A12659" s="4"/>
    </row>
    <row r="12660" spans="1:1" x14ac:dyDescent="0.25">
      <c r="A12660" s="4"/>
    </row>
    <row r="12661" spans="1:1" x14ac:dyDescent="0.25">
      <c r="A12661" s="4"/>
    </row>
    <row r="12662" spans="1:1" x14ac:dyDescent="0.25">
      <c r="A12662" s="4"/>
    </row>
    <row r="12663" spans="1:1" x14ac:dyDescent="0.25">
      <c r="A12663" s="4"/>
    </row>
    <row r="12664" spans="1:1" x14ac:dyDescent="0.25">
      <c r="A12664" s="4"/>
    </row>
    <row r="12665" spans="1:1" x14ac:dyDescent="0.25">
      <c r="A12665" s="4"/>
    </row>
    <row r="12666" spans="1:1" x14ac:dyDescent="0.25">
      <c r="A12666" s="4"/>
    </row>
    <row r="12667" spans="1:1" x14ac:dyDescent="0.25">
      <c r="A12667" s="4"/>
    </row>
    <row r="12668" spans="1:1" x14ac:dyDescent="0.25">
      <c r="A12668" s="4"/>
    </row>
    <row r="12669" spans="1:1" x14ac:dyDescent="0.25">
      <c r="A12669" s="4"/>
    </row>
    <row r="12670" spans="1:1" x14ac:dyDescent="0.25">
      <c r="A12670" s="4"/>
    </row>
    <row r="12671" spans="1:1" x14ac:dyDescent="0.25">
      <c r="A12671" s="4"/>
    </row>
    <row r="12672" spans="1:1" x14ac:dyDescent="0.25">
      <c r="A12672" s="4"/>
    </row>
    <row r="12673" spans="1:1" x14ac:dyDescent="0.25">
      <c r="A12673" s="4"/>
    </row>
    <row r="12674" spans="1:1" x14ac:dyDescent="0.25">
      <c r="A12674" s="4"/>
    </row>
    <row r="12675" spans="1:1" x14ac:dyDescent="0.25">
      <c r="A12675" s="4"/>
    </row>
    <row r="12676" spans="1:1" x14ac:dyDescent="0.25">
      <c r="A12676" s="4"/>
    </row>
    <row r="12677" spans="1:1" x14ac:dyDescent="0.25">
      <c r="A12677" s="4"/>
    </row>
    <row r="12678" spans="1:1" x14ac:dyDescent="0.25">
      <c r="A12678" s="4"/>
    </row>
    <row r="12679" spans="1:1" x14ac:dyDescent="0.25">
      <c r="A12679" s="4"/>
    </row>
    <row r="12680" spans="1:1" x14ac:dyDescent="0.25">
      <c r="A12680" s="4"/>
    </row>
    <row r="12681" spans="1:1" x14ac:dyDescent="0.25">
      <c r="A12681" s="4"/>
    </row>
    <row r="12682" spans="1:1" x14ac:dyDescent="0.25">
      <c r="A12682" s="4"/>
    </row>
    <row r="12683" spans="1:1" x14ac:dyDescent="0.25">
      <c r="A12683" s="4"/>
    </row>
    <row r="12684" spans="1:1" x14ac:dyDescent="0.25">
      <c r="A12684" s="4"/>
    </row>
    <row r="12685" spans="1:1" x14ac:dyDescent="0.25">
      <c r="A12685" s="4"/>
    </row>
    <row r="12686" spans="1:1" x14ac:dyDescent="0.25">
      <c r="A12686" s="4"/>
    </row>
    <row r="12687" spans="1:1" x14ac:dyDescent="0.25">
      <c r="A12687" s="4"/>
    </row>
    <row r="12688" spans="1:1" x14ac:dyDescent="0.25">
      <c r="A12688" s="4"/>
    </row>
    <row r="12689" spans="1:1" x14ac:dyDescent="0.25">
      <c r="A12689" s="4"/>
    </row>
    <row r="12690" spans="1:1" x14ac:dyDescent="0.25">
      <c r="A12690" s="4"/>
    </row>
    <row r="12691" spans="1:1" x14ac:dyDescent="0.25">
      <c r="A12691" s="4"/>
    </row>
    <row r="12692" spans="1:1" x14ac:dyDescent="0.25">
      <c r="A12692" s="4"/>
    </row>
    <row r="12693" spans="1:1" x14ac:dyDescent="0.25">
      <c r="A12693" s="4"/>
    </row>
    <row r="12694" spans="1:1" x14ac:dyDescent="0.25">
      <c r="A12694" s="4"/>
    </row>
    <row r="12695" spans="1:1" x14ac:dyDescent="0.25">
      <c r="A12695" s="4"/>
    </row>
    <row r="12696" spans="1:1" x14ac:dyDescent="0.25">
      <c r="A12696" s="4"/>
    </row>
    <row r="12697" spans="1:1" x14ac:dyDescent="0.25">
      <c r="A12697" s="4"/>
    </row>
    <row r="12698" spans="1:1" x14ac:dyDescent="0.25">
      <c r="A12698" s="4"/>
    </row>
    <row r="12699" spans="1:1" x14ac:dyDescent="0.25">
      <c r="A12699" s="4"/>
    </row>
    <row r="12700" spans="1:1" x14ac:dyDescent="0.25">
      <c r="A12700" s="4"/>
    </row>
    <row r="12701" spans="1:1" x14ac:dyDescent="0.25">
      <c r="A12701" s="4"/>
    </row>
    <row r="12702" spans="1:1" x14ac:dyDescent="0.25">
      <c r="A12702" s="4"/>
    </row>
    <row r="12703" spans="1:1" x14ac:dyDescent="0.25">
      <c r="A12703" s="4"/>
    </row>
    <row r="12704" spans="1:1" x14ac:dyDescent="0.25">
      <c r="A12704" s="4"/>
    </row>
    <row r="12705" spans="1:1" x14ac:dyDescent="0.25">
      <c r="A12705" s="4"/>
    </row>
    <row r="12706" spans="1:1" x14ac:dyDescent="0.25">
      <c r="A12706" s="4"/>
    </row>
    <row r="12707" spans="1:1" x14ac:dyDescent="0.25">
      <c r="A12707" s="4"/>
    </row>
    <row r="12708" spans="1:1" x14ac:dyDescent="0.25">
      <c r="A12708" s="4"/>
    </row>
    <row r="12709" spans="1:1" x14ac:dyDescent="0.25">
      <c r="A12709" s="4"/>
    </row>
    <row r="12710" spans="1:1" x14ac:dyDescent="0.25">
      <c r="A12710" s="4"/>
    </row>
    <row r="12711" spans="1:1" x14ac:dyDescent="0.25">
      <c r="A12711" s="4"/>
    </row>
    <row r="12712" spans="1:1" x14ac:dyDescent="0.25">
      <c r="A12712" s="4"/>
    </row>
    <row r="12713" spans="1:1" x14ac:dyDescent="0.25">
      <c r="A12713" s="4"/>
    </row>
    <row r="12714" spans="1:1" x14ac:dyDescent="0.25">
      <c r="A12714" s="4"/>
    </row>
    <row r="12715" spans="1:1" x14ac:dyDescent="0.25">
      <c r="A12715" s="4"/>
    </row>
    <row r="12716" spans="1:1" x14ac:dyDescent="0.25">
      <c r="A12716" s="4"/>
    </row>
    <row r="12717" spans="1:1" x14ac:dyDescent="0.25">
      <c r="A12717" s="4"/>
    </row>
    <row r="12718" spans="1:1" x14ac:dyDescent="0.25">
      <c r="A12718" s="4"/>
    </row>
    <row r="12719" spans="1:1" x14ac:dyDescent="0.25">
      <c r="A12719" s="4"/>
    </row>
    <row r="12720" spans="1:1" x14ac:dyDescent="0.25">
      <c r="A12720" s="4"/>
    </row>
    <row r="12721" spans="1:1" x14ac:dyDescent="0.25">
      <c r="A12721" s="4"/>
    </row>
    <row r="12722" spans="1:1" x14ac:dyDescent="0.25">
      <c r="A12722" s="4"/>
    </row>
    <row r="12723" spans="1:1" x14ac:dyDescent="0.25">
      <c r="A12723" s="4"/>
    </row>
    <row r="12724" spans="1:1" x14ac:dyDescent="0.25">
      <c r="A12724" s="4"/>
    </row>
    <row r="12725" spans="1:1" x14ac:dyDescent="0.25">
      <c r="A12725" s="4"/>
    </row>
    <row r="12726" spans="1:1" x14ac:dyDescent="0.25">
      <c r="A12726" s="4"/>
    </row>
    <row r="12727" spans="1:1" x14ac:dyDescent="0.25">
      <c r="A12727" s="4"/>
    </row>
    <row r="12728" spans="1:1" x14ac:dyDescent="0.25">
      <c r="A12728" s="4"/>
    </row>
    <row r="12729" spans="1:1" x14ac:dyDescent="0.25">
      <c r="A12729" s="4"/>
    </row>
    <row r="12730" spans="1:1" x14ac:dyDescent="0.25">
      <c r="A12730" s="4"/>
    </row>
    <row r="12731" spans="1:1" x14ac:dyDescent="0.25">
      <c r="A12731" s="4"/>
    </row>
    <row r="12732" spans="1:1" x14ac:dyDescent="0.25">
      <c r="A12732" s="4"/>
    </row>
    <row r="12733" spans="1:1" x14ac:dyDescent="0.25">
      <c r="A12733" s="4"/>
    </row>
    <row r="12734" spans="1:1" x14ac:dyDescent="0.25">
      <c r="A12734" s="4"/>
    </row>
    <row r="12735" spans="1:1" x14ac:dyDescent="0.25">
      <c r="A12735" s="4"/>
    </row>
    <row r="12736" spans="1:1" x14ac:dyDescent="0.25">
      <c r="A12736" s="4"/>
    </row>
    <row r="12737" spans="1:1" x14ac:dyDescent="0.25">
      <c r="A12737" s="4"/>
    </row>
    <row r="12738" spans="1:1" x14ac:dyDescent="0.25">
      <c r="A12738" s="4"/>
    </row>
    <row r="12739" spans="1:1" x14ac:dyDescent="0.25">
      <c r="A12739" s="4"/>
    </row>
    <row r="12740" spans="1:1" x14ac:dyDescent="0.25">
      <c r="A12740" s="4"/>
    </row>
    <row r="12741" spans="1:1" x14ac:dyDescent="0.25">
      <c r="A12741" s="4"/>
    </row>
    <row r="12742" spans="1:1" x14ac:dyDescent="0.25">
      <c r="A12742" s="4"/>
    </row>
    <row r="12743" spans="1:1" x14ac:dyDescent="0.25">
      <c r="A12743" s="4"/>
    </row>
    <row r="12744" spans="1:1" x14ac:dyDescent="0.25">
      <c r="A12744" s="4"/>
    </row>
    <row r="12745" spans="1:1" x14ac:dyDescent="0.25">
      <c r="A12745" s="4"/>
    </row>
    <row r="12746" spans="1:1" x14ac:dyDescent="0.25">
      <c r="A12746" s="4"/>
    </row>
    <row r="12747" spans="1:1" x14ac:dyDescent="0.25">
      <c r="A12747" s="4"/>
    </row>
    <row r="12748" spans="1:1" x14ac:dyDescent="0.25">
      <c r="A12748" s="4"/>
    </row>
    <row r="12749" spans="1:1" x14ac:dyDescent="0.25">
      <c r="A12749" s="4"/>
    </row>
    <row r="12750" spans="1:1" x14ac:dyDescent="0.25">
      <c r="A12750" s="4"/>
    </row>
    <row r="12751" spans="1:1" x14ac:dyDescent="0.25">
      <c r="A12751" s="4"/>
    </row>
    <row r="12752" spans="1:1" x14ac:dyDescent="0.25">
      <c r="A12752" s="4"/>
    </row>
    <row r="12753" spans="1:1" x14ac:dyDescent="0.25">
      <c r="A12753" s="4"/>
    </row>
    <row r="12754" spans="1:1" x14ac:dyDescent="0.25">
      <c r="A12754" s="4"/>
    </row>
    <row r="12755" spans="1:1" x14ac:dyDescent="0.25">
      <c r="A12755" s="4"/>
    </row>
    <row r="12756" spans="1:1" x14ac:dyDescent="0.25">
      <c r="A12756" s="4"/>
    </row>
    <row r="12757" spans="1:1" x14ac:dyDescent="0.25">
      <c r="A12757" s="4"/>
    </row>
    <row r="12758" spans="1:1" x14ac:dyDescent="0.25">
      <c r="A12758" s="4"/>
    </row>
    <row r="12759" spans="1:1" x14ac:dyDescent="0.25">
      <c r="A12759" s="4"/>
    </row>
    <row r="12760" spans="1:1" x14ac:dyDescent="0.25">
      <c r="A12760" s="4"/>
    </row>
    <row r="12761" spans="1:1" x14ac:dyDescent="0.25">
      <c r="A12761" s="4"/>
    </row>
    <row r="12762" spans="1:1" x14ac:dyDescent="0.25">
      <c r="A12762" s="4"/>
    </row>
    <row r="12763" spans="1:1" x14ac:dyDescent="0.25">
      <c r="A12763" s="4"/>
    </row>
    <row r="12764" spans="1:1" x14ac:dyDescent="0.25">
      <c r="A12764" s="4"/>
    </row>
    <row r="12765" spans="1:1" x14ac:dyDescent="0.25">
      <c r="A12765" s="4"/>
    </row>
    <row r="12766" spans="1:1" x14ac:dyDescent="0.25">
      <c r="A12766" s="4"/>
    </row>
    <row r="12767" spans="1:1" x14ac:dyDescent="0.25">
      <c r="A12767" s="4"/>
    </row>
    <row r="12768" spans="1:1" x14ac:dyDescent="0.25">
      <c r="A12768" s="4"/>
    </row>
    <row r="12769" spans="1:1" x14ac:dyDescent="0.25">
      <c r="A12769" s="4"/>
    </row>
    <row r="12770" spans="1:1" x14ac:dyDescent="0.25">
      <c r="A12770" s="4"/>
    </row>
    <row r="12771" spans="1:1" x14ac:dyDescent="0.25">
      <c r="A12771" s="4"/>
    </row>
    <row r="12772" spans="1:1" x14ac:dyDescent="0.25">
      <c r="A12772" s="4"/>
    </row>
    <row r="12773" spans="1:1" x14ac:dyDescent="0.25">
      <c r="A12773" s="4"/>
    </row>
    <row r="12774" spans="1:1" x14ac:dyDescent="0.25">
      <c r="A12774" s="4"/>
    </row>
    <row r="12775" spans="1:1" x14ac:dyDescent="0.25">
      <c r="A12775" s="4"/>
    </row>
    <row r="12776" spans="1:1" x14ac:dyDescent="0.25">
      <c r="A12776" s="4"/>
    </row>
    <row r="12777" spans="1:1" x14ac:dyDescent="0.25">
      <c r="A12777" s="4"/>
    </row>
    <row r="12778" spans="1:1" x14ac:dyDescent="0.25">
      <c r="A12778" s="4"/>
    </row>
    <row r="12779" spans="1:1" x14ac:dyDescent="0.25">
      <c r="A12779" s="4"/>
    </row>
    <row r="12780" spans="1:1" x14ac:dyDescent="0.25">
      <c r="A12780" s="4"/>
    </row>
    <row r="12781" spans="1:1" x14ac:dyDescent="0.25">
      <c r="A12781" s="4"/>
    </row>
    <row r="12782" spans="1:1" x14ac:dyDescent="0.25">
      <c r="A12782" s="4"/>
    </row>
    <row r="12783" spans="1:1" x14ac:dyDescent="0.25">
      <c r="A12783" s="4"/>
    </row>
    <row r="12784" spans="1:1" x14ac:dyDescent="0.25">
      <c r="A12784" s="4"/>
    </row>
    <row r="12785" spans="1:1" x14ac:dyDescent="0.25">
      <c r="A12785" s="4"/>
    </row>
    <row r="12786" spans="1:1" x14ac:dyDescent="0.25">
      <c r="A12786" s="4"/>
    </row>
    <row r="12787" spans="1:1" x14ac:dyDescent="0.25">
      <c r="A12787" s="4"/>
    </row>
    <row r="12788" spans="1:1" x14ac:dyDescent="0.25">
      <c r="A12788" s="4"/>
    </row>
    <row r="12789" spans="1:1" x14ac:dyDescent="0.25">
      <c r="A12789" s="4"/>
    </row>
    <row r="12790" spans="1:1" x14ac:dyDescent="0.25">
      <c r="A12790" s="4"/>
    </row>
    <row r="12791" spans="1:1" x14ac:dyDescent="0.25">
      <c r="A12791" s="4"/>
    </row>
    <row r="12792" spans="1:1" x14ac:dyDescent="0.25">
      <c r="A12792" s="4"/>
    </row>
    <row r="12793" spans="1:1" x14ac:dyDescent="0.25">
      <c r="A12793" s="4"/>
    </row>
    <row r="12794" spans="1:1" x14ac:dyDescent="0.25">
      <c r="A12794" s="4"/>
    </row>
    <row r="12795" spans="1:1" x14ac:dyDescent="0.25">
      <c r="A12795" s="4"/>
    </row>
    <row r="12796" spans="1:1" x14ac:dyDescent="0.25">
      <c r="A12796" s="4"/>
    </row>
    <row r="12797" spans="1:1" x14ac:dyDescent="0.25">
      <c r="A12797" s="4"/>
    </row>
    <row r="12798" spans="1:1" x14ac:dyDescent="0.25">
      <c r="A12798" s="4"/>
    </row>
    <row r="12799" spans="1:1" x14ac:dyDescent="0.25">
      <c r="A12799" s="4"/>
    </row>
    <row r="12800" spans="1:1" x14ac:dyDescent="0.25">
      <c r="A12800" s="4"/>
    </row>
    <row r="12801" spans="1:1" x14ac:dyDescent="0.25">
      <c r="A12801" s="4"/>
    </row>
    <row r="12802" spans="1:1" x14ac:dyDescent="0.25">
      <c r="A12802" s="4"/>
    </row>
    <row r="12803" spans="1:1" x14ac:dyDescent="0.25">
      <c r="A12803" s="4"/>
    </row>
    <row r="12804" spans="1:1" x14ac:dyDescent="0.25">
      <c r="A12804" s="4"/>
    </row>
    <row r="12805" spans="1:1" x14ac:dyDescent="0.25">
      <c r="A12805" s="4"/>
    </row>
    <row r="12806" spans="1:1" x14ac:dyDescent="0.25">
      <c r="A12806" s="4"/>
    </row>
    <row r="12807" spans="1:1" x14ac:dyDescent="0.25">
      <c r="A12807" s="4"/>
    </row>
    <row r="12808" spans="1:1" x14ac:dyDescent="0.25">
      <c r="A12808" s="4"/>
    </row>
    <row r="12809" spans="1:1" x14ac:dyDescent="0.25">
      <c r="A12809" s="4"/>
    </row>
    <row r="12810" spans="1:1" x14ac:dyDescent="0.25">
      <c r="A12810" s="4"/>
    </row>
    <row r="12811" spans="1:1" x14ac:dyDescent="0.25">
      <c r="A12811" s="4"/>
    </row>
    <row r="12812" spans="1:1" x14ac:dyDescent="0.25">
      <c r="A12812" s="4"/>
    </row>
    <row r="12813" spans="1:1" x14ac:dyDescent="0.25">
      <c r="A12813" s="4"/>
    </row>
    <row r="12814" spans="1:1" x14ac:dyDescent="0.25">
      <c r="A12814" s="4"/>
    </row>
    <row r="12815" spans="1:1" x14ac:dyDescent="0.25">
      <c r="A12815" s="4"/>
    </row>
    <row r="12816" spans="1:1" x14ac:dyDescent="0.25">
      <c r="A12816" s="4"/>
    </row>
    <row r="12817" spans="1:1" x14ac:dyDescent="0.25">
      <c r="A12817" s="4"/>
    </row>
    <row r="12818" spans="1:1" x14ac:dyDescent="0.25">
      <c r="A12818" s="4"/>
    </row>
    <row r="12819" spans="1:1" x14ac:dyDescent="0.25">
      <c r="A12819" s="4"/>
    </row>
    <row r="12820" spans="1:1" x14ac:dyDescent="0.25">
      <c r="A12820" s="4"/>
    </row>
    <row r="12821" spans="1:1" x14ac:dyDescent="0.25">
      <c r="A12821" s="4"/>
    </row>
    <row r="12822" spans="1:1" x14ac:dyDescent="0.25">
      <c r="A12822" s="4"/>
    </row>
    <row r="12823" spans="1:1" x14ac:dyDescent="0.25">
      <c r="A12823" s="4"/>
    </row>
    <row r="12824" spans="1:1" x14ac:dyDescent="0.25">
      <c r="A12824" s="4"/>
    </row>
    <row r="12825" spans="1:1" x14ac:dyDescent="0.25">
      <c r="A12825" s="4"/>
    </row>
    <row r="12826" spans="1:1" x14ac:dyDescent="0.25">
      <c r="A12826" s="4"/>
    </row>
    <row r="12827" spans="1:1" x14ac:dyDescent="0.25">
      <c r="A12827" s="4"/>
    </row>
    <row r="12828" spans="1:1" x14ac:dyDescent="0.25">
      <c r="A12828" s="4"/>
    </row>
    <row r="12829" spans="1:1" x14ac:dyDescent="0.25">
      <c r="A12829" s="4"/>
    </row>
    <row r="12830" spans="1:1" x14ac:dyDescent="0.25">
      <c r="A12830" s="4"/>
    </row>
    <row r="12831" spans="1:1" x14ac:dyDescent="0.25">
      <c r="A12831" s="4"/>
    </row>
    <row r="12832" spans="1:1" x14ac:dyDescent="0.25">
      <c r="A12832" s="4"/>
    </row>
    <row r="12833" spans="1:1" x14ac:dyDescent="0.25">
      <c r="A12833" s="4"/>
    </row>
    <row r="12834" spans="1:1" x14ac:dyDescent="0.25">
      <c r="A12834" s="4"/>
    </row>
    <row r="12835" spans="1:1" x14ac:dyDescent="0.25">
      <c r="A12835" s="4"/>
    </row>
    <row r="12836" spans="1:1" x14ac:dyDescent="0.25">
      <c r="A12836" s="4"/>
    </row>
    <row r="12837" spans="1:1" x14ac:dyDescent="0.25">
      <c r="A12837" s="4"/>
    </row>
    <row r="12838" spans="1:1" x14ac:dyDescent="0.25">
      <c r="A12838" s="4"/>
    </row>
    <row r="12839" spans="1:1" x14ac:dyDescent="0.25">
      <c r="A12839" s="4"/>
    </row>
    <row r="12840" spans="1:1" x14ac:dyDescent="0.25">
      <c r="A12840" s="4"/>
    </row>
    <row r="12841" spans="1:1" x14ac:dyDescent="0.25">
      <c r="A12841" s="4"/>
    </row>
    <row r="12842" spans="1:1" x14ac:dyDescent="0.25">
      <c r="A12842" s="4"/>
    </row>
    <row r="12843" spans="1:1" x14ac:dyDescent="0.25">
      <c r="A12843" s="4"/>
    </row>
    <row r="12844" spans="1:1" x14ac:dyDescent="0.25">
      <c r="A12844" s="4"/>
    </row>
    <row r="12845" spans="1:1" x14ac:dyDescent="0.25">
      <c r="A12845" s="4"/>
    </row>
    <row r="12846" spans="1:1" x14ac:dyDescent="0.25">
      <c r="A12846" s="4"/>
    </row>
    <row r="12847" spans="1:1" x14ac:dyDescent="0.25">
      <c r="A12847" s="4"/>
    </row>
    <row r="12848" spans="1:1" x14ac:dyDescent="0.25">
      <c r="A12848" s="4"/>
    </row>
    <row r="12849" spans="1:1" x14ac:dyDescent="0.25">
      <c r="A12849" s="4"/>
    </row>
    <row r="12850" spans="1:1" x14ac:dyDescent="0.25">
      <c r="A12850" s="4"/>
    </row>
    <row r="12851" spans="1:1" x14ac:dyDescent="0.25">
      <c r="A12851" s="4"/>
    </row>
    <row r="12852" spans="1:1" x14ac:dyDescent="0.25">
      <c r="A12852" s="4"/>
    </row>
    <row r="12853" spans="1:1" x14ac:dyDescent="0.25">
      <c r="A12853" s="4"/>
    </row>
    <row r="12854" spans="1:1" x14ac:dyDescent="0.25">
      <c r="A12854" s="4"/>
    </row>
    <row r="12855" spans="1:1" x14ac:dyDescent="0.25">
      <c r="A12855" s="4"/>
    </row>
    <row r="12856" spans="1:1" x14ac:dyDescent="0.25">
      <c r="A12856" s="4"/>
    </row>
    <row r="12857" spans="1:1" x14ac:dyDescent="0.25">
      <c r="A12857" s="4"/>
    </row>
    <row r="12858" spans="1:1" x14ac:dyDescent="0.25">
      <c r="A12858" s="4"/>
    </row>
    <row r="12859" spans="1:1" x14ac:dyDescent="0.25">
      <c r="A12859" s="4"/>
    </row>
    <row r="12860" spans="1:1" x14ac:dyDescent="0.25">
      <c r="A12860" s="4"/>
    </row>
    <row r="12861" spans="1:1" x14ac:dyDescent="0.25">
      <c r="A12861" s="4"/>
    </row>
    <row r="12862" spans="1:1" x14ac:dyDescent="0.25">
      <c r="A12862" s="4"/>
    </row>
    <row r="12863" spans="1:1" x14ac:dyDescent="0.25">
      <c r="A12863" s="4"/>
    </row>
    <row r="12864" spans="1:1" x14ac:dyDescent="0.25">
      <c r="A12864" s="4"/>
    </row>
    <row r="12865" spans="1:1" x14ac:dyDescent="0.25">
      <c r="A12865" s="4"/>
    </row>
    <row r="12866" spans="1:1" x14ac:dyDescent="0.25">
      <c r="A12866" s="4"/>
    </row>
    <row r="12867" spans="1:1" x14ac:dyDescent="0.25">
      <c r="A12867" s="4"/>
    </row>
    <row r="12868" spans="1:1" x14ac:dyDescent="0.25">
      <c r="A12868" s="4"/>
    </row>
    <row r="12869" spans="1:1" x14ac:dyDescent="0.25">
      <c r="A12869" s="4"/>
    </row>
    <row r="12870" spans="1:1" x14ac:dyDescent="0.25">
      <c r="A12870" s="4"/>
    </row>
    <row r="12871" spans="1:1" x14ac:dyDescent="0.25">
      <c r="A12871" s="4"/>
    </row>
    <row r="12872" spans="1:1" x14ac:dyDescent="0.25">
      <c r="A12872" s="4"/>
    </row>
    <row r="12873" spans="1:1" x14ac:dyDescent="0.25">
      <c r="A12873" s="4"/>
    </row>
    <row r="12874" spans="1:1" x14ac:dyDescent="0.25">
      <c r="A12874" s="4"/>
    </row>
    <row r="12875" spans="1:1" x14ac:dyDescent="0.25">
      <c r="A12875" s="4"/>
    </row>
    <row r="12876" spans="1:1" x14ac:dyDescent="0.25">
      <c r="A12876" s="4"/>
    </row>
    <row r="12877" spans="1:1" x14ac:dyDescent="0.25">
      <c r="A12877" s="4"/>
    </row>
    <row r="12878" spans="1:1" x14ac:dyDescent="0.25">
      <c r="A12878" s="4"/>
    </row>
    <row r="12879" spans="1:1" x14ac:dyDescent="0.25">
      <c r="A12879" s="4"/>
    </row>
    <row r="12880" spans="1:1" x14ac:dyDescent="0.25">
      <c r="A12880" s="4"/>
    </row>
    <row r="12881" spans="1:1" x14ac:dyDescent="0.25">
      <c r="A12881" s="4"/>
    </row>
    <row r="12882" spans="1:1" x14ac:dyDescent="0.25">
      <c r="A12882" s="4"/>
    </row>
    <row r="12883" spans="1:1" x14ac:dyDescent="0.25">
      <c r="A12883" s="4"/>
    </row>
    <row r="12884" spans="1:1" x14ac:dyDescent="0.25">
      <c r="A12884" s="4"/>
    </row>
    <row r="12885" spans="1:1" x14ac:dyDescent="0.25">
      <c r="A12885" s="4"/>
    </row>
    <row r="12886" spans="1:1" x14ac:dyDescent="0.25">
      <c r="A12886" s="4"/>
    </row>
    <row r="12887" spans="1:1" x14ac:dyDescent="0.25">
      <c r="A12887" s="4"/>
    </row>
    <row r="12888" spans="1:1" x14ac:dyDescent="0.25">
      <c r="A12888" s="4"/>
    </row>
    <row r="12889" spans="1:1" x14ac:dyDescent="0.25">
      <c r="A12889" s="4"/>
    </row>
    <row r="12890" spans="1:1" x14ac:dyDescent="0.25">
      <c r="A12890" s="4"/>
    </row>
    <row r="12891" spans="1:1" x14ac:dyDescent="0.25">
      <c r="A12891" s="4"/>
    </row>
    <row r="12892" spans="1:1" x14ac:dyDescent="0.25">
      <c r="A12892" s="4"/>
    </row>
    <row r="12893" spans="1:1" x14ac:dyDescent="0.25">
      <c r="A12893" s="4"/>
    </row>
    <row r="12894" spans="1:1" x14ac:dyDescent="0.25">
      <c r="A12894" s="4"/>
    </row>
    <row r="12895" spans="1:1" x14ac:dyDescent="0.25">
      <c r="A12895" s="4"/>
    </row>
    <row r="12896" spans="1:1" x14ac:dyDescent="0.25">
      <c r="A12896" s="4"/>
    </row>
    <row r="12897" spans="1:1" x14ac:dyDescent="0.25">
      <c r="A12897" s="4"/>
    </row>
    <row r="12898" spans="1:1" x14ac:dyDescent="0.25">
      <c r="A12898" s="4"/>
    </row>
    <row r="12899" spans="1:1" x14ac:dyDescent="0.25">
      <c r="A12899" s="4"/>
    </row>
    <row r="12900" spans="1:1" x14ac:dyDescent="0.25">
      <c r="A12900" s="4"/>
    </row>
    <row r="12901" spans="1:1" x14ac:dyDescent="0.25">
      <c r="A12901" s="4"/>
    </row>
    <row r="12902" spans="1:1" x14ac:dyDescent="0.25">
      <c r="A12902" s="4"/>
    </row>
    <row r="12903" spans="1:1" x14ac:dyDescent="0.25">
      <c r="A12903" s="4"/>
    </row>
    <row r="12904" spans="1:1" x14ac:dyDescent="0.25">
      <c r="A12904" s="4"/>
    </row>
    <row r="12905" spans="1:1" x14ac:dyDescent="0.25">
      <c r="A12905" s="4"/>
    </row>
    <row r="12906" spans="1:1" x14ac:dyDescent="0.25">
      <c r="A12906" s="4"/>
    </row>
    <row r="12907" spans="1:1" x14ac:dyDescent="0.25">
      <c r="A12907" s="4"/>
    </row>
    <row r="12908" spans="1:1" x14ac:dyDescent="0.25">
      <c r="A12908" s="4"/>
    </row>
    <row r="12909" spans="1:1" x14ac:dyDescent="0.25">
      <c r="A12909" s="4"/>
    </row>
    <row r="12910" spans="1:1" x14ac:dyDescent="0.25">
      <c r="A12910" s="4"/>
    </row>
    <row r="12911" spans="1:1" x14ac:dyDescent="0.25">
      <c r="A12911" s="4"/>
    </row>
    <row r="12912" spans="1:1" x14ac:dyDescent="0.25">
      <c r="A12912" s="4"/>
    </row>
    <row r="12913" spans="1:1" x14ac:dyDescent="0.25">
      <c r="A12913" s="4"/>
    </row>
    <row r="12914" spans="1:1" x14ac:dyDescent="0.25">
      <c r="A12914" s="4"/>
    </row>
    <row r="12915" spans="1:1" x14ac:dyDescent="0.25">
      <c r="A12915" s="4"/>
    </row>
    <row r="12916" spans="1:1" x14ac:dyDescent="0.25">
      <c r="A12916" s="4"/>
    </row>
    <row r="12917" spans="1:1" x14ac:dyDescent="0.25">
      <c r="A12917" s="4"/>
    </row>
    <row r="12918" spans="1:1" x14ac:dyDescent="0.25">
      <c r="A12918" s="4"/>
    </row>
    <row r="12919" spans="1:1" x14ac:dyDescent="0.25">
      <c r="A12919" s="4"/>
    </row>
    <row r="12920" spans="1:1" x14ac:dyDescent="0.25">
      <c r="A12920" s="4"/>
    </row>
    <row r="12921" spans="1:1" x14ac:dyDescent="0.25">
      <c r="A12921" s="4"/>
    </row>
    <row r="12922" spans="1:1" x14ac:dyDescent="0.25">
      <c r="A12922" s="4"/>
    </row>
    <row r="12923" spans="1:1" x14ac:dyDescent="0.25">
      <c r="A12923" s="4"/>
    </row>
    <row r="12924" spans="1:1" x14ac:dyDescent="0.25">
      <c r="A12924" s="4"/>
    </row>
    <row r="12925" spans="1:1" x14ac:dyDescent="0.25">
      <c r="A12925" s="4"/>
    </row>
    <row r="12926" spans="1:1" x14ac:dyDescent="0.25">
      <c r="A12926" s="4"/>
    </row>
    <row r="12927" spans="1:1" x14ac:dyDescent="0.25">
      <c r="A12927" s="4"/>
    </row>
    <row r="12928" spans="1:1" x14ac:dyDescent="0.25">
      <c r="A12928" s="4"/>
    </row>
    <row r="12929" spans="1:1" x14ac:dyDescent="0.25">
      <c r="A12929" s="4"/>
    </row>
    <row r="12930" spans="1:1" x14ac:dyDescent="0.25">
      <c r="A12930" s="4"/>
    </row>
    <row r="12931" spans="1:1" x14ac:dyDescent="0.25">
      <c r="A12931" s="4"/>
    </row>
    <row r="12932" spans="1:1" x14ac:dyDescent="0.25">
      <c r="A12932" s="4"/>
    </row>
    <row r="12933" spans="1:1" x14ac:dyDescent="0.25">
      <c r="A12933" s="4"/>
    </row>
    <row r="12934" spans="1:1" x14ac:dyDescent="0.25">
      <c r="A12934" s="4"/>
    </row>
    <row r="12935" spans="1:1" x14ac:dyDescent="0.25">
      <c r="A12935" s="4"/>
    </row>
    <row r="12936" spans="1:1" x14ac:dyDescent="0.25">
      <c r="A12936" s="4"/>
    </row>
    <row r="12937" spans="1:1" x14ac:dyDescent="0.25">
      <c r="A12937" s="4"/>
    </row>
    <row r="12938" spans="1:1" x14ac:dyDescent="0.25">
      <c r="A12938" s="4"/>
    </row>
    <row r="12939" spans="1:1" x14ac:dyDescent="0.25">
      <c r="A12939" s="4"/>
    </row>
    <row r="12940" spans="1:1" x14ac:dyDescent="0.25">
      <c r="A12940" s="4"/>
    </row>
    <row r="12941" spans="1:1" x14ac:dyDescent="0.25">
      <c r="A12941" s="4"/>
    </row>
    <row r="12942" spans="1:1" x14ac:dyDescent="0.25">
      <c r="A12942" s="4"/>
    </row>
    <row r="12943" spans="1:1" x14ac:dyDescent="0.25">
      <c r="A12943" s="4"/>
    </row>
    <row r="12944" spans="1:1" x14ac:dyDescent="0.25">
      <c r="A12944" s="4"/>
    </row>
    <row r="12945" spans="1:1" x14ac:dyDescent="0.25">
      <c r="A12945" s="4"/>
    </row>
    <row r="12946" spans="1:1" x14ac:dyDescent="0.25">
      <c r="A12946" s="4"/>
    </row>
    <row r="12947" spans="1:1" x14ac:dyDescent="0.25">
      <c r="A12947" s="4"/>
    </row>
    <row r="12948" spans="1:1" x14ac:dyDescent="0.25">
      <c r="A12948" s="4"/>
    </row>
    <row r="12949" spans="1:1" x14ac:dyDescent="0.25">
      <c r="A12949" s="4"/>
    </row>
    <row r="12950" spans="1:1" x14ac:dyDescent="0.25">
      <c r="A12950" s="4"/>
    </row>
    <row r="12951" spans="1:1" x14ac:dyDescent="0.25">
      <c r="A12951" s="4"/>
    </row>
    <row r="12952" spans="1:1" x14ac:dyDescent="0.25">
      <c r="A12952" s="4"/>
    </row>
    <row r="12953" spans="1:1" x14ac:dyDescent="0.25">
      <c r="A12953" s="4"/>
    </row>
    <row r="12954" spans="1:1" x14ac:dyDescent="0.25">
      <c r="A12954" s="4"/>
    </row>
    <row r="12955" spans="1:1" x14ac:dyDescent="0.25">
      <c r="A12955" s="4"/>
    </row>
    <row r="12956" spans="1:1" x14ac:dyDescent="0.25">
      <c r="A12956" s="4"/>
    </row>
    <row r="12957" spans="1:1" x14ac:dyDescent="0.25">
      <c r="A12957" s="4"/>
    </row>
    <row r="12958" spans="1:1" x14ac:dyDescent="0.25">
      <c r="A12958" s="4"/>
    </row>
    <row r="12959" spans="1:1" x14ac:dyDescent="0.25">
      <c r="A12959" s="4"/>
    </row>
    <row r="12960" spans="1:1" x14ac:dyDescent="0.25">
      <c r="A12960" s="4"/>
    </row>
    <row r="12961" spans="1:1" x14ac:dyDescent="0.25">
      <c r="A12961" s="4"/>
    </row>
    <row r="12962" spans="1:1" x14ac:dyDescent="0.25">
      <c r="A12962" s="4"/>
    </row>
    <row r="12963" spans="1:1" x14ac:dyDescent="0.25">
      <c r="A12963" s="4"/>
    </row>
    <row r="12964" spans="1:1" x14ac:dyDescent="0.25">
      <c r="A12964" s="4"/>
    </row>
    <row r="12965" spans="1:1" x14ac:dyDescent="0.25">
      <c r="A12965" s="4"/>
    </row>
    <row r="12966" spans="1:1" x14ac:dyDescent="0.25">
      <c r="A12966" s="4"/>
    </row>
    <row r="12967" spans="1:1" x14ac:dyDescent="0.25">
      <c r="A12967" s="4"/>
    </row>
    <row r="12968" spans="1:1" x14ac:dyDescent="0.25">
      <c r="A12968" s="4"/>
    </row>
    <row r="12969" spans="1:1" x14ac:dyDescent="0.25">
      <c r="A12969" s="4"/>
    </row>
    <row r="12970" spans="1:1" x14ac:dyDescent="0.25">
      <c r="A12970" s="4"/>
    </row>
    <row r="12971" spans="1:1" x14ac:dyDescent="0.25">
      <c r="A12971" s="4"/>
    </row>
    <row r="12972" spans="1:1" x14ac:dyDescent="0.25">
      <c r="A12972" s="4"/>
    </row>
    <row r="12973" spans="1:1" x14ac:dyDescent="0.25">
      <c r="A12973" s="4"/>
    </row>
    <row r="12974" spans="1:1" x14ac:dyDescent="0.25">
      <c r="A12974" s="4"/>
    </row>
    <row r="12975" spans="1:1" x14ac:dyDescent="0.25">
      <c r="A12975" s="4"/>
    </row>
    <row r="12976" spans="1:1" x14ac:dyDescent="0.25">
      <c r="A12976" s="4"/>
    </row>
    <row r="12977" spans="1:1" x14ac:dyDescent="0.25">
      <c r="A12977" s="4"/>
    </row>
    <row r="12978" spans="1:1" x14ac:dyDescent="0.25">
      <c r="A12978" s="4"/>
    </row>
    <row r="12979" spans="1:1" x14ac:dyDescent="0.25">
      <c r="A12979" s="4"/>
    </row>
    <row r="12980" spans="1:1" x14ac:dyDescent="0.25">
      <c r="A12980" s="4"/>
    </row>
    <row r="12981" spans="1:1" x14ac:dyDescent="0.25">
      <c r="A12981" s="4"/>
    </row>
    <row r="12982" spans="1:1" x14ac:dyDescent="0.25">
      <c r="A12982" s="4"/>
    </row>
    <row r="12983" spans="1:1" x14ac:dyDescent="0.25">
      <c r="A12983" s="4"/>
    </row>
    <row r="12984" spans="1:1" x14ac:dyDescent="0.25">
      <c r="A12984" s="4"/>
    </row>
    <row r="12985" spans="1:1" x14ac:dyDescent="0.25">
      <c r="A12985" s="4"/>
    </row>
    <row r="12986" spans="1:1" x14ac:dyDescent="0.25">
      <c r="A12986" s="4"/>
    </row>
    <row r="12987" spans="1:1" x14ac:dyDescent="0.25">
      <c r="A12987" s="4"/>
    </row>
    <row r="12988" spans="1:1" x14ac:dyDescent="0.25">
      <c r="A12988" s="4"/>
    </row>
    <row r="12989" spans="1:1" x14ac:dyDescent="0.25">
      <c r="A12989" s="4"/>
    </row>
    <row r="12990" spans="1:1" x14ac:dyDescent="0.25">
      <c r="A12990" s="4"/>
    </row>
    <row r="12991" spans="1:1" x14ac:dyDescent="0.25">
      <c r="A12991" s="4"/>
    </row>
    <row r="12992" spans="1:1" x14ac:dyDescent="0.25">
      <c r="A12992" s="4"/>
    </row>
    <row r="12993" spans="1:1" x14ac:dyDescent="0.25">
      <c r="A12993" s="4"/>
    </row>
    <row r="12994" spans="1:1" x14ac:dyDescent="0.25">
      <c r="A12994" s="4"/>
    </row>
    <row r="12995" spans="1:1" x14ac:dyDescent="0.25">
      <c r="A12995" s="4"/>
    </row>
    <row r="12996" spans="1:1" x14ac:dyDescent="0.25">
      <c r="A12996" s="4"/>
    </row>
    <row r="12997" spans="1:1" x14ac:dyDescent="0.25">
      <c r="A12997" s="4"/>
    </row>
    <row r="12998" spans="1:1" x14ac:dyDescent="0.25">
      <c r="A12998" s="4"/>
    </row>
    <row r="12999" spans="1:1" x14ac:dyDescent="0.25">
      <c r="A12999" s="4"/>
    </row>
    <row r="13000" spans="1:1" x14ac:dyDescent="0.25">
      <c r="A13000" s="4"/>
    </row>
    <row r="13001" spans="1:1" x14ac:dyDescent="0.25">
      <c r="A13001" s="4"/>
    </row>
    <row r="13002" spans="1:1" x14ac:dyDescent="0.25">
      <c r="A13002" s="4"/>
    </row>
    <row r="13003" spans="1:1" x14ac:dyDescent="0.25">
      <c r="A13003" s="4"/>
    </row>
    <row r="13004" spans="1:1" x14ac:dyDescent="0.25">
      <c r="A13004" s="4"/>
    </row>
    <row r="13005" spans="1:1" x14ac:dyDescent="0.25">
      <c r="A13005" s="4"/>
    </row>
    <row r="13006" spans="1:1" x14ac:dyDescent="0.25">
      <c r="A13006" s="4"/>
    </row>
    <row r="13007" spans="1:1" x14ac:dyDescent="0.25">
      <c r="A13007" s="4"/>
    </row>
    <row r="13008" spans="1:1" x14ac:dyDescent="0.25">
      <c r="A13008" s="4"/>
    </row>
    <row r="13009" spans="1:1" x14ac:dyDescent="0.25">
      <c r="A13009" s="4"/>
    </row>
    <row r="13010" spans="1:1" x14ac:dyDescent="0.25">
      <c r="A13010" s="4"/>
    </row>
    <row r="13011" spans="1:1" x14ac:dyDescent="0.25">
      <c r="A13011" s="4"/>
    </row>
    <row r="13012" spans="1:1" x14ac:dyDescent="0.25">
      <c r="A13012" s="4"/>
    </row>
    <row r="13013" spans="1:1" x14ac:dyDescent="0.25">
      <c r="A13013" s="4"/>
    </row>
    <row r="13014" spans="1:1" x14ac:dyDescent="0.25">
      <c r="A13014" s="4"/>
    </row>
    <row r="13015" spans="1:1" x14ac:dyDescent="0.25">
      <c r="A13015" s="4"/>
    </row>
    <row r="13016" spans="1:1" x14ac:dyDescent="0.25">
      <c r="A13016" s="4"/>
    </row>
    <row r="13017" spans="1:1" x14ac:dyDescent="0.25">
      <c r="A13017" s="4"/>
    </row>
    <row r="13018" spans="1:1" x14ac:dyDescent="0.25">
      <c r="A13018" s="4"/>
    </row>
    <row r="13019" spans="1:1" x14ac:dyDescent="0.25">
      <c r="A13019" s="4"/>
    </row>
    <row r="13020" spans="1:1" x14ac:dyDescent="0.25">
      <c r="A13020" s="4"/>
    </row>
    <row r="13021" spans="1:1" x14ac:dyDescent="0.25">
      <c r="A13021" s="4"/>
    </row>
    <row r="13022" spans="1:1" x14ac:dyDescent="0.25">
      <c r="A13022" s="4"/>
    </row>
    <row r="13023" spans="1:1" x14ac:dyDescent="0.25">
      <c r="A13023" s="4"/>
    </row>
    <row r="13024" spans="1:1" x14ac:dyDescent="0.25">
      <c r="A13024" s="4"/>
    </row>
    <row r="13025" spans="1:1" x14ac:dyDescent="0.25">
      <c r="A13025" s="4"/>
    </row>
    <row r="13026" spans="1:1" x14ac:dyDescent="0.25">
      <c r="A13026" s="4"/>
    </row>
    <row r="13027" spans="1:1" x14ac:dyDescent="0.25">
      <c r="A13027" s="4"/>
    </row>
    <row r="13028" spans="1:1" x14ac:dyDescent="0.25">
      <c r="A13028" s="4"/>
    </row>
    <row r="13029" spans="1:1" x14ac:dyDescent="0.25">
      <c r="A13029" s="4"/>
    </row>
    <row r="13030" spans="1:1" x14ac:dyDescent="0.25">
      <c r="A13030" s="4"/>
    </row>
    <row r="13031" spans="1:1" x14ac:dyDescent="0.25">
      <c r="A13031" s="4"/>
    </row>
    <row r="13032" spans="1:1" x14ac:dyDescent="0.25">
      <c r="A13032" s="4"/>
    </row>
    <row r="13033" spans="1:1" x14ac:dyDescent="0.25">
      <c r="A13033" s="4"/>
    </row>
    <row r="13034" spans="1:1" x14ac:dyDescent="0.25">
      <c r="A13034" s="4"/>
    </row>
    <row r="13035" spans="1:1" x14ac:dyDescent="0.25">
      <c r="A13035" s="4"/>
    </row>
    <row r="13036" spans="1:1" x14ac:dyDescent="0.25">
      <c r="A13036" s="4"/>
    </row>
    <row r="13037" spans="1:1" x14ac:dyDescent="0.25">
      <c r="A13037" s="4"/>
    </row>
    <row r="13038" spans="1:1" x14ac:dyDescent="0.25">
      <c r="A13038" s="4"/>
    </row>
    <row r="13039" spans="1:1" x14ac:dyDescent="0.25">
      <c r="A13039" s="4"/>
    </row>
    <row r="13040" spans="1:1" x14ac:dyDescent="0.25">
      <c r="A13040" s="4"/>
    </row>
    <row r="13041" spans="1:1" x14ac:dyDescent="0.25">
      <c r="A13041" s="4"/>
    </row>
    <row r="13042" spans="1:1" x14ac:dyDescent="0.25">
      <c r="A13042" s="4"/>
    </row>
    <row r="13043" spans="1:1" x14ac:dyDescent="0.25">
      <c r="A13043" s="4"/>
    </row>
    <row r="13044" spans="1:1" x14ac:dyDescent="0.25">
      <c r="A13044" s="4"/>
    </row>
    <row r="13045" spans="1:1" x14ac:dyDescent="0.25">
      <c r="A13045" s="4"/>
    </row>
    <row r="13046" spans="1:1" x14ac:dyDescent="0.25">
      <c r="A13046" s="4"/>
    </row>
    <row r="13047" spans="1:1" x14ac:dyDescent="0.25">
      <c r="A13047" s="4"/>
    </row>
    <row r="13048" spans="1:1" x14ac:dyDescent="0.25">
      <c r="A13048" s="4"/>
    </row>
    <row r="13049" spans="1:1" x14ac:dyDescent="0.25">
      <c r="A13049" s="4"/>
    </row>
    <row r="13050" spans="1:1" x14ac:dyDescent="0.25">
      <c r="A13050" s="4"/>
    </row>
    <row r="13051" spans="1:1" x14ac:dyDescent="0.25">
      <c r="A13051" s="4"/>
    </row>
    <row r="13052" spans="1:1" x14ac:dyDescent="0.25">
      <c r="A13052" s="4"/>
    </row>
    <row r="13053" spans="1:1" x14ac:dyDescent="0.25">
      <c r="A13053" s="4"/>
    </row>
    <row r="13054" spans="1:1" x14ac:dyDescent="0.25">
      <c r="A13054" s="4"/>
    </row>
    <row r="13055" spans="1:1" x14ac:dyDescent="0.25">
      <c r="A13055" s="4"/>
    </row>
    <row r="13056" spans="1:1" x14ac:dyDescent="0.25">
      <c r="A13056" s="4"/>
    </row>
    <row r="13057" spans="1:1" x14ac:dyDescent="0.25">
      <c r="A13057" s="4"/>
    </row>
    <row r="13058" spans="1:1" x14ac:dyDescent="0.25">
      <c r="A13058" s="4"/>
    </row>
    <row r="13059" spans="1:1" x14ac:dyDescent="0.25">
      <c r="A13059" s="4"/>
    </row>
    <row r="13060" spans="1:1" x14ac:dyDescent="0.25">
      <c r="A13060" s="4"/>
    </row>
    <row r="13061" spans="1:1" x14ac:dyDescent="0.25">
      <c r="A13061" s="4"/>
    </row>
    <row r="13062" spans="1:1" x14ac:dyDescent="0.25">
      <c r="A13062" s="4"/>
    </row>
    <row r="13063" spans="1:1" x14ac:dyDescent="0.25">
      <c r="A13063" s="4"/>
    </row>
    <row r="13064" spans="1:1" x14ac:dyDescent="0.25">
      <c r="A13064" s="4"/>
    </row>
    <row r="13065" spans="1:1" x14ac:dyDescent="0.25">
      <c r="A13065" s="4"/>
    </row>
    <row r="13066" spans="1:1" x14ac:dyDescent="0.25">
      <c r="A13066" s="4"/>
    </row>
    <row r="13067" spans="1:1" x14ac:dyDescent="0.25">
      <c r="A13067" s="4"/>
    </row>
    <row r="13068" spans="1:1" x14ac:dyDescent="0.25">
      <c r="A13068" s="4"/>
    </row>
    <row r="13069" spans="1:1" x14ac:dyDescent="0.25">
      <c r="A13069" s="4"/>
    </row>
    <row r="13070" spans="1:1" x14ac:dyDescent="0.25">
      <c r="A13070" s="4"/>
    </row>
    <row r="13071" spans="1:1" x14ac:dyDescent="0.25">
      <c r="A13071" s="4"/>
    </row>
    <row r="13072" spans="1:1" x14ac:dyDescent="0.25">
      <c r="A13072" s="4"/>
    </row>
    <row r="13073" spans="1:1" x14ac:dyDescent="0.25">
      <c r="A13073" s="4"/>
    </row>
    <row r="13074" spans="1:1" x14ac:dyDescent="0.25">
      <c r="A13074" s="4"/>
    </row>
    <row r="13075" spans="1:1" x14ac:dyDescent="0.25">
      <c r="A13075" s="4"/>
    </row>
    <row r="13076" spans="1:1" x14ac:dyDescent="0.25">
      <c r="A13076" s="4"/>
    </row>
    <row r="13077" spans="1:1" x14ac:dyDescent="0.25">
      <c r="A13077" s="4"/>
    </row>
    <row r="13078" spans="1:1" x14ac:dyDescent="0.25">
      <c r="A13078" s="4"/>
    </row>
    <row r="13079" spans="1:1" x14ac:dyDescent="0.25">
      <c r="A13079" s="4"/>
    </row>
    <row r="13080" spans="1:1" x14ac:dyDescent="0.25">
      <c r="A13080" s="4"/>
    </row>
    <row r="13081" spans="1:1" x14ac:dyDescent="0.25">
      <c r="A13081" s="4"/>
    </row>
    <row r="13082" spans="1:1" x14ac:dyDescent="0.25">
      <c r="A13082" s="4"/>
    </row>
    <row r="13083" spans="1:1" x14ac:dyDescent="0.25">
      <c r="A13083" s="4"/>
    </row>
    <row r="13084" spans="1:1" x14ac:dyDescent="0.25">
      <c r="A13084" s="4"/>
    </row>
    <row r="13085" spans="1:1" x14ac:dyDescent="0.25">
      <c r="A13085" s="4"/>
    </row>
    <row r="13086" spans="1:1" x14ac:dyDescent="0.25">
      <c r="A13086" s="4"/>
    </row>
    <row r="13087" spans="1:1" x14ac:dyDescent="0.25">
      <c r="A13087" s="4"/>
    </row>
    <row r="13088" spans="1:1" x14ac:dyDescent="0.25">
      <c r="A13088" s="4"/>
    </row>
    <row r="13089" spans="1:1" x14ac:dyDescent="0.25">
      <c r="A13089" s="4"/>
    </row>
    <row r="13090" spans="1:1" x14ac:dyDescent="0.25">
      <c r="A13090" s="4"/>
    </row>
    <row r="13091" spans="1:1" x14ac:dyDescent="0.25">
      <c r="A13091" s="4"/>
    </row>
    <row r="13092" spans="1:1" x14ac:dyDescent="0.25">
      <c r="A13092" s="4"/>
    </row>
    <row r="13093" spans="1:1" x14ac:dyDescent="0.25">
      <c r="A13093" s="4"/>
    </row>
    <row r="13094" spans="1:1" x14ac:dyDescent="0.25">
      <c r="A13094" s="4"/>
    </row>
    <row r="13095" spans="1:1" x14ac:dyDescent="0.25">
      <c r="A13095" s="4"/>
    </row>
    <row r="13096" spans="1:1" x14ac:dyDescent="0.25">
      <c r="A13096" s="4"/>
    </row>
    <row r="13097" spans="1:1" x14ac:dyDescent="0.25">
      <c r="A13097" s="4"/>
    </row>
    <row r="13098" spans="1:1" x14ac:dyDescent="0.25">
      <c r="A13098" s="4"/>
    </row>
    <row r="13099" spans="1:1" x14ac:dyDescent="0.25">
      <c r="A13099" s="4"/>
    </row>
    <row r="13100" spans="1:1" x14ac:dyDescent="0.25">
      <c r="A13100" s="4"/>
    </row>
    <row r="13101" spans="1:1" x14ac:dyDescent="0.25">
      <c r="A13101" s="4"/>
    </row>
    <row r="13102" spans="1:1" x14ac:dyDescent="0.25">
      <c r="A13102" s="4"/>
    </row>
    <row r="13103" spans="1:1" x14ac:dyDescent="0.25">
      <c r="A13103" s="4"/>
    </row>
    <row r="13104" spans="1:1" x14ac:dyDescent="0.25">
      <c r="A13104" s="4"/>
    </row>
    <row r="13105" spans="1:1" x14ac:dyDescent="0.25">
      <c r="A13105" s="4"/>
    </row>
    <row r="13106" spans="1:1" x14ac:dyDescent="0.25">
      <c r="A13106" s="4"/>
    </row>
    <row r="13107" spans="1:1" x14ac:dyDescent="0.25">
      <c r="A13107" s="4"/>
    </row>
    <row r="13108" spans="1:1" x14ac:dyDescent="0.25">
      <c r="A13108" s="4"/>
    </row>
    <row r="13109" spans="1:1" x14ac:dyDescent="0.25">
      <c r="A13109" s="4"/>
    </row>
    <row r="13110" spans="1:1" x14ac:dyDescent="0.25">
      <c r="A13110" s="4"/>
    </row>
    <row r="13111" spans="1:1" x14ac:dyDescent="0.25">
      <c r="A13111" s="4"/>
    </row>
    <row r="13112" spans="1:1" x14ac:dyDescent="0.25">
      <c r="A13112" s="4"/>
    </row>
    <row r="13113" spans="1:1" x14ac:dyDescent="0.25">
      <c r="A13113" s="4"/>
    </row>
    <row r="13114" spans="1:1" x14ac:dyDescent="0.25">
      <c r="A13114" s="4"/>
    </row>
    <row r="13115" spans="1:1" x14ac:dyDescent="0.25">
      <c r="A13115" s="4"/>
    </row>
    <row r="13116" spans="1:1" x14ac:dyDescent="0.25">
      <c r="A13116" s="4"/>
    </row>
    <row r="13117" spans="1:1" x14ac:dyDescent="0.25">
      <c r="A13117" s="4"/>
    </row>
    <row r="13118" spans="1:1" x14ac:dyDescent="0.25">
      <c r="A13118" s="4"/>
    </row>
    <row r="13119" spans="1:1" x14ac:dyDescent="0.25">
      <c r="A13119" s="4"/>
    </row>
    <row r="13120" spans="1:1" x14ac:dyDescent="0.25">
      <c r="A13120" s="4"/>
    </row>
    <row r="13121" spans="1:1" x14ac:dyDescent="0.25">
      <c r="A13121" s="4"/>
    </row>
    <row r="13122" spans="1:1" x14ac:dyDescent="0.25">
      <c r="A13122" s="4"/>
    </row>
    <row r="13123" spans="1:1" x14ac:dyDescent="0.25">
      <c r="A13123" s="4"/>
    </row>
    <row r="13124" spans="1:1" x14ac:dyDescent="0.25">
      <c r="A13124" s="4"/>
    </row>
    <row r="13125" spans="1:1" x14ac:dyDescent="0.25">
      <c r="A13125" s="4"/>
    </row>
    <row r="13126" spans="1:1" x14ac:dyDescent="0.25">
      <c r="A13126" s="4"/>
    </row>
    <row r="13127" spans="1:1" x14ac:dyDescent="0.25">
      <c r="A13127" s="4"/>
    </row>
    <row r="13128" spans="1:1" x14ac:dyDescent="0.25">
      <c r="A13128" s="4"/>
    </row>
    <row r="13129" spans="1:1" x14ac:dyDescent="0.25">
      <c r="A13129" s="4"/>
    </row>
    <row r="13130" spans="1:1" x14ac:dyDescent="0.25">
      <c r="A13130" s="4"/>
    </row>
    <row r="13131" spans="1:1" x14ac:dyDescent="0.25">
      <c r="A13131" s="4"/>
    </row>
    <row r="13132" spans="1:1" x14ac:dyDescent="0.25">
      <c r="A13132" s="4"/>
    </row>
    <row r="13133" spans="1:1" x14ac:dyDescent="0.25">
      <c r="A13133" s="4"/>
    </row>
    <row r="13134" spans="1:1" x14ac:dyDescent="0.25">
      <c r="A13134" s="4"/>
    </row>
    <row r="13135" spans="1:1" x14ac:dyDescent="0.25">
      <c r="A13135" s="4"/>
    </row>
    <row r="13136" spans="1:1" x14ac:dyDescent="0.25">
      <c r="A13136" s="4"/>
    </row>
    <row r="13137" spans="1:1" x14ac:dyDescent="0.25">
      <c r="A13137" s="4"/>
    </row>
    <row r="13138" spans="1:1" x14ac:dyDescent="0.25">
      <c r="A13138" s="4"/>
    </row>
    <row r="13139" spans="1:1" x14ac:dyDescent="0.25">
      <c r="A13139" s="4"/>
    </row>
    <row r="13140" spans="1:1" x14ac:dyDescent="0.25">
      <c r="A13140" s="4"/>
    </row>
    <row r="13141" spans="1:1" x14ac:dyDescent="0.25">
      <c r="A13141" s="4"/>
    </row>
    <row r="13142" spans="1:1" x14ac:dyDescent="0.25">
      <c r="A13142" s="4"/>
    </row>
    <row r="13143" spans="1:1" x14ac:dyDescent="0.25">
      <c r="A13143" s="4"/>
    </row>
    <row r="13144" spans="1:1" x14ac:dyDescent="0.25">
      <c r="A13144" s="4"/>
    </row>
    <row r="13145" spans="1:1" x14ac:dyDescent="0.25">
      <c r="A13145" s="4"/>
    </row>
    <row r="13146" spans="1:1" x14ac:dyDescent="0.25">
      <c r="A13146" s="4"/>
    </row>
    <row r="13147" spans="1:1" x14ac:dyDescent="0.25">
      <c r="A13147" s="4"/>
    </row>
    <row r="13148" spans="1:1" x14ac:dyDescent="0.25">
      <c r="A13148" s="4"/>
    </row>
    <row r="13149" spans="1:1" x14ac:dyDescent="0.25">
      <c r="A13149" s="4"/>
    </row>
    <row r="13150" spans="1:1" x14ac:dyDescent="0.25">
      <c r="A13150" s="4"/>
    </row>
    <row r="13151" spans="1:1" x14ac:dyDescent="0.25">
      <c r="A13151" s="4"/>
    </row>
    <row r="13152" spans="1:1" x14ac:dyDescent="0.25">
      <c r="A13152" s="4"/>
    </row>
    <row r="13153" spans="1:1" x14ac:dyDescent="0.25">
      <c r="A13153" s="4"/>
    </row>
    <row r="13154" spans="1:1" x14ac:dyDescent="0.25">
      <c r="A13154" s="4"/>
    </row>
    <row r="13155" spans="1:1" x14ac:dyDescent="0.25">
      <c r="A13155" s="4"/>
    </row>
    <row r="13156" spans="1:1" x14ac:dyDescent="0.25">
      <c r="A13156" s="4"/>
    </row>
    <row r="13157" spans="1:1" x14ac:dyDescent="0.25">
      <c r="A13157" s="4"/>
    </row>
    <row r="13158" spans="1:1" x14ac:dyDescent="0.25">
      <c r="A13158" s="4"/>
    </row>
    <row r="13159" spans="1:1" x14ac:dyDescent="0.25">
      <c r="A13159" s="4"/>
    </row>
    <row r="13160" spans="1:1" x14ac:dyDescent="0.25">
      <c r="A13160" s="4"/>
    </row>
    <row r="13161" spans="1:1" x14ac:dyDescent="0.25">
      <c r="A13161" s="4"/>
    </row>
    <row r="13162" spans="1:1" x14ac:dyDescent="0.25">
      <c r="A13162" s="4"/>
    </row>
    <row r="13163" spans="1:1" x14ac:dyDescent="0.25">
      <c r="A13163" s="4"/>
    </row>
    <row r="13164" spans="1:1" x14ac:dyDescent="0.25">
      <c r="A13164" s="4"/>
    </row>
    <row r="13165" spans="1:1" x14ac:dyDescent="0.25">
      <c r="A13165" s="4"/>
    </row>
    <row r="13166" spans="1:1" x14ac:dyDescent="0.25">
      <c r="A13166" s="4"/>
    </row>
    <row r="13167" spans="1:1" x14ac:dyDescent="0.25">
      <c r="A13167" s="4"/>
    </row>
    <row r="13168" spans="1:1" x14ac:dyDescent="0.25">
      <c r="A13168" s="4"/>
    </row>
    <row r="13169" spans="1:1" x14ac:dyDescent="0.25">
      <c r="A13169" s="4"/>
    </row>
    <row r="13170" spans="1:1" x14ac:dyDescent="0.25">
      <c r="A13170" s="4"/>
    </row>
    <row r="13171" spans="1:1" x14ac:dyDescent="0.25">
      <c r="A13171" s="4"/>
    </row>
    <row r="13172" spans="1:1" x14ac:dyDescent="0.25">
      <c r="A13172" s="4"/>
    </row>
    <row r="13173" spans="1:1" x14ac:dyDescent="0.25">
      <c r="A13173" s="4"/>
    </row>
    <row r="13174" spans="1:1" x14ac:dyDescent="0.25">
      <c r="A13174" s="4"/>
    </row>
    <row r="13175" spans="1:1" x14ac:dyDescent="0.25">
      <c r="A13175" s="4"/>
    </row>
    <row r="13176" spans="1:1" x14ac:dyDescent="0.25">
      <c r="A13176" s="4"/>
    </row>
    <row r="13177" spans="1:1" x14ac:dyDescent="0.25">
      <c r="A13177" s="4"/>
    </row>
    <row r="13178" spans="1:1" x14ac:dyDescent="0.25">
      <c r="A13178" s="4"/>
    </row>
    <row r="13179" spans="1:1" x14ac:dyDescent="0.25">
      <c r="A13179" s="4"/>
    </row>
    <row r="13180" spans="1:1" x14ac:dyDescent="0.25">
      <c r="A13180" s="4"/>
    </row>
    <row r="13181" spans="1:1" x14ac:dyDescent="0.25">
      <c r="A13181" s="4"/>
    </row>
    <row r="13182" spans="1:1" x14ac:dyDescent="0.25">
      <c r="A13182" s="4"/>
    </row>
    <row r="13183" spans="1:1" x14ac:dyDescent="0.25">
      <c r="A13183" s="4"/>
    </row>
    <row r="13184" spans="1:1" x14ac:dyDescent="0.25">
      <c r="A13184" s="4"/>
    </row>
    <row r="13185" spans="1:1" x14ac:dyDescent="0.25">
      <c r="A13185" s="4"/>
    </row>
    <row r="13186" spans="1:1" x14ac:dyDescent="0.25">
      <c r="A13186" s="4"/>
    </row>
    <row r="13187" spans="1:1" x14ac:dyDescent="0.25">
      <c r="A13187" s="4"/>
    </row>
    <row r="13188" spans="1:1" x14ac:dyDescent="0.25">
      <c r="A13188" s="4"/>
    </row>
    <row r="13189" spans="1:1" x14ac:dyDescent="0.25">
      <c r="A13189" s="4"/>
    </row>
    <row r="13190" spans="1:1" x14ac:dyDescent="0.25">
      <c r="A13190" s="4"/>
    </row>
    <row r="13191" spans="1:1" x14ac:dyDescent="0.25">
      <c r="A13191" s="4"/>
    </row>
    <row r="13192" spans="1:1" x14ac:dyDescent="0.25">
      <c r="A13192" s="4"/>
    </row>
    <row r="13193" spans="1:1" x14ac:dyDescent="0.25">
      <c r="A13193" s="4"/>
    </row>
    <row r="13194" spans="1:1" x14ac:dyDescent="0.25">
      <c r="A13194" s="4"/>
    </row>
    <row r="13195" spans="1:1" x14ac:dyDescent="0.25">
      <c r="A13195" s="4"/>
    </row>
    <row r="13196" spans="1:1" x14ac:dyDescent="0.25">
      <c r="A13196" s="4"/>
    </row>
    <row r="13197" spans="1:1" x14ac:dyDescent="0.25">
      <c r="A13197" s="4"/>
    </row>
    <row r="13198" spans="1:1" x14ac:dyDescent="0.25">
      <c r="A13198" s="4"/>
    </row>
    <row r="13199" spans="1:1" x14ac:dyDescent="0.25">
      <c r="A13199" s="4"/>
    </row>
    <row r="13200" spans="1:1" x14ac:dyDescent="0.25">
      <c r="A13200" s="4"/>
    </row>
    <row r="13201" spans="1:1" x14ac:dyDescent="0.25">
      <c r="A13201" s="4"/>
    </row>
    <row r="13202" spans="1:1" x14ac:dyDescent="0.25">
      <c r="A13202" s="4"/>
    </row>
    <row r="13203" spans="1:1" x14ac:dyDescent="0.25">
      <c r="A13203" s="4"/>
    </row>
    <row r="13204" spans="1:1" x14ac:dyDescent="0.25">
      <c r="A13204" s="4"/>
    </row>
    <row r="13205" spans="1:1" x14ac:dyDescent="0.25">
      <c r="A13205" s="4"/>
    </row>
    <row r="13206" spans="1:1" x14ac:dyDescent="0.25">
      <c r="A13206" s="4"/>
    </row>
    <row r="13207" spans="1:1" x14ac:dyDescent="0.25">
      <c r="A13207" s="4"/>
    </row>
    <row r="13208" spans="1:1" x14ac:dyDescent="0.25">
      <c r="A13208" s="4"/>
    </row>
    <row r="13209" spans="1:1" x14ac:dyDescent="0.25">
      <c r="A13209" s="4"/>
    </row>
    <row r="13210" spans="1:1" x14ac:dyDescent="0.25">
      <c r="A13210" s="4"/>
    </row>
    <row r="13211" spans="1:1" x14ac:dyDescent="0.25">
      <c r="A13211" s="4"/>
    </row>
    <row r="13212" spans="1:1" x14ac:dyDescent="0.25">
      <c r="A13212" s="4"/>
    </row>
    <row r="13213" spans="1:1" x14ac:dyDescent="0.25">
      <c r="A13213" s="4"/>
    </row>
    <row r="13214" spans="1:1" x14ac:dyDescent="0.25">
      <c r="A13214" s="4"/>
    </row>
    <row r="13215" spans="1:1" x14ac:dyDescent="0.25">
      <c r="A13215" s="4"/>
    </row>
    <row r="13216" spans="1:1" x14ac:dyDescent="0.25">
      <c r="A13216" s="4"/>
    </row>
    <row r="13217" spans="1:1" x14ac:dyDescent="0.25">
      <c r="A13217" s="4"/>
    </row>
    <row r="13218" spans="1:1" x14ac:dyDescent="0.25">
      <c r="A13218" s="4"/>
    </row>
    <row r="13219" spans="1:1" x14ac:dyDescent="0.25">
      <c r="A13219" s="4"/>
    </row>
    <row r="13220" spans="1:1" x14ac:dyDescent="0.25">
      <c r="A13220" s="4"/>
    </row>
    <row r="13221" spans="1:1" x14ac:dyDescent="0.25">
      <c r="A13221" s="4"/>
    </row>
    <row r="13222" spans="1:1" x14ac:dyDescent="0.25">
      <c r="A13222" s="4"/>
    </row>
    <row r="13223" spans="1:1" x14ac:dyDescent="0.25">
      <c r="A13223" s="4"/>
    </row>
    <row r="13224" spans="1:1" x14ac:dyDescent="0.25">
      <c r="A13224" s="4"/>
    </row>
    <row r="13225" spans="1:1" x14ac:dyDescent="0.25">
      <c r="A13225" s="4"/>
    </row>
    <row r="13226" spans="1:1" x14ac:dyDescent="0.25">
      <c r="A13226" s="4"/>
    </row>
    <row r="13227" spans="1:1" x14ac:dyDescent="0.25">
      <c r="A13227" s="4"/>
    </row>
    <row r="13228" spans="1:1" x14ac:dyDescent="0.25">
      <c r="A13228" s="4"/>
    </row>
    <row r="13229" spans="1:1" x14ac:dyDescent="0.25">
      <c r="A13229" s="4"/>
    </row>
    <row r="13230" spans="1:1" x14ac:dyDescent="0.25">
      <c r="A13230" s="4"/>
    </row>
    <row r="13231" spans="1:1" x14ac:dyDescent="0.25">
      <c r="A13231" s="4"/>
    </row>
    <row r="13232" spans="1:1" x14ac:dyDescent="0.25">
      <c r="A13232" s="4"/>
    </row>
    <row r="13233" spans="1:1" x14ac:dyDescent="0.25">
      <c r="A13233" s="4"/>
    </row>
    <row r="13234" spans="1:1" x14ac:dyDescent="0.25">
      <c r="A13234" s="4"/>
    </row>
    <row r="13235" spans="1:1" x14ac:dyDescent="0.25">
      <c r="A13235" s="4"/>
    </row>
    <row r="13236" spans="1:1" x14ac:dyDescent="0.25">
      <c r="A13236" s="4"/>
    </row>
    <row r="13237" spans="1:1" x14ac:dyDescent="0.25">
      <c r="A13237" s="4"/>
    </row>
    <row r="13238" spans="1:1" x14ac:dyDescent="0.25">
      <c r="A13238" s="4"/>
    </row>
    <row r="13239" spans="1:1" x14ac:dyDescent="0.25">
      <c r="A13239" s="4"/>
    </row>
    <row r="13240" spans="1:1" x14ac:dyDescent="0.25">
      <c r="A13240" s="4"/>
    </row>
    <row r="13241" spans="1:1" x14ac:dyDescent="0.25">
      <c r="A13241" s="4"/>
    </row>
    <row r="13242" spans="1:1" x14ac:dyDescent="0.25">
      <c r="A13242" s="4"/>
    </row>
    <row r="13243" spans="1:1" x14ac:dyDescent="0.25">
      <c r="A13243" s="4"/>
    </row>
    <row r="13244" spans="1:1" x14ac:dyDescent="0.25">
      <c r="A13244" s="4"/>
    </row>
    <row r="13245" spans="1:1" x14ac:dyDescent="0.25">
      <c r="A13245" s="4"/>
    </row>
    <row r="13246" spans="1:1" x14ac:dyDescent="0.25">
      <c r="A13246" s="4"/>
    </row>
    <row r="13247" spans="1:1" x14ac:dyDescent="0.25">
      <c r="A13247" s="4"/>
    </row>
    <row r="13248" spans="1:1" x14ac:dyDescent="0.25">
      <c r="A13248" s="4"/>
    </row>
    <row r="13249" spans="1:1" x14ac:dyDescent="0.25">
      <c r="A13249" s="4"/>
    </row>
    <row r="13250" spans="1:1" x14ac:dyDescent="0.25">
      <c r="A13250" s="4"/>
    </row>
    <row r="13251" spans="1:1" x14ac:dyDescent="0.25">
      <c r="A13251" s="4"/>
    </row>
    <row r="13252" spans="1:1" x14ac:dyDescent="0.25">
      <c r="A13252" s="4"/>
    </row>
    <row r="13253" spans="1:1" x14ac:dyDescent="0.25">
      <c r="A13253" s="4"/>
    </row>
    <row r="13254" spans="1:1" x14ac:dyDescent="0.25">
      <c r="A13254" s="4"/>
    </row>
    <row r="13255" spans="1:1" x14ac:dyDescent="0.25">
      <c r="A13255" s="4"/>
    </row>
    <row r="13256" spans="1:1" x14ac:dyDescent="0.25">
      <c r="A13256" s="4"/>
    </row>
    <row r="13257" spans="1:1" x14ac:dyDescent="0.25">
      <c r="A13257" s="4"/>
    </row>
    <row r="13258" spans="1:1" x14ac:dyDescent="0.25">
      <c r="A13258" s="4"/>
    </row>
    <row r="13259" spans="1:1" x14ac:dyDescent="0.25">
      <c r="A13259" s="4"/>
    </row>
    <row r="13260" spans="1:1" x14ac:dyDescent="0.25">
      <c r="A13260" s="4"/>
    </row>
    <row r="13261" spans="1:1" x14ac:dyDescent="0.25">
      <c r="A13261" s="4"/>
    </row>
    <row r="13262" spans="1:1" x14ac:dyDescent="0.25">
      <c r="A13262" s="4"/>
    </row>
    <row r="13263" spans="1:1" x14ac:dyDescent="0.25">
      <c r="A13263" s="4"/>
    </row>
    <row r="13264" spans="1:1" x14ac:dyDescent="0.25">
      <c r="A13264" s="4"/>
    </row>
    <row r="13265" spans="1:1" x14ac:dyDescent="0.25">
      <c r="A13265" s="4"/>
    </row>
    <row r="13266" spans="1:1" x14ac:dyDescent="0.25">
      <c r="A13266" s="4"/>
    </row>
    <row r="13267" spans="1:1" x14ac:dyDescent="0.25">
      <c r="A13267" s="4"/>
    </row>
    <row r="13268" spans="1:1" x14ac:dyDescent="0.25">
      <c r="A13268" s="4"/>
    </row>
    <row r="13269" spans="1:1" x14ac:dyDescent="0.25">
      <c r="A13269" s="4"/>
    </row>
    <row r="13270" spans="1:1" x14ac:dyDescent="0.25">
      <c r="A13270" s="4"/>
    </row>
    <row r="13271" spans="1:1" x14ac:dyDescent="0.25">
      <c r="A13271" s="4"/>
    </row>
    <row r="13272" spans="1:1" x14ac:dyDescent="0.25">
      <c r="A13272" s="4"/>
    </row>
    <row r="13273" spans="1:1" x14ac:dyDescent="0.25">
      <c r="A13273" s="4"/>
    </row>
    <row r="13274" spans="1:1" x14ac:dyDescent="0.25">
      <c r="A13274" s="4"/>
    </row>
    <row r="13275" spans="1:1" x14ac:dyDescent="0.25">
      <c r="A13275" s="4"/>
    </row>
    <row r="13276" spans="1:1" x14ac:dyDescent="0.25">
      <c r="A13276" s="4"/>
    </row>
    <row r="13277" spans="1:1" x14ac:dyDescent="0.25">
      <c r="A13277" s="4"/>
    </row>
    <row r="13278" spans="1:1" x14ac:dyDescent="0.25">
      <c r="A13278" s="4"/>
    </row>
    <row r="13279" spans="1:1" x14ac:dyDescent="0.25">
      <c r="A13279" s="4"/>
    </row>
    <row r="13280" spans="1:1" x14ac:dyDescent="0.25">
      <c r="A13280" s="4"/>
    </row>
    <row r="13281" spans="1:1" x14ac:dyDescent="0.25">
      <c r="A13281" s="4"/>
    </row>
    <row r="13282" spans="1:1" x14ac:dyDescent="0.25">
      <c r="A13282" s="4"/>
    </row>
    <row r="13283" spans="1:1" x14ac:dyDescent="0.25">
      <c r="A13283" s="4"/>
    </row>
    <row r="13284" spans="1:1" x14ac:dyDescent="0.25">
      <c r="A13284" s="4"/>
    </row>
    <row r="13285" spans="1:1" x14ac:dyDescent="0.25">
      <c r="A13285" s="4"/>
    </row>
    <row r="13286" spans="1:1" x14ac:dyDescent="0.25">
      <c r="A13286" s="4"/>
    </row>
    <row r="13287" spans="1:1" x14ac:dyDescent="0.25">
      <c r="A13287" s="4"/>
    </row>
    <row r="13288" spans="1:1" x14ac:dyDescent="0.25">
      <c r="A13288" s="4"/>
    </row>
    <row r="13289" spans="1:1" x14ac:dyDescent="0.25">
      <c r="A13289" s="4"/>
    </row>
    <row r="13290" spans="1:1" x14ac:dyDescent="0.25">
      <c r="A13290" s="4"/>
    </row>
    <row r="13291" spans="1:1" x14ac:dyDescent="0.25">
      <c r="A13291" s="4"/>
    </row>
    <row r="13292" spans="1:1" x14ac:dyDescent="0.25">
      <c r="A13292" s="4"/>
    </row>
    <row r="13293" spans="1:1" x14ac:dyDescent="0.25">
      <c r="A13293" s="4"/>
    </row>
    <row r="13294" spans="1:1" x14ac:dyDescent="0.25">
      <c r="A13294" s="4"/>
    </row>
    <row r="13295" spans="1:1" x14ac:dyDescent="0.25">
      <c r="A13295" s="4"/>
    </row>
    <row r="13296" spans="1:1" x14ac:dyDescent="0.25">
      <c r="A13296" s="4"/>
    </row>
    <row r="13297" spans="1:1" x14ac:dyDescent="0.25">
      <c r="A13297" s="4"/>
    </row>
    <row r="13298" spans="1:1" x14ac:dyDescent="0.25">
      <c r="A13298" s="4"/>
    </row>
    <row r="13299" spans="1:1" x14ac:dyDescent="0.25">
      <c r="A13299" s="4"/>
    </row>
    <row r="13300" spans="1:1" x14ac:dyDescent="0.25">
      <c r="A13300" s="4"/>
    </row>
    <row r="13301" spans="1:1" x14ac:dyDescent="0.25">
      <c r="A13301" s="4"/>
    </row>
    <row r="13302" spans="1:1" x14ac:dyDescent="0.25">
      <c r="A13302" s="4"/>
    </row>
    <row r="13303" spans="1:1" x14ac:dyDescent="0.25">
      <c r="A13303" s="4"/>
    </row>
    <row r="13304" spans="1:1" x14ac:dyDescent="0.25">
      <c r="A13304" s="4"/>
    </row>
    <row r="13305" spans="1:1" x14ac:dyDescent="0.25">
      <c r="A13305" s="4"/>
    </row>
    <row r="13306" spans="1:1" x14ac:dyDescent="0.25">
      <c r="A13306" s="4"/>
    </row>
    <row r="13307" spans="1:1" x14ac:dyDescent="0.25">
      <c r="A13307" s="4"/>
    </row>
    <row r="13308" spans="1:1" x14ac:dyDescent="0.25">
      <c r="A13308" s="4"/>
    </row>
    <row r="13309" spans="1:1" x14ac:dyDescent="0.25">
      <c r="A13309" s="4"/>
    </row>
    <row r="13310" spans="1:1" x14ac:dyDescent="0.25">
      <c r="A13310" s="4"/>
    </row>
    <row r="13311" spans="1:1" x14ac:dyDescent="0.25">
      <c r="A13311" s="4"/>
    </row>
    <row r="13312" spans="1:1" x14ac:dyDescent="0.25">
      <c r="A13312" s="4"/>
    </row>
    <row r="13313" spans="1:1" x14ac:dyDescent="0.25">
      <c r="A13313" s="4"/>
    </row>
    <row r="13314" spans="1:1" x14ac:dyDescent="0.25">
      <c r="A13314" s="4"/>
    </row>
    <row r="13315" spans="1:1" x14ac:dyDescent="0.25">
      <c r="A13315" s="4"/>
    </row>
    <row r="13316" spans="1:1" x14ac:dyDescent="0.25">
      <c r="A13316" s="4"/>
    </row>
    <row r="13317" spans="1:1" x14ac:dyDescent="0.25">
      <c r="A13317" s="4"/>
    </row>
    <row r="13318" spans="1:1" x14ac:dyDescent="0.25">
      <c r="A13318" s="4"/>
    </row>
    <row r="13319" spans="1:1" x14ac:dyDescent="0.25">
      <c r="A13319" s="4"/>
    </row>
    <row r="13320" spans="1:1" x14ac:dyDescent="0.25">
      <c r="A13320" s="4"/>
    </row>
    <row r="13321" spans="1:1" x14ac:dyDescent="0.25">
      <c r="A13321" s="4"/>
    </row>
    <row r="13322" spans="1:1" x14ac:dyDescent="0.25">
      <c r="A13322" s="4"/>
    </row>
    <row r="13323" spans="1:1" x14ac:dyDescent="0.25">
      <c r="A13323" s="4"/>
    </row>
    <row r="13324" spans="1:1" x14ac:dyDescent="0.25">
      <c r="A13324" s="4"/>
    </row>
    <row r="13325" spans="1:1" x14ac:dyDescent="0.25">
      <c r="A13325" s="4"/>
    </row>
    <row r="13326" spans="1:1" x14ac:dyDescent="0.25">
      <c r="A13326" s="4"/>
    </row>
    <row r="13327" spans="1:1" x14ac:dyDescent="0.25">
      <c r="A13327" s="4"/>
    </row>
    <row r="13328" spans="1:1" x14ac:dyDescent="0.25">
      <c r="A13328" s="4"/>
    </row>
    <row r="13329" spans="1:1" x14ac:dyDescent="0.25">
      <c r="A13329" s="4"/>
    </row>
    <row r="13330" spans="1:1" x14ac:dyDescent="0.25">
      <c r="A13330" s="4"/>
    </row>
    <row r="13331" spans="1:1" x14ac:dyDescent="0.25">
      <c r="A13331" s="4"/>
    </row>
    <row r="13332" spans="1:1" x14ac:dyDescent="0.25">
      <c r="A13332" s="4"/>
    </row>
    <row r="13333" spans="1:1" x14ac:dyDescent="0.25">
      <c r="A13333" s="4"/>
    </row>
    <row r="13334" spans="1:1" x14ac:dyDescent="0.25">
      <c r="A13334" s="4"/>
    </row>
    <row r="13335" spans="1:1" x14ac:dyDescent="0.25">
      <c r="A13335" s="4"/>
    </row>
    <row r="13336" spans="1:1" x14ac:dyDescent="0.25">
      <c r="A13336" s="4"/>
    </row>
    <row r="13337" spans="1:1" x14ac:dyDescent="0.25">
      <c r="A13337" s="4"/>
    </row>
    <row r="13338" spans="1:1" x14ac:dyDescent="0.25">
      <c r="A13338" s="4"/>
    </row>
    <row r="13339" spans="1:1" x14ac:dyDescent="0.25">
      <c r="A13339" s="4"/>
    </row>
    <row r="13340" spans="1:1" x14ac:dyDescent="0.25">
      <c r="A13340" s="4"/>
    </row>
    <row r="13341" spans="1:1" x14ac:dyDescent="0.25">
      <c r="A13341" s="4"/>
    </row>
    <row r="13342" spans="1:1" x14ac:dyDescent="0.25">
      <c r="A13342" s="4"/>
    </row>
    <row r="13343" spans="1:1" x14ac:dyDescent="0.25">
      <c r="A13343" s="4"/>
    </row>
    <row r="13344" spans="1:1" x14ac:dyDescent="0.25">
      <c r="A13344" s="4"/>
    </row>
    <row r="13345" spans="1:1" x14ac:dyDescent="0.25">
      <c r="A13345" s="4"/>
    </row>
    <row r="13346" spans="1:1" x14ac:dyDescent="0.25">
      <c r="A13346" s="4"/>
    </row>
    <row r="13347" spans="1:1" x14ac:dyDescent="0.25">
      <c r="A13347" s="4"/>
    </row>
    <row r="13348" spans="1:1" x14ac:dyDescent="0.25">
      <c r="A13348" s="4"/>
    </row>
    <row r="13349" spans="1:1" x14ac:dyDescent="0.25">
      <c r="A13349" s="4"/>
    </row>
    <row r="13350" spans="1:1" x14ac:dyDescent="0.25">
      <c r="A13350" s="4"/>
    </row>
    <row r="13351" spans="1:1" x14ac:dyDescent="0.25">
      <c r="A13351" s="4"/>
    </row>
    <row r="13352" spans="1:1" x14ac:dyDescent="0.25">
      <c r="A13352" s="4"/>
    </row>
    <row r="13353" spans="1:1" x14ac:dyDescent="0.25">
      <c r="A13353" s="4"/>
    </row>
    <row r="13354" spans="1:1" x14ac:dyDescent="0.25">
      <c r="A13354" s="4"/>
    </row>
    <row r="13355" spans="1:1" x14ac:dyDescent="0.25">
      <c r="A13355" s="4"/>
    </row>
    <row r="13356" spans="1:1" x14ac:dyDescent="0.25">
      <c r="A13356" s="4"/>
    </row>
    <row r="13357" spans="1:1" x14ac:dyDescent="0.25">
      <c r="A13357" s="4"/>
    </row>
    <row r="13358" spans="1:1" x14ac:dyDescent="0.25">
      <c r="A13358" s="4"/>
    </row>
    <row r="13359" spans="1:1" x14ac:dyDescent="0.25">
      <c r="A13359" s="4"/>
    </row>
    <row r="13360" spans="1:1" x14ac:dyDescent="0.25">
      <c r="A13360" s="4"/>
    </row>
    <row r="13361" spans="1:1" x14ac:dyDescent="0.25">
      <c r="A13361" s="4"/>
    </row>
    <row r="13362" spans="1:1" x14ac:dyDescent="0.25">
      <c r="A13362" s="4"/>
    </row>
    <row r="13363" spans="1:1" x14ac:dyDescent="0.25">
      <c r="A13363" s="4"/>
    </row>
    <row r="13364" spans="1:1" x14ac:dyDescent="0.25">
      <c r="A13364" s="4"/>
    </row>
    <row r="13365" spans="1:1" x14ac:dyDescent="0.25">
      <c r="A13365" s="4"/>
    </row>
    <row r="13366" spans="1:1" x14ac:dyDescent="0.25">
      <c r="A13366" s="4"/>
    </row>
    <row r="13367" spans="1:1" x14ac:dyDescent="0.25">
      <c r="A13367" s="4"/>
    </row>
    <row r="13368" spans="1:1" x14ac:dyDescent="0.25">
      <c r="A13368" s="4"/>
    </row>
    <row r="13369" spans="1:1" x14ac:dyDescent="0.25">
      <c r="A13369" s="4"/>
    </row>
    <row r="13370" spans="1:1" x14ac:dyDescent="0.25">
      <c r="A13370" s="4"/>
    </row>
    <row r="13371" spans="1:1" x14ac:dyDescent="0.25">
      <c r="A13371" s="4"/>
    </row>
    <row r="13372" spans="1:1" x14ac:dyDescent="0.25">
      <c r="A13372" s="4"/>
    </row>
    <row r="13373" spans="1:1" x14ac:dyDescent="0.25">
      <c r="A13373" s="4"/>
    </row>
    <row r="13374" spans="1:1" x14ac:dyDescent="0.25">
      <c r="A13374" s="4"/>
    </row>
    <row r="13375" spans="1:1" x14ac:dyDescent="0.25">
      <c r="A13375" s="4"/>
    </row>
    <row r="13376" spans="1:1" x14ac:dyDescent="0.25">
      <c r="A13376" s="4"/>
    </row>
    <row r="13377" spans="1:1" x14ac:dyDescent="0.25">
      <c r="A13377" s="4"/>
    </row>
    <row r="13378" spans="1:1" x14ac:dyDescent="0.25">
      <c r="A13378" s="4"/>
    </row>
    <row r="13379" spans="1:1" x14ac:dyDescent="0.25">
      <c r="A13379" s="4"/>
    </row>
    <row r="13380" spans="1:1" x14ac:dyDescent="0.25">
      <c r="A13380" s="4"/>
    </row>
    <row r="13381" spans="1:1" x14ac:dyDescent="0.25">
      <c r="A13381" s="4"/>
    </row>
    <row r="13382" spans="1:1" x14ac:dyDescent="0.25">
      <c r="A13382" s="4"/>
    </row>
    <row r="13383" spans="1:1" x14ac:dyDescent="0.25">
      <c r="A13383" s="4"/>
    </row>
    <row r="13384" spans="1:1" x14ac:dyDescent="0.25">
      <c r="A13384" s="4"/>
    </row>
    <row r="13385" spans="1:1" x14ac:dyDescent="0.25">
      <c r="A13385" s="4"/>
    </row>
    <row r="13386" spans="1:1" x14ac:dyDescent="0.25">
      <c r="A13386" s="4"/>
    </row>
    <row r="13387" spans="1:1" x14ac:dyDescent="0.25">
      <c r="A13387" s="4"/>
    </row>
    <row r="13388" spans="1:1" x14ac:dyDescent="0.25">
      <c r="A13388" s="4"/>
    </row>
    <row r="13389" spans="1:1" x14ac:dyDescent="0.25">
      <c r="A13389" s="4"/>
    </row>
    <row r="13390" spans="1:1" x14ac:dyDescent="0.25">
      <c r="A13390" s="4"/>
    </row>
    <row r="13391" spans="1:1" x14ac:dyDescent="0.25">
      <c r="A13391" s="4"/>
    </row>
    <row r="13392" spans="1:1" x14ac:dyDescent="0.25">
      <c r="A13392" s="4"/>
    </row>
    <row r="13393" spans="1:1" x14ac:dyDescent="0.25">
      <c r="A13393" s="4"/>
    </row>
    <row r="13394" spans="1:1" x14ac:dyDescent="0.25">
      <c r="A13394" s="4"/>
    </row>
    <row r="13395" spans="1:1" x14ac:dyDescent="0.25">
      <c r="A13395" s="4"/>
    </row>
    <row r="13396" spans="1:1" x14ac:dyDescent="0.25">
      <c r="A13396" s="4"/>
    </row>
    <row r="13397" spans="1:1" x14ac:dyDescent="0.25">
      <c r="A13397" s="4"/>
    </row>
    <row r="13398" spans="1:1" x14ac:dyDescent="0.25">
      <c r="A13398" s="4"/>
    </row>
    <row r="13399" spans="1:1" x14ac:dyDescent="0.25">
      <c r="A13399" s="4"/>
    </row>
    <row r="13400" spans="1:1" x14ac:dyDescent="0.25">
      <c r="A13400" s="4"/>
    </row>
    <row r="13401" spans="1:1" x14ac:dyDescent="0.25">
      <c r="A13401" s="4"/>
    </row>
    <row r="13402" spans="1:1" x14ac:dyDescent="0.25">
      <c r="A13402" s="4"/>
    </row>
    <row r="13403" spans="1:1" x14ac:dyDescent="0.25">
      <c r="A13403" s="4"/>
    </row>
    <row r="13404" spans="1:1" x14ac:dyDescent="0.25">
      <c r="A13404" s="4"/>
    </row>
    <row r="13405" spans="1:1" x14ac:dyDescent="0.25">
      <c r="A13405" s="4"/>
    </row>
    <row r="13406" spans="1:1" x14ac:dyDescent="0.25">
      <c r="A13406" s="4"/>
    </row>
    <row r="13407" spans="1:1" x14ac:dyDescent="0.25">
      <c r="A13407" s="4"/>
    </row>
    <row r="13408" spans="1:1" x14ac:dyDescent="0.25">
      <c r="A13408" s="4"/>
    </row>
    <row r="13409" spans="1:1" x14ac:dyDescent="0.25">
      <c r="A13409" s="4"/>
    </row>
    <row r="13410" spans="1:1" x14ac:dyDescent="0.25">
      <c r="A13410" s="4"/>
    </row>
    <row r="13411" spans="1:1" x14ac:dyDescent="0.25">
      <c r="A13411" s="4"/>
    </row>
    <row r="13412" spans="1:1" x14ac:dyDescent="0.25">
      <c r="A13412" s="4"/>
    </row>
    <row r="13413" spans="1:1" x14ac:dyDescent="0.25">
      <c r="A13413" s="4"/>
    </row>
    <row r="13414" spans="1:1" x14ac:dyDescent="0.25">
      <c r="A13414" s="4"/>
    </row>
    <row r="13415" spans="1:1" x14ac:dyDescent="0.25">
      <c r="A13415" s="4"/>
    </row>
    <row r="13416" spans="1:1" x14ac:dyDescent="0.25">
      <c r="A13416" s="4"/>
    </row>
    <row r="13417" spans="1:1" x14ac:dyDescent="0.25">
      <c r="A13417" s="4"/>
    </row>
    <row r="13418" spans="1:1" x14ac:dyDescent="0.25">
      <c r="A13418" s="4"/>
    </row>
    <row r="13419" spans="1:1" x14ac:dyDescent="0.25">
      <c r="A13419" s="4"/>
    </row>
    <row r="13420" spans="1:1" x14ac:dyDescent="0.25">
      <c r="A13420" s="4"/>
    </row>
    <row r="13421" spans="1:1" x14ac:dyDescent="0.25">
      <c r="A13421" s="4"/>
    </row>
    <row r="13422" spans="1:1" x14ac:dyDescent="0.25">
      <c r="A13422" s="4"/>
    </row>
    <row r="13423" spans="1:1" x14ac:dyDescent="0.25">
      <c r="A13423" s="4"/>
    </row>
    <row r="13424" spans="1:1" x14ac:dyDescent="0.25">
      <c r="A13424" s="4"/>
    </row>
    <row r="13425" spans="1:1" x14ac:dyDescent="0.25">
      <c r="A13425" s="4"/>
    </row>
    <row r="13426" spans="1:1" x14ac:dyDescent="0.25">
      <c r="A13426" s="4"/>
    </row>
    <row r="13427" spans="1:1" x14ac:dyDescent="0.25">
      <c r="A13427" s="4"/>
    </row>
    <row r="13428" spans="1:1" x14ac:dyDescent="0.25">
      <c r="A13428" s="4"/>
    </row>
    <row r="13429" spans="1:1" x14ac:dyDescent="0.25">
      <c r="A13429" s="4"/>
    </row>
    <row r="13430" spans="1:1" x14ac:dyDescent="0.25">
      <c r="A13430" s="4"/>
    </row>
    <row r="13431" spans="1:1" x14ac:dyDescent="0.25">
      <c r="A13431" s="4"/>
    </row>
    <row r="13432" spans="1:1" x14ac:dyDescent="0.25">
      <c r="A13432" s="4"/>
    </row>
    <row r="13433" spans="1:1" x14ac:dyDescent="0.25">
      <c r="A13433" s="4"/>
    </row>
    <row r="13434" spans="1:1" x14ac:dyDescent="0.25">
      <c r="A13434" s="4"/>
    </row>
    <row r="13435" spans="1:1" x14ac:dyDescent="0.25">
      <c r="A13435" s="4"/>
    </row>
    <row r="13436" spans="1:1" x14ac:dyDescent="0.25">
      <c r="A13436" s="4"/>
    </row>
    <row r="13437" spans="1:1" x14ac:dyDescent="0.25">
      <c r="A13437" s="4"/>
    </row>
    <row r="13438" spans="1:1" x14ac:dyDescent="0.25">
      <c r="A13438" s="4"/>
    </row>
    <row r="13439" spans="1:1" x14ac:dyDescent="0.25">
      <c r="A13439" s="4"/>
    </row>
    <row r="13440" spans="1:1" x14ac:dyDescent="0.25">
      <c r="A13440" s="4"/>
    </row>
    <row r="13441" spans="1:1" x14ac:dyDescent="0.25">
      <c r="A13441" s="4"/>
    </row>
    <row r="13442" spans="1:1" x14ac:dyDescent="0.25">
      <c r="A13442" s="4"/>
    </row>
    <row r="13443" spans="1:1" x14ac:dyDescent="0.25">
      <c r="A13443" s="4"/>
    </row>
    <row r="13444" spans="1:1" x14ac:dyDescent="0.25">
      <c r="A13444" s="4"/>
    </row>
    <row r="13445" spans="1:1" x14ac:dyDescent="0.25">
      <c r="A13445" s="4"/>
    </row>
    <row r="13446" spans="1:1" x14ac:dyDescent="0.25">
      <c r="A13446" s="4"/>
    </row>
    <row r="13447" spans="1:1" x14ac:dyDescent="0.25">
      <c r="A13447" s="4"/>
    </row>
    <row r="13448" spans="1:1" x14ac:dyDescent="0.25">
      <c r="A13448" s="4"/>
    </row>
    <row r="13449" spans="1:1" x14ac:dyDescent="0.25">
      <c r="A13449" s="4"/>
    </row>
    <row r="13450" spans="1:1" x14ac:dyDescent="0.25">
      <c r="A13450" s="4"/>
    </row>
    <row r="13451" spans="1:1" x14ac:dyDescent="0.25">
      <c r="A13451" s="4"/>
    </row>
    <row r="13452" spans="1:1" x14ac:dyDescent="0.25">
      <c r="A13452" s="4"/>
    </row>
    <row r="13453" spans="1:1" x14ac:dyDescent="0.25">
      <c r="A13453" s="4"/>
    </row>
    <row r="13454" spans="1:1" x14ac:dyDescent="0.25">
      <c r="A13454" s="4"/>
    </row>
    <row r="13455" spans="1:1" x14ac:dyDescent="0.25">
      <c r="A13455" s="4"/>
    </row>
    <row r="13456" spans="1:1" x14ac:dyDescent="0.25">
      <c r="A13456" s="4"/>
    </row>
    <row r="13457" spans="1:1" x14ac:dyDescent="0.25">
      <c r="A13457" s="4"/>
    </row>
    <row r="13458" spans="1:1" x14ac:dyDescent="0.25">
      <c r="A13458" s="4"/>
    </row>
    <row r="13459" spans="1:1" x14ac:dyDescent="0.25">
      <c r="A13459" s="4"/>
    </row>
    <row r="13460" spans="1:1" x14ac:dyDescent="0.25">
      <c r="A13460" s="4"/>
    </row>
    <row r="13461" spans="1:1" x14ac:dyDescent="0.25">
      <c r="A13461" s="4"/>
    </row>
    <row r="13462" spans="1:1" x14ac:dyDescent="0.25">
      <c r="A13462" s="4"/>
    </row>
    <row r="13463" spans="1:1" x14ac:dyDescent="0.25">
      <c r="A13463" s="4"/>
    </row>
    <row r="13464" spans="1:1" x14ac:dyDescent="0.25">
      <c r="A13464" s="4"/>
    </row>
    <row r="13465" spans="1:1" x14ac:dyDescent="0.25">
      <c r="A13465" s="4"/>
    </row>
    <row r="13466" spans="1:1" x14ac:dyDescent="0.25">
      <c r="A13466" s="4"/>
    </row>
    <row r="13467" spans="1:1" x14ac:dyDescent="0.25">
      <c r="A13467" s="4"/>
    </row>
    <row r="13468" spans="1:1" x14ac:dyDescent="0.25">
      <c r="A13468" s="4"/>
    </row>
    <row r="13469" spans="1:1" x14ac:dyDescent="0.25">
      <c r="A13469" s="4"/>
    </row>
    <row r="13470" spans="1:1" x14ac:dyDescent="0.25">
      <c r="A13470" s="4"/>
    </row>
    <row r="13471" spans="1:1" x14ac:dyDescent="0.25">
      <c r="A13471" s="4"/>
    </row>
    <row r="13472" spans="1:1" x14ac:dyDescent="0.25">
      <c r="A13472" s="4"/>
    </row>
    <row r="13473" spans="1:1" x14ac:dyDescent="0.25">
      <c r="A13473" s="4"/>
    </row>
    <row r="13474" spans="1:1" x14ac:dyDescent="0.25">
      <c r="A13474" s="4"/>
    </row>
    <row r="13475" spans="1:1" x14ac:dyDescent="0.25">
      <c r="A13475" s="4"/>
    </row>
    <row r="13476" spans="1:1" x14ac:dyDescent="0.25">
      <c r="A13476" s="4"/>
    </row>
    <row r="13477" spans="1:1" x14ac:dyDescent="0.25">
      <c r="A13477" s="4"/>
    </row>
    <row r="13478" spans="1:1" x14ac:dyDescent="0.25">
      <c r="A13478" s="4"/>
    </row>
    <row r="13479" spans="1:1" x14ac:dyDescent="0.25">
      <c r="A13479" s="4"/>
    </row>
    <row r="13480" spans="1:1" x14ac:dyDescent="0.25">
      <c r="A13480" s="4"/>
    </row>
    <row r="13481" spans="1:1" x14ac:dyDescent="0.25">
      <c r="A13481" s="4"/>
    </row>
    <row r="13482" spans="1:1" x14ac:dyDescent="0.25">
      <c r="A13482" s="4"/>
    </row>
    <row r="13483" spans="1:1" x14ac:dyDescent="0.25">
      <c r="A13483" s="4"/>
    </row>
    <row r="13484" spans="1:1" x14ac:dyDescent="0.25">
      <c r="A13484" s="4"/>
    </row>
    <row r="13485" spans="1:1" x14ac:dyDescent="0.25">
      <c r="A13485" s="4"/>
    </row>
    <row r="13486" spans="1:1" x14ac:dyDescent="0.25">
      <c r="A13486" s="4"/>
    </row>
    <row r="13487" spans="1:1" x14ac:dyDescent="0.25">
      <c r="A13487" s="4"/>
    </row>
    <row r="13488" spans="1:1" x14ac:dyDescent="0.25">
      <c r="A13488" s="4"/>
    </row>
    <row r="13489" spans="1:1" x14ac:dyDescent="0.25">
      <c r="A13489" s="4"/>
    </row>
    <row r="13490" spans="1:1" x14ac:dyDescent="0.25">
      <c r="A13490" s="4"/>
    </row>
    <row r="13491" spans="1:1" x14ac:dyDescent="0.25">
      <c r="A13491" s="4"/>
    </row>
    <row r="13492" spans="1:1" x14ac:dyDescent="0.25">
      <c r="A13492" s="4"/>
    </row>
    <row r="13493" spans="1:1" x14ac:dyDescent="0.25">
      <c r="A13493" s="4"/>
    </row>
    <row r="13494" spans="1:1" x14ac:dyDescent="0.25">
      <c r="A13494" s="4"/>
    </row>
    <row r="13495" spans="1:1" x14ac:dyDescent="0.25">
      <c r="A13495" s="4"/>
    </row>
    <row r="13496" spans="1:1" x14ac:dyDescent="0.25">
      <c r="A13496" s="4"/>
    </row>
    <row r="13497" spans="1:1" x14ac:dyDescent="0.25">
      <c r="A13497" s="4"/>
    </row>
    <row r="13498" spans="1:1" x14ac:dyDescent="0.25">
      <c r="A13498" s="4"/>
    </row>
    <row r="13499" spans="1:1" x14ac:dyDescent="0.25">
      <c r="A13499" s="4"/>
    </row>
    <row r="13500" spans="1:1" x14ac:dyDescent="0.25">
      <c r="A13500" s="4"/>
    </row>
    <row r="13501" spans="1:1" x14ac:dyDescent="0.25">
      <c r="A13501" s="4"/>
    </row>
    <row r="13502" spans="1:1" x14ac:dyDescent="0.25">
      <c r="A13502" s="4"/>
    </row>
    <row r="13503" spans="1:1" x14ac:dyDescent="0.25">
      <c r="A13503" s="4"/>
    </row>
    <row r="13504" spans="1:1" x14ac:dyDescent="0.25">
      <c r="A13504" s="4"/>
    </row>
    <row r="13505" spans="1:1" x14ac:dyDescent="0.25">
      <c r="A13505" s="4"/>
    </row>
    <row r="13506" spans="1:1" x14ac:dyDescent="0.25">
      <c r="A13506" s="4"/>
    </row>
    <row r="13507" spans="1:1" x14ac:dyDescent="0.25">
      <c r="A13507" s="4"/>
    </row>
    <row r="13508" spans="1:1" x14ac:dyDescent="0.25">
      <c r="A13508" s="4"/>
    </row>
    <row r="13509" spans="1:1" x14ac:dyDescent="0.25">
      <c r="A13509" s="4"/>
    </row>
    <row r="13510" spans="1:1" x14ac:dyDescent="0.25">
      <c r="A13510" s="4"/>
    </row>
    <row r="13511" spans="1:1" x14ac:dyDescent="0.25">
      <c r="A13511" s="4"/>
    </row>
    <row r="13512" spans="1:1" x14ac:dyDescent="0.25">
      <c r="A13512" s="4"/>
    </row>
    <row r="13513" spans="1:1" x14ac:dyDescent="0.25">
      <c r="A13513" s="4"/>
    </row>
    <row r="13514" spans="1:1" x14ac:dyDescent="0.25">
      <c r="A13514" s="4"/>
    </row>
    <row r="13515" spans="1:1" x14ac:dyDescent="0.25">
      <c r="A13515" s="4"/>
    </row>
    <row r="13516" spans="1:1" x14ac:dyDescent="0.25">
      <c r="A13516" s="4"/>
    </row>
    <row r="13517" spans="1:1" x14ac:dyDescent="0.25">
      <c r="A13517" s="4"/>
    </row>
    <row r="13518" spans="1:1" x14ac:dyDescent="0.25">
      <c r="A13518" s="4"/>
    </row>
    <row r="13519" spans="1:1" x14ac:dyDescent="0.25">
      <c r="A13519" s="4"/>
    </row>
    <row r="13520" spans="1:1" x14ac:dyDescent="0.25">
      <c r="A13520" s="4"/>
    </row>
    <row r="13521" spans="1:1" x14ac:dyDescent="0.25">
      <c r="A13521" s="4"/>
    </row>
    <row r="13522" spans="1:1" x14ac:dyDescent="0.25">
      <c r="A13522" s="4"/>
    </row>
    <row r="13523" spans="1:1" x14ac:dyDescent="0.25">
      <c r="A13523" s="4"/>
    </row>
    <row r="13524" spans="1:1" x14ac:dyDescent="0.25">
      <c r="A13524" s="4"/>
    </row>
    <row r="13525" spans="1:1" x14ac:dyDescent="0.25">
      <c r="A13525" s="4"/>
    </row>
    <row r="13526" spans="1:1" x14ac:dyDescent="0.25">
      <c r="A13526" s="4"/>
    </row>
    <row r="13527" spans="1:1" x14ac:dyDescent="0.25">
      <c r="A13527" s="4"/>
    </row>
    <row r="13528" spans="1:1" x14ac:dyDescent="0.25">
      <c r="A13528" s="4"/>
    </row>
    <row r="13529" spans="1:1" x14ac:dyDescent="0.25">
      <c r="A13529" s="4"/>
    </row>
    <row r="13530" spans="1:1" x14ac:dyDescent="0.25">
      <c r="A13530" s="4"/>
    </row>
    <row r="13531" spans="1:1" x14ac:dyDescent="0.25">
      <c r="A13531" s="4"/>
    </row>
    <row r="13532" spans="1:1" x14ac:dyDescent="0.25">
      <c r="A13532" s="4"/>
    </row>
    <row r="13533" spans="1:1" x14ac:dyDescent="0.25">
      <c r="A13533" s="4"/>
    </row>
    <row r="13534" spans="1:1" x14ac:dyDescent="0.25">
      <c r="A13534" s="4"/>
    </row>
    <row r="13535" spans="1:1" x14ac:dyDescent="0.25">
      <c r="A13535" s="4"/>
    </row>
    <row r="13536" spans="1:1" x14ac:dyDescent="0.25">
      <c r="A13536" s="4"/>
    </row>
    <row r="13537" spans="1:1" x14ac:dyDescent="0.25">
      <c r="A13537" s="4"/>
    </row>
    <row r="13538" spans="1:1" x14ac:dyDescent="0.25">
      <c r="A13538" s="4"/>
    </row>
    <row r="13539" spans="1:1" x14ac:dyDescent="0.25">
      <c r="A13539" s="4"/>
    </row>
    <row r="13540" spans="1:1" x14ac:dyDescent="0.25">
      <c r="A13540" s="4"/>
    </row>
    <row r="13541" spans="1:1" x14ac:dyDescent="0.25">
      <c r="A13541" s="4"/>
    </row>
    <row r="13542" spans="1:1" x14ac:dyDescent="0.25">
      <c r="A13542" s="4"/>
    </row>
    <row r="13543" spans="1:1" x14ac:dyDescent="0.25">
      <c r="A13543" s="4"/>
    </row>
    <row r="13544" spans="1:1" x14ac:dyDescent="0.25">
      <c r="A13544" s="4"/>
    </row>
    <row r="13545" spans="1:1" x14ac:dyDescent="0.25">
      <c r="A13545" s="4"/>
    </row>
    <row r="13546" spans="1:1" x14ac:dyDescent="0.25">
      <c r="A13546" s="4"/>
    </row>
    <row r="13547" spans="1:1" x14ac:dyDescent="0.25">
      <c r="A13547" s="4"/>
    </row>
    <row r="13548" spans="1:1" x14ac:dyDescent="0.25">
      <c r="A13548" s="4"/>
    </row>
    <row r="13549" spans="1:1" x14ac:dyDescent="0.25">
      <c r="A13549" s="4"/>
    </row>
    <row r="13550" spans="1:1" x14ac:dyDescent="0.25">
      <c r="A13550" s="4"/>
    </row>
    <row r="13551" spans="1:1" x14ac:dyDescent="0.25">
      <c r="A13551" s="4"/>
    </row>
    <row r="13552" spans="1:1" x14ac:dyDescent="0.25">
      <c r="A13552" s="4"/>
    </row>
    <row r="13553" spans="1:1" x14ac:dyDescent="0.25">
      <c r="A13553" s="4"/>
    </row>
    <row r="13554" spans="1:1" x14ac:dyDescent="0.25">
      <c r="A13554" s="4"/>
    </row>
    <row r="13555" spans="1:1" x14ac:dyDescent="0.25">
      <c r="A13555" s="4"/>
    </row>
    <row r="13556" spans="1:1" x14ac:dyDescent="0.25">
      <c r="A13556" s="4"/>
    </row>
    <row r="13557" spans="1:1" x14ac:dyDescent="0.25">
      <c r="A13557" s="4"/>
    </row>
    <row r="13558" spans="1:1" x14ac:dyDescent="0.25">
      <c r="A13558" s="4"/>
    </row>
    <row r="13559" spans="1:1" x14ac:dyDescent="0.25">
      <c r="A13559" s="4"/>
    </row>
    <row r="13560" spans="1:1" x14ac:dyDescent="0.25">
      <c r="A13560" s="4"/>
    </row>
    <row r="13561" spans="1:1" x14ac:dyDescent="0.25">
      <c r="A13561" s="4"/>
    </row>
    <row r="13562" spans="1:1" x14ac:dyDescent="0.25">
      <c r="A13562" s="4"/>
    </row>
    <row r="13563" spans="1:1" x14ac:dyDescent="0.25">
      <c r="A13563" s="4"/>
    </row>
    <row r="13564" spans="1:1" x14ac:dyDescent="0.25">
      <c r="A13564" s="4"/>
    </row>
    <row r="13565" spans="1:1" x14ac:dyDescent="0.25">
      <c r="A13565" s="4"/>
    </row>
    <row r="13566" spans="1:1" x14ac:dyDescent="0.25">
      <c r="A13566" s="4"/>
    </row>
    <row r="13567" spans="1:1" x14ac:dyDescent="0.25">
      <c r="A13567" s="4"/>
    </row>
    <row r="13568" spans="1:1" x14ac:dyDescent="0.25">
      <c r="A13568" s="4"/>
    </row>
    <row r="13569" spans="1:1" x14ac:dyDescent="0.25">
      <c r="A13569" s="4"/>
    </row>
    <row r="13570" spans="1:1" x14ac:dyDescent="0.25">
      <c r="A13570" s="4"/>
    </row>
    <row r="13571" spans="1:1" x14ac:dyDescent="0.25">
      <c r="A13571" s="4"/>
    </row>
    <row r="13572" spans="1:1" x14ac:dyDescent="0.25">
      <c r="A13572" s="4"/>
    </row>
    <row r="13573" spans="1:1" x14ac:dyDescent="0.25">
      <c r="A13573" s="4"/>
    </row>
    <row r="13574" spans="1:1" x14ac:dyDescent="0.25">
      <c r="A13574" s="4"/>
    </row>
    <row r="13575" spans="1:1" x14ac:dyDescent="0.25">
      <c r="A13575" s="4"/>
    </row>
    <row r="13576" spans="1:1" x14ac:dyDescent="0.25">
      <c r="A13576" s="4"/>
    </row>
    <row r="13577" spans="1:1" x14ac:dyDescent="0.25">
      <c r="A13577" s="4"/>
    </row>
    <row r="13578" spans="1:1" x14ac:dyDescent="0.25">
      <c r="A13578" s="4"/>
    </row>
    <row r="13579" spans="1:1" x14ac:dyDescent="0.25">
      <c r="A13579" s="4"/>
    </row>
    <row r="13580" spans="1:1" x14ac:dyDescent="0.25">
      <c r="A13580" s="4"/>
    </row>
    <row r="13581" spans="1:1" x14ac:dyDescent="0.25">
      <c r="A13581" s="4"/>
    </row>
    <row r="13582" spans="1:1" x14ac:dyDescent="0.25">
      <c r="A13582" s="4"/>
    </row>
    <row r="13583" spans="1:1" x14ac:dyDescent="0.25">
      <c r="A13583" s="4"/>
    </row>
    <row r="13584" spans="1:1" x14ac:dyDescent="0.25">
      <c r="A13584" s="4"/>
    </row>
    <row r="13585" spans="1:1" x14ac:dyDescent="0.25">
      <c r="A13585" s="4"/>
    </row>
    <row r="13586" spans="1:1" x14ac:dyDescent="0.25">
      <c r="A13586" s="4"/>
    </row>
    <row r="13587" spans="1:1" x14ac:dyDescent="0.25">
      <c r="A13587" s="4"/>
    </row>
    <row r="13588" spans="1:1" x14ac:dyDescent="0.25">
      <c r="A13588" s="4"/>
    </row>
    <row r="13589" spans="1:1" x14ac:dyDescent="0.25">
      <c r="A13589" s="4"/>
    </row>
    <row r="13590" spans="1:1" x14ac:dyDescent="0.25">
      <c r="A13590" s="4"/>
    </row>
    <row r="13591" spans="1:1" x14ac:dyDescent="0.25">
      <c r="A13591" s="4"/>
    </row>
    <row r="13592" spans="1:1" x14ac:dyDescent="0.25">
      <c r="A13592" s="4"/>
    </row>
    <row r="13593" spans="1:1" x14ac:dyDescent="0.25">
      <c r="A13593" s="4"/>
    </row>
    <row r="13594" spans="1:1" x14ac:dyDescent="0.25">
      <c r="A13594" s="4"/>
    </row>
    <row r="13595" spans="1:1" x14ac:dyDescent="0.25">
      <c r="A13595" s="4"/>
    </row>
    <row r="13596" spans="1:1" x14ac:dyDescent="0.25">
      <c r="A13596" s="4"/>
    </row>
    <row r="13597" spans="1:1" x14ac:dyDescent="0.25">
      <c r="A13597" s="4"/>
    </row>
    <row r="13598" spans="1:1" x14ac:dyDescent="0.25">
      <c r="A13598" s="4"/>
    </row>
    <row r="13599" spans="1:1" x14ac:dyDescent="0.25">
      <c r="A13599" s="4"/>
    </row>
    <row r="13600" spans="1:1" x14ac:dyDescent="0.25">
      <c r="A13600" s="4"/>
    </row>
    <row r="13601" spans="1:1" x14ac:dyDescent="0.25">
      <c r="A13601" s="4"/>
    </row>
    <row r="13602" spans="1:1" x14ac:dyDescent="0.25">
      <c r="A13602" s="4"/>
    </row>
    <row r="13603" spans="1:1" x14ac:dyDescent="0.25">
      <c r="A13603" s="4"/>
    </row>
    <row r="13604" spans="1:1" x14ac:dyDescent="0.25">
      <c r="A13604" s="4"/>
    </row>
    <row r="13605" spans="1:1" x14ac:dyDescent="0.25">
      <c r="A13605" s="4"/>
    </row>
    <row r="13606" spans="1:1" x14ac:dyDescent="0.25">
      <c r="A13606" s="4"/>
    </row>
    <row r="13607" spans="1:1" x14ac:dyDescent="0.25">
      <c r="A13607" s="4"/>
    </row>
    <row r="13608" spans="1:1" x14ac:dyDescent="0.25">
      <c r="A13608" s="4"/>
    </row>
    <row r="13609" spans="1:1" x14ac:dyDescent="0.25">
      <c r="A13609" s="4"/>
    </row>
    <row r="13610" spans="1:1" x14ac:dyDescent="0.25">
      <c r="A13610" s="4"/>
    </row>
    <row r="13611" spans="1:1" x14ac:dyDescent="0.25">
      <c r="A13611" s="4"/>
    </row>
    <row r="13612" spans="1:1" x14ac:dyDescent="0.25">
      <c r="A13612" s="4"/>
    </row>
    <row r="13613" spans="1:1" x14ac:dyDescent="0.25">
      <c r="A13613" s="4"/>
    </row>
    <row r="13614" spans="1:1" x14ac:dyDescent="0.25">
      <c r="A13614" s="4"/>
    </row>
    <row r="13615" spans="1:1" x14ac:dyDescent="0.25">
      <c r="A13615" s="4"/>
    </row>
    <row r="13616" spans="1:1" x14ac:dyDescent="0.25">
      <c r="A13616" s="4"/>
    </row>
    <row r="13617" spans="1:1" x14ac:dyDescent="0.25">
      <c r="A13617" s="4"/>
    </row>
    <row r="13618" spans="1:1" x14ac:dyDescent="0.25">
      <c r="A13618" s="4"/>
    </row>
    <row r="13619" spans="1:1" x14ac:dyDescent="0.25">
      <c r="A13619" s="4"/>
    </row>
    <row r="13620" spans="1:1" x14ac:dyDescent="0.25">
      <c r="A13620" s="4"/>
    </row>
    <row r="13621" spans="1:1" x14ac:dyDescent="0.25">
      <c r="A13621" s="4"/>
    </row>
    <row r="13622" spans="1:1" x14ac:dyDescent="0.25">
      <c r="A13622" s="4"/>
    </row>
    <row r="13623" spans="1:1" x14ac:dyDescent="0.25">
      <c r="A13623" s="4"/>
    </row>
    <row r="13624" spans="1:1" x14ac:dyDescent="0.25">
      <c r="A13624" s="4"/>
    </row>
    <row r="13625" spans="1:1" x14ac:dyDescent="0.25">
      <c r="A13625" s="4"/>
    </row>
    <row r="13626" spans="1:1" x14ac:dyDescent="0.25">
      <c r="A13626" s="4"/>
    </row>
    <row r="13627" spans="1:1" x14ac:dyDescent="0.25">
      <c r="A13627" s="4"/>
    </row>
    <row r="13628" spans="1:1" x14ac:dyDescent="0.25">
      <c r="A13628" s="4"/>
    </row>
    <row r="13629" spans="1:1" x14ac:dyDescent="0.25">
      <c r="A13629" s="4"/>
    </row>
    <row r="13630" spans="1:1" x14ac:dyDescent="0.25">
      <c r="A13630" s="4"/>
    </row>
    <row r="13631" spans="1:1" x14ac:dyDescent="0.25">
      <c r="A13631" s="4"/>
    </row>
    <row r="13632" spans="1:1" x14ac:dyDescent="0.25">
      <c r="A13632" s="4"/>
    </row>
    <row r="13633" spans="1:1" x14ac:dyDescent="0.25">
      <c r="A13633" s="4"/>
    </row>
    <row r="13634" spans="1:1" x14ac:dyDescent="0.25">
      <c r="A13634" s="4"/>
    </row>
    <row r="13635" spans="1:1" x14ac:dyDescent="0.25">
      <c r="A13635" s="4"/>
    </row>
    <row r="13636" spans="1:1" x14ac:dyDescent="0.25">
      <c r="A13636" s="4"/>
    </row>
    <row r="13637" spans="1:1" x14ac:dyDescent="0.25">
      <c r="A13637" s="4"/>
    </row>
    <row r="13638" spans="1:1" x14ac:dyDescent="0.25">
      <c r="A13638" s="4"/>
    </row>
    <row r="13639" spans="1:1" x14ac:dyDescent="0.25">
      <c r="A13639" s="4"/>
    </row>
    <row r="13640" spans="1:1" x14ac:dyDescent="0.25">
      <c r="A13640" s="4"/>
    </row>
    <row r="13641" spans="1:1" x14ac:dyDescent="0.25">
      <c r="A13641" s="4"/>
    </row>
    <row r="13642" spans="1:1" x14ac:dyDescent="0.25">
      <c r="A13642" s="4"/>
    </row>
    <row r="13643" spans="1:1" x14ac:dyDescent="0.25">
      <c r="A13643" s="4"/>
    </row>
    <row r="13644" spans="1:1" x14ac:dyDescent="0.25">
      <c r="A13644" s="4"/>
    </row>
    <row r="13645" spans="1:1" x14ac:dyDescent="0.25">
      <c r="A13645" s="4"/>
    </row>
    <row r="13646" spans="1:1" x14ac:dyDescent="0.25">
      <c r="A13646" s="4"/>
    </row>
    <row r="13647" spans="1:1" x14ac:dyDescent="0.25">
      <c r="A13647" s="4"/>
    </row>
    <row r="13648" spans="1:1" x14ac:dyDescent="0.25">
      <c r="A13648" s="4"/>
    </row>
    <row r="13649" spans="1:1" x14ac:dyDescent="0.25">
      <c r="A13649" s="4"/>
    </row>
    <row r="13650" spans="1:1" x14ac:dyDescent="0.25">
      <c r="A13650" s="4"/>
    </row>
    <row r="13651" spans="1:1" x14ac:dyDescent="0.25">
      <c r="A13651" s="4"/>
    </row>
    <row r="13652" spans="1:1" x14ac:dyDescent="0.25">
      <c r="A13652" s="4"/>
    </row>
    <row r="13653" spans="1:1" x14ac:dyDescent="0.25">
      <c r="A13653" s="4"/>
    </row>
    <row r="13654" spans="1:1" x14ac:dyDescent="0.25">
      <c r="A13654" s="4"/>
    </row>
    <row r="13655" spans="1:1" x14ac:dyDescent="0.25">
      <c r="A13655" s="4"/>
    </row>
    <row r="13656" spans="1:1" x14ac:dyDescent="0.25">
      <c r="A13656" s="4"/>
    </row>
    <row r="13657" spans="1:1" x14ac:dyDescent="0.25">
      <c r="A13657" s="4"/>
    </row>
    <row r="13658" spans="1:1" x14ac:dyDescent="0.25">
      <c r="A13658" s="4"/>
    </row>
    <row r="13659" spans="1:1" x14ac:dyDescent="0.25">
      <c r="A13659" s="4"/>
    </row>
    <row r="13660" spans="1:1" x14ac:dyDescent="0.25">
      <c r="A13660" s="4"/>
    </row>
    <row r="13661" spans="1:1" x14ac:dyDescent="0.25">
      <c r="A13661" s="4"/>
    </row>
    <row r="13662" spans="1:1" x14ac:dyDescent="0.25">
      <c r="A13662" s="4"/>
    </row>
    <row r="13663" spans="1:1" x14ac:dyDescent="0.25">
      <c r="A13663" s="4"/>
    </row>
    <row r="13664" spans="1:1" x14ac:dyDescent="0.25">
      <c r="A13664" s="4"/>
    </row>
    <row r="13665" spans="1:1" x14ac:dyDescent="0.25">
      <c r="A13665" s="4"/>
    </row>
    <row r="13666" spans="1:1" x14ac:dyDescent="0.25">
      <c r="A13666" s="4"/>
    </row>
    <row r="13667" spans="1:1" x14ac:dyDescent="0.25">
      <c r="A13667" s="4"/>
    </row>
    <row r="13668" spans="1:1" x14ac:dyDescent="0.25">
      <c r="A13668" s="4"/>
    </row>
    <row r="13669" spans="1:1" x14ac:dyDescent="0.25">
      <c r="A13669" s="4"/>
    </row>
    <row r="13670" spans="1:1" x14ac:dyDescent="0.25">
      <c r="A13670" s="4"/>
    </row>
    <row r="13671" spans="1:1" x14ac:dyDescent="0.25">
      <c r="A13671" s="4"/>
    </row>
    <row r="13672" spans="1:1" x14ac:dyDescent="0.25">
      <c r="A13672" s="4"/>
    </row>
    <row r="13673" spans="1:1" x14ac:dyDescent="0.25">
      <c r="A13673" s="4"/>
    </row>
    <row r="13674" spans="1:1" x14ac:dyDescent="0.25">
      <c r="A13674" s="4"/>
    </row>
    <row r="13675" spans="1:1" x14ac:dyDescent="0.25">
      <c r="A13675" s="4"/>
    </row>
    <row r="13676" spans="1:1" x14ac:dyDescent="0.25">
      <c r="A13676" s="4"/>
    </row>
    <row r="13677" spans="1:1" x14ac:dyDescent="0.25">
      <c r="A13677" s="4"/>
    </row>
    <row r="13678" spans="1:1" x14ac:dyDescent="0.25">
      <c r="A13678" s="4"/>
    </row>
    <row r="13679" spans="1:1" x14ac:dyDescent="0.25">
      <c r="A13679" s="4"/>
    </row>
    <row r="13680" spans="1:1" x14ac:dyDescent="0.25">
      <c r="A13680" s="4"/>
    </row>
    <row r="13681" spans="1:1" x14ac:dyDescent="0.25">
      <c r="A13681" s="4"/>
    </row>
    <row r="13682" spans="1:1" x14ac:dyDescent="0.25">
      <c r="A13682" s="4"/>
    </row>
    <row r="13683" spans="1:1" x14ac:dyDescent="0.25">
      <c r="A13683" s="4"/>
    </row>
    <row r="13684" spans="1:1" x14ac:dyDescent="0.25">
      <c r="A13684" s="4"/>
    </row>
    <row r="13685" spans="1:1" x14ac:dyDescent="0.25">
      <c r="A13685" s="4"/>
    </row>
    <row r="13686" spans="1:1" x14ac:dyDescent="0.25">
      <c r="A13686" s="4"/>
    </row>
    <row r="13687" spans="1:1" x14ac:dyDescent="0.25">
      <c r="A13687" s="4"/>
    </row>
    <row r="13688" spans="1:1" x14ac:dyDescent="0.25">
      <c r="A13688" s="4"/>
    </row>
    <row r="13689" spans="1:1" x14ac:dyDescent="0.25">
      <c r="A13689" s="4"/>
    </row>
    <row r="13690" spans="1:1" x14ac:dyDescent="0.25">
      <c r="A13690" s="4"/>
    </row>
    <row r="13691" spans="1:1" x14ac:dyDescent="0.25">
      <c r="A13691" s="4"/>
    </row>
    <row r="13692" spans="1:1" x14ac:dyDescent="0.25">
      <c r="A13692" s="4"/>
    </row>
    <row r="13693" spans="1:1" x14ac:dyDescent="0.25">
      <c r="A13693" s="4"/>
    </row>
    <row r="13694" spans="1:1" x14ac:dyDescent="0.25">
      <c r="A13694" s="4"/>
    </row>
    <row r="13695" spans="1:1" x14ac:dyDescent="0.25">
      <c r="A13695" s="4"/>
    </row>
    <row r="13696" spans="1:1" x14ac:dyDescent="0.25">
      <c r="A13696" s="4"/>
    </row>
    <row r="13697" spans="1:1" x14ac:dyDescent="0.25">
      <c r="A13697" s="4"/>
    </row>
    <row r="13698" spans="1:1" x14ac:dyDescent="0.25">
      <c r="A13698" s="4"/>
    </row>
    <row r="13699" spans="1:1" x14ac:dyDescent="0.25">
      <c r="A13699" s="4"/>
    </row>
    <row r="13700" spans="1:1" x14ac:dyDescent="0.25">
      <c r="A13700" s="4"/>
    </row>
    <row r="13701" spans="1:1" x14ac:dyDescent="0.25">
      <c r="A13701" s="4"/>
    </row>
    <row r="13702" spans="1:1" x14ac:dyDescent="0.25">
      <c r="A13702" s="4"/>
    </row>
    <row r="13703" spans="1:1" x14ac:dyDescent="0.25">
      <c r="A13703" s="4"/>
    </row>
    <row r="13704" spans="1:1" x14ac:dyDescent="0.25">
      <c r="A13704" s="4"/>
    </row>
    <row r="13705" spans="1:1" x14ac:dyDescent="0.25">
      <c r="A13705" s="4"/>
    </row>
    <row r="13706" spans="1:1" x14ac:dyDescent="0.25">
      <c r="A13706" s="4"/>
    </row>
    <row r="13707" spans="1:1" x14ac:dyDescent="0.25">
      <c r="A13707" s="4"/>
    </row>
    <row r="13708" spans="1:1" x14ac:dyDescent="0.25">
      <c r="A13708" s="4"/>
    </row>
    <row r="13709" spans="1:1" x14ac:dyDescent="0.25">
      <c r="A13709" s="4"/>
    </row>
    <row r="13710" spans="1:1" x14ac:dyDescent="0.25">
      <c r="A13710" s="4"/>
    </row>
    <row r="13711" spans="1:1" x14ac:dyDescent="0.25">
      <c r="A13711" s="4"/>
    </row>
    <row r="13712" spans="1:1" x14ac:dyDescent="0.25">
      <c r="A13712" s="4"/>
    </row>
    <row r="13713" spans="1:1" x14ac:dyDescent="0.25">
      <c r="A13713" s="4"/>
    </row>
    <row r="13714" spans="1:1" x14ac:dyDescent="0.25">
      <c r="A13714" s="4"/>
    </row>
    <row r="13715" spans="1:1" x14ac:dyDescent="0.25">
      <c r="A13715" s="4"/>
    </row>
    <row r="13716" spans="1:1" x14ac:dyDescent="0.25">
      <c r="A13716" s="4"/>
    </row>
    <row r="13717" spans="1:1" x14ac:dyDescent="0.25">
      <c r="A13717" s="4"/>
    </row>
    <row r="13718" spans="1:1" x14ac:dyDescent="0.25">
      <c r="A13718" s="4"/>
    </row>
    <row r="13719" spans="1:1" x14ac:dyDescent="0.25">
      <c r="A13719" s="4"/>
    </row>
    <row r="13720" spans="1:1" x14ac:dyDescent="0.25">
      <c r="A13720" s="4"/>
    </row>
    <row r="13721" spans="1:1" x14ac:dyDescent="0.25">
      <c r="A13721" s="4"/>
    </row>
    <row r="13722" spans="1:1" x14ac:dyDescent="0.25">
      <c r="A13722" s="4"/>
    </row>
    <row r="13723" spans="1:1" x14ac:dyDescent="0.25">
      <c r="A13723" s="4"/>
    </row>
    <row r="13724" spans="1:1" x14ac:dyDescent="0.25">
      <c r="A13724" s="4"/>
    </row>
    <row r="13725" spans="1:1" x14ac:dyDescent="0.25">
      <c r="A13725" s="4"/>
    </row>
    <row r="13726" spans="1:1" x14ac:dyDescent="0.25">
      <c r="A13726" s="4"/>
    </row>
    <row r="13727" spans="1:1" x14ac:dyDescent="0.25">
      <c r="A13727" s="4"/>
    </row>
    <row r="13728" spans="1:1" x14ac:dyDescent="0.25">
      <c r="A13728" s="4"/>
    </row>
    <row r="13729" spans="1:1" x14ac:dyDescent="0.25">
      <c r="A13729" s="4"/>
    </row>
    <row r="13730" spans="1:1" x14ac:dyDescent="0.25">
      <c r="A13730" s="4"/>
    </row>
    <row r="13731" spans="1:1" x14ac:dyDescent="0.25">
      <c r="A13731" s="4"/>
    </row>
    <row r="13732" spans="1:1" x14ac:dyDescent="0.25">
      <c r="A13732" s="4"/>
    </row>
    <row r="13733" spans="1:1" x14ac:dyDescent="0.25">
      <c r="A13733" s="4"/>
    </row>
    <row r="13734" spans="1:1" x14ac:dyDescent="0.25">
      <c r="A13734" s="4"/>
    </row>
    <row r="13735" spans="1:1" x14ac:dyDescent="0.25">
      <c r="A13735" s="4"/>
    </row>
    <row r="13736" spans="1:1" x14ac:dyDescent="0.25">
      <c r="A13736" s="4"/>
    </row>
    <row r="13737" spans="1:1" x14ac:dyDescent="0.25">
      <c r="A13737" s="4"/>
    </row>
    <row r="13738" spans="1:1" x14ac:dyDescent="0.25">
      <c r="A13738" s="4"/>
    </row>
    <row r="13739" spans="1:1" x14ac:dyDescent="0.25">
      <c r="A13739" s="4"/>
    </row>
    <row r="13740" spans="1:1" x14ac:dyDescent="0.25">
      <c r="A13740" s="4"/>
    </row>
    <row r="13741" spans="1:1" x14ac:dyDescent="0.25">
      <c r="A13741" s="4"/>
    </row>
    <row r="13742" spans="1:1" x14ac:dyDescent="0.25">
      <c r="A13742" s="4"/>
    </row>
    <row r="13743" spans="1:1" x14ac:dyDescent="0.25">
      <c r="A13743" s="4"/>
    </row>
    <row r="13744" spans="1:1" x14ac:dyDescent="0.25">
      <c r="A13744" s="4"/>
    </row>
    <row r="13745" spans="1:1" x14ac:dyDescent="0.25">
      <c r="A13745" s="4"/>
    </row>
    <row r="13746" spans="1:1" x14ac:dyDescent="0.25">
      <c r="A13746" s="4"/>
    </row>
    <row r="13747" spans="1:1" x14ac:dyDescent="0.25">
      <c r="A13747" s="4"/>
    </row>
    <row r="13748" spans="1:1" x14ac:dyDescent="0.25">
      <c r="A13748" s="4"/>
    </row>
    <row r="13749" spans="1:1" x14ac:dyDescent="0.25">
      <c r="A13749" s="4"/>
    </row>
    <row r="13750" spans="1:1" x14ac:dyDescent="0.25">
      <c r="A13750" s="4"/>
    </row>
    <row r="13751" spans="1:1" x14ac:dyDescent="0.25">
      <c r="A13751" s="4"/>
    </row>
    <row r="13752" spans="1:1" x14ac:dyDescent="0.25">
      <c r="A13752" s="4"/>
    </row>
    <row r="13753" spans="1:1" x14ac:dyDescent="0.25">
      <c r="A13753" s="4"/>
    </row>
    <row r="13754" spans="1:1" x14ac:dyDescent="0.25">
      <c r="A13754" s="4"/>
    </row>
    <row r="13755" spans="1:1" x14ac:dyDescent="0.25">
      <c r="A13755" s="4"/>
    </row>
    <row r="13756" spans="1:1" x14ac:dyDescent="0.25">
      <c r="A13756" s="4"/>
    </row>
    <row r="13757" spans="1:1" x14ac:dyDescent="0.25">
      <c r="A13757" s="4"/>
    </row>
    <row r="13758" spans="1:1" x14ac:dyDescent="0.25">
      <c r="A13758" s="4"/>
    </row>
    <row r="13759" spans="1:1" x14ac:dyDescent="0.25">
      <c r="A13759" s="4"/>
    </row>
    <row r="13760" spans="1:1" x14ac:dyDescent="0.25">
      <c r="A13760" s="4"/>
    </row>
    <row r="13761" spans="1:1" x14ac:dyDescent="0.25">
      <c r="A13761" s="4"/>
    </row>
    <row r="13762" spans="1:1" x14ac:dyDescent="0.25">
      <c r="A13762" s="4"/>
    </row>
    <row r="13763" spans="1:1" x14ac:dyDescent="0.25">
      <c r="A13763" s="4"/>
    </row>
    <row r="13764" spans="1:1" x14ac:dyDescent="0.25">
      <c r="A13764" s="4"/>
    </row>
    <row r="13765" spans="1:1" x14ac:dyDescent="0.25">
      <c r="A13765" s="4"/>
    </row>
    <row r="13766" spans="1:1" x14ac:dyDescent="0.25">
      <c r="A13766" s="4"/>
    </row>
    <row r="13767" spans="1:1" x14ac:dyDescent="0.25">
      <c r="A13767" s="4"/>
    </row>
    <row r="13768" spans="1:1" x14ac:dyDescent="0.25">
      <c r="A13768" s="4"/>
    </row>
    <row r="13769" spans="1:1" x14ac:dyDescent="0.25">
      <c r="A13769" s="4"/>
    </row>
    <row r="13770" spans="1:1" x14ac:dyDescent="0.25">
      <c r="A13770" s="4"/>
    </row>
    <row r="13771" spans="1:1" x14ac:dyDescent="0.25">
      <c r="A13771" s="4"/>
    </row>
    <row r="13772" spans="1:1" x14ac:dyDescent="0.25">
      <c r="A13772" s="4"/>
    </row>
    <row r="13773" spans="1:1" x14ac:dyDescent="0.25">
      <c r="A13773" s="4"/>
    </row>
    <row r="13774" spans="1:1" x14ac:dyDescent="0.25">
      <c r="A13774" s="4"/>
    </row>
    <row r="13775" spans="1:1" x14ac:dyDescent="0.25">
      <c r="A13775" s="4"/>
    </row>
    <row r="13776" spans="1:1" x14ac:dyDescent="0.25">
      <c r="A13776" s="4"/>
    </row>
    <row r="13777" spans="1:1" x14ac:dyDescent="0.25">
      <c r="A13777" s="4"/>
    </row>
    <row r="13778" spans="1:1" x14ac:dyDescent="0.25">
      <c r="A13778" s="4"/>
    </row>
    <row r="13779" spans="1:1" x14ac:dyDescent="0.25">
      <c r="A13779" s="4"/>
    </row>
    <row r="13780" spans="1:1" x14ac:dyDescent="0.25">
      <c r="A13780" s="4"/>
    </row>
    <row r="13781" spans="1:1" x14ac:dyDescent="0.25">
      <c r="A13781" s="4"/>
    </row>
    <row r="13782" spans="1:1" x14ac:dyDescent="0.25">
      <c r="A13782" s="4"/>
    </row>
    <row r="13783" spans="1:1" x14ac:dyDescent="0.25">
      <c r="A13783" s="4"/>
    </row>
    <row r="13784" spans="1:1" x14ac:dyDescent="0.25">
      <c r="A13784" s="4"/>
    </row>
    <row r="13785" spans="1:1" x14ac:dyDescent="0.25">
      <c r="A13785" s="4"/>
    </row>
    <row r="13786" spans="1:1" x14ac:dyDescent="0.25">
      <c r="A13786" s="4"/>
    </row>
    <row r="13787" spans="1:1" x14ac:dyDescent="0.25">
      <c r="A13787" s="4"/>
    </row>
    <row r="13788" spans="1:1" x14ac:dyDescent="0.25">
      <c r="A13788" s="4"/>
    </row>
    <row r="13789" spans="1:1" x14ac:dyDescent="0.25">
      <c r="A13789" s="4"/>
    </row>
    <row r="13790" spans="1:1" x14ac:dyDescent="0.25">
      <c r="A13790" s="4"/>
    </row>
    <row r="13791" spans="1:1" x14ac:dyDescent="0.25">
      <c r="A13791" s="4"/>
    </row>
    <row r="13792" spans="1:1" x14ac:dyDescent="0.25">
      <c r="A13792" s="4"/>
    </row>
    <row r="13793" spans="1:1" x14ac:dyDescent="0.25">
      <c r="A13793" s="4"/>
    </row>
    <row r="13794" spans="1:1" x14ac:dyDescent="0.25">
      <c r="A13794" s="4"/>
    </row>
    <row r="13795" spans="1:1" x14ac:dyDescent="0.25">
      <c r="A13795" s="4"/>
    </row>
    <row r="13796" spans="1:1" x14ac:dyDescent="0.25">
      <c r="A13796" s="4"/>
    </row>
    <row r="13797" spans="1:1" x14ac:dyDescent="0.25">
      <c r="A13797" s="4"/>
    </row>
    <row r="13798" spans="1:1" x14ac:dyDescent="0.25">
      <c r="A13798" s="4"/>
    </row>
    <row r="13799" spans="1:1" x14ac:dyDescent="0.25">
      <c r="A13799" s="4"/>
    </row>
    <row r="13800" spans="1:1" x14ac:dyDescent="0.25">
      <c r="A13800" s="4"/>
    </row>
    <row r="13801" spans="1:1" x14ac:dyDescent="0.25">
      <c r="A13801" s="4"/>
    </row>
    <row r="13802" spans="1:1" x14ac:dyDescent="0.25">
      <c r="A13802" s="4"/>
    </row>
    <row r="13803" spans="1:1" x14ac:dyDescent="0.25">
      <c r="A13803" s="4"/>
    </row>
    <row r="13804" spans="1:1" x14ac:dyDescent="0.25">
      <c r="A13804" s="4"/>
    </row>
    <row r="13805" spans="1:1" x14ac:dyDescent="0.25">
      <c r="A13805" s="4"/>
    </row>
    <row r="13806" spans="1:1" x14ac:dyDescent="0.25">
      <c r="A13806" s="4"/>
    </row>
    <row r="13807" spans="1:1" x14ac:dyDescent="0.25">
      <c r="A13807" s="4"/>
    </row>
    <row r="13808" spans="1:1" x14ac:dyDescent="0.25">
      <c r="A13808" s="4"/>
    </row>
    <row r="13809" spans="1:1" x14ac:dyDescent="0.25">
      <c r="A13809" s="4"/>
    </row>
    <row r="13810" spans="1:1" x14ac:dyDescent="0.25">
      <c r="A13810" s="4"/>
    </row>
    <row r="13811" spans="1:1" x14ac:dyDescent="0.25">
      <c r="A13811" s="4"/>
    </row>
    <row r="13812" spans="1:1" x14ac:dyDescent="0.25">
      <c r="A13812" s="4"/>
    </row>
    <row r="13813" spans="1:1" x14ac:dyDescent="0.25">
      <c r="A13813" s="4"/>
    </row>
    <row r="13814" spans="1:1" x14ac:dyDescent="0.25">
      <c r="A13814" s="4"/>
    </row>
    <row r="13815" spans="1:1" x14ac:dyDescent="0.25">
      <c r="A13815" s="4"/>
    </row>
    <row r="13816" spans="1:1" x14ac:dyDescent="0.25">
      <c r="A13816" s="4"/>
    </row>
    <row r="13817" spans="1:1" x14ac:dyDescent="0.25">
      <c r="A13817" s="4"/>
    </row>
    <row r="13818" spans="1:1" x14ac:dyDescent="0.25">
      <c r="A13818" s="4"/>
    </row>
    <row r="13819" spans="1:1" x14ac:dyDescent="0.25">
      <c r="A13819" s="4"/>
    </row>
    <row r="13820" spans="1:1" x14ac:dyDescent="0.25">
      <c r="A13820" s="4"/>
    </row>
    <row r="13821" spans="1:1" x14ac:dyDescent="0.25">
      <c r="A13821" s="4"/>
    </row>
    <row r="13822" spans="1:1" x14ac:dyDescent="0.25">
      <c r="A13822" s="4"/>
    </row>
    <row r="13823" spans="1:1" x14ac:dyDescent="0.25">
      <c r="A13823" s="4"/>
    </row>
    <row r="13824" spans="1:1" x14ac:dyDescent="0.25">
      <c r="A13824" s="4"/>
    </row>
    <row r="13825" spans="1:1" x14ac:dyDescent="0.25">
      <c r="A13825" s="4"/>
    </row>
    <row r="13826" spans="1:1" x14ac:dyDescent="0.25">
      <c r="A13826" s="4"/>
    </row>
    <row r="13827" spans="1:1" x14ac:dyDescent="0.25">
      <c r="A13827" s="4"/>
    </row>
    <row r="13828" spans="1:1" x14ac:dyDescent="0.25">
      <c r="A13828" s="4"/>
    </row>
    <row r="13829" spans="1:1" x14ac:dyDescent="0.25">
      <c r="A13829" s="4"/>
    </row>
    <row r="13830" spans="1:1" x14ac:dyDescent="0.25">
      <c r="A13830" s="4"/>
    </row>
    <row r="13831" spans="1:1" x14ac:dyDescent="0.25">
      <c r="A13831" s="4"/>
    </row>
    <row r="13832" spans="1:1" x14ac:dyDescent="0.25">
      <c r="A13832" s="4"/>
    </row>
    <row r="13833" spans="1:1" x14ac:dyDescent="0.25">
      <c r="A13833" s="4"/>
    </row>
    <row r="13834" spans="1:1" x14ac:dyDescent="0.25">
      <c r="A13834" s="4"/>
    </row>
    <row r="13835" spans="1:1" x14ac:dyDescent="0.25">
      <c r="A13835" s="4"/>
    </row>
    <row r="13836" spans="1:1" x14ac:dyDescent="0.25">
      <c r="A13836" s="4"/>
    </row>
    <row r="13837" spans="1:1" x14ac:dyDescent="0.25">
      <c r="A13837" s="4"/>
    </row>
    <row r="13838" spans="1:1" x14ac:dyDescent="0.25">
      <c r="A13838" s="4"/>
    </row>
    <row r="13839" spans="1:1" x14ac:dyDescent="0.25">
      <c r="A13839" s="4"/>
    </row>
    <row r="13840" spans="1:1" x14ac:dyDescent="0.25">
      <c r="A13840" s="4"/>
    </row>
    <row r="13841" spans="1:1" x14ac:dyDescent="0.25">
      <c r="A13841" s="4"/>
    </row>
    <row r="13842" spans="1:1" x14ac:dyDescent="0.25">
      <c r="A13842" s="4"/>
    </row>
    <row r="13843" spans="1:1" x14ac:dyDescent="0.25">
      <c r="A13843" s="4"/>
    </row>
    <row r="13844" spans="1:1" x14ac:dyDescent="0.25">
      <c r="A13844" s="4"/>
    </row>
    <row r="13845" spans="1:1" x14ac:dyDescent="0.25">
      <c r="A13845" s="4"/>
    </row>
    <row r="13846" spans="1:1" x14ac:dyDescent="0.25">
      <c r="A13846" s="4"/>
    </row>
    <row r="13847" spans="1:1" x14ac:dyDescent="0.25">
      <c r="A13847" s="4"/>
    </row>
    <row r="13848" spans="1:1" x14ac:dyDescent="0.25">
      <c r="A13848" s="4"/>
    </row>
    <row r="13849" spans="1:1" x14ac:dyDescent="0.25">
      <c r="A13849" s="4"/>
    </row>
    <row r="13850" spans="1:1" x14ac:dyDescent="0.25">
      <c r="A13850" s="4"/>
    </row>
    <row r="13851" spans="1:1" x14ac:dyDescent="0.25">
      <c r="A13851" s="4"/>
    </row>
    <row r="13852" spans="1:1" x14ac:dyDescent="0.25">
      <c r="A13852" s="4"/>
    </row>
    <row r="13853" spans="1:1" x14ac:dyDescent="0.25">
      <c r="A13853" s="4"/>
    </row>
    <row r="13854" spans="1:1" x14ac:dyDescent="0.25">
      <c r="A13854" s="4"/>
    </row>
    <row r="13855" spans="1:1" x14ac:dyDescent="0.25">
      <c r="A13855" s="4"/>
    </row>
    <row r="13856" spans="1:1" x14ac:dyDescent="0.25">
      <c r="A13856" s="4"/>
    </row>
    <row r="13857" spans="1:1" x14ac:dyDescent="0.25">
      <c r="A13857" s="4"/>
    </row>
    <row r="13858" spans="1:1" x14ac:dyDescent="0.25">
      <c r="A13858" s="4"/>
    </row>
    <row r="13859" spans="1:1" x14ac:dyDescent="0.25">
      <c r="A13859" s="4"/>
    </row>
    <row r="13860" spans="1:1" x14ac:dyDescent="0.25">
      <c r="A13860" s="4"/>
    </row>
    <row r="13861" spans="1:1" x14ac:dyDescent="0.25">
      <c r="A13861" s="4"/>
    </row>
    <row r="13862" spans="1:1" x14ac:dyDescent="0.25">
      <c r="A13862" s="4"/>
    </row>
    <row r="13863" spans="1:1" x14ac:dyDescent="0.25">
      <c r="A13863" s="4"/>
    </row>
    <row r="13864" spans="1:1" x14ac:dyDescent="0.25">
      <c r="A13864" s="4"/>
    </row>
    <row r="13865" spans="1:1" x14ac:dyDescent="0.25">
      <c r="A13865" s="4"/>
    </row>
    <row r="13866" spans="1:1" x14ac:dyDescent="0.25">
      <c r="A13866" s="4"/>
    </row>
    <row r="13867" spans="1:1" x14ac:dyDescent="0.25">
      <c r="A13867" s="4"/>
    </row>
    <row r="13868" spans="1:1" x14ac:dyDescent="0.25">
      <c r="A13868" s="4"/>
    </row>
    <row r="13869" spans="1:1" x14ac:dyDescent="0.25">
      <c r="A13869" s="4"/>
    </row>
    <row r="13870" spans="1:1" x14ac:dyDescent="0.25">
      <c r="A13870" s="4"/>
    </row>
    <row r="13871" spans="1:1" x14ac:dyDescent="0.25">
      <c r="A13871" s="4"/>
    </row>
    <row r="13872" spans="1:1" x14ac:dyDescent="0.25">
      <c r="A13872" s="4"/>
    </row>
    <row r="13873" spans="1:1" x14ac:dyDescent="0.25">
      <c r="A13873" s="4"/>
    </row>
    <row r="13874" spans="1:1" x14ac:dyDescent="0.25">
      <c r="A13874" s="4"/>
    </row>
    <row r="13875" spans="1:1" x14ac:dyDescent="0.25">
      <c r="A13875" s="4"/>
    </row>
    <row r="13876" spans="1:1" x14ac:dyDescent="0.25">
      <c r="A13876" s="4"/>
    </row>
    <row r="13877" spans="1:1" x14ac:dyDescent="0.25">
      <c r="A13877" s="4"/>
    </row>
    <row r="13878" spans="1:1" x14ac:dyDescent="0.25">
      <c r="A13878" s="4"/>
    </row>
    <row r="13879" spans="1:1" x14ac:dyDescent="0.25">
      <c r="A13879" s="4"/>
    </row>
    <row r="13880" spans="1:1" x14ac:dyDescent="0.25">
      <c r="A13880" s="4"/>
    </row>
    <row r="13881" spans="1:1" x14ac:dyDescent="0.25">
      <c r="A13881" s="4"/>
    </row>
    <row r="13882" spans="1:1" x14ac:dyDescent="0.25">
      <c r="A13882" s="4"/>
    </row>
    <row r="13883" spans="1:1" x14ac:dyDescent="0.25">
      <c r="A13883" s="4"/>
    </row>
    <row r="13884" spans="1:1" x14ac:dyDescent="0.25">
      <c r="A13884" s="4"/>
    </row>
    <row r="13885" spans="1:1" x14ac:dyDescent="0.25">
      <c r="A13885" s="4"/>
    </row>
    <row r="13886" spans="1:1" x14ac:dyDescent="0.25">
      <c r="A13886" s="4"/>
    </row>
    <row r="13887" spans="1:1" x14ac:dyDescent="0.25">
      <c r="A13887" s="4"/>
    </row>
    <row r="13888" spans="1:1" x14ac:dyDescent="0.25">
      <c r="A13888" s="4"/>
    </row>
    <row r="13889" spans="1:1" x14ac:dyDescent="0.25">
      <c r="A13889" s="4"/>
    </row>
    <row r="13890" spans="1:1" x14ac:dyDescent="0.25">
      <c r="A13890" s="4"/>
    </row>
    <row r="13891" spans="1:1" x14ac:dyDescent="0.25">
      <c r="A13891" s="4"/>
    </row>
    <row r="13892" spans="1:1" x14ac:dyDescent="0.25">
      <c r="A13892" s="4"/>
    </row>
    <row r="13893" spans="1:1" x14ac:dyDescent="0.25">
      <c r="A13893" s="4"/>
    </row>
    <row r="13894" spans="1:1" x14ac:dyDescent="0.25">
      <c r="A13894" s="4"/>
    </row>
    <row r="13895" spans="1:1" x14ac:dyDescent="0.25">
      <c r="A13895" s="4"/>
    </row>
    <row r="13896" spans="1:1" x14ac:dyDescent="0.25">
      <c r="A13896" s="4"/>
    </row>
    <row r="13897" spans="1:1" x14ac:dyDescent="0.25">
      <c r="A13897" s="4"/>
    </row>
    <row r="13898" spans="1:1" x14ac:dyDescent="0.25">
      <c r="A13898" s="4"/>
    </row>
    <row r="13899" spans="1:1" x14ac:dyDescent="0.25">
      <c r="A13899" s="4"/>
    </row>
    <row r="13900" spans="1:1" x14ac:dyDescent="0.25">
      <c r="A13900" s="4"/>
    </row>
    <row r="13901" spans="1:1" x14ac:dyDescent="0.25">
      <c r="A13901" s="4"/>
    </row>
    <row r="13902" spans="1:1" x14ac:dyDescent="0.25">
      <c r="A13902" s="4"/>
    </row>
    <row r="13903" spans="1:1" x14ac:dyDescent="0.25">
      <c r="A13903" s="4"/>
    </row>
    <row r="13904" spans="1:1" x14ac:dyDescent="0.25">
      <c r="A13904" s="4"/>
    </row>
    <row r="13905" spans="1:1" x14ac:dyDescent="0.25">
      <c r="A13905" s="4"/>
    </row>
    <row r="13906" spans="1:1" x14ac:dyDescent="0.25">
      <c r="A13906" s="4"/>
    </row>
    <row r="13907" spans="1:1" x14ac:dyDescent="0.25">
      <c r="A13907" s="4"/>
    </row>
    <row r="13908" spans="1:1" x14ac:dyDescent="0.25">
      <c r="A13908" s="4"/>
    </row>
    <row r="13909" spans="1:1" x14ac:dyDescent="0.25">
      <c r="A13909" s="4"/>
    </row>
    <row r="13910" spans="1:1" x14ac:dyDescent="0.25">
      <c r="A13910" s="4"/>
    </row>
    <row r="13911" spans="1:1" x14ac:dyDescent="0.25">
      <c r="A13911" s="4"/>
    </row>
    <row r="13912" spans="1:1" x14ac:dyDescent="0.25">
      <c r="A13912" s="4"/>
    </row>
    <row r="13913" spans="1:1" x14ac:dyDescent="0.25">
      <c r="A13913" s="4"/>
    </row>
    <row r="13914" spans="1:1" x14ac:dyDescent="0.25">
      <c r="A13914" s="4"/>
    </row>
    <row r="13915" spans="1:1" x14ac:dyDescent="0.25">
      <c r="A13915" s="4"/>
    </row>
    <row r="13916" spans="1:1" x14ac:dyDescent="0.25">
      <c r="A13916" s="4"/>
    </row>
    <row r="13917" spans="1:1" x14ac:dyDescent="0.25">
      <c r="A13917" s="4"/>
    </row>
    <row r="13918" spans="1:1" x14ac:dyDescent="0.25">
      <c r="A13918" s="4"/>
    </row>
    <row r="13919" spans="1:1" x14ac:dyDescent="0.25">
      <c r="A13919" s="4"/>
    </row>
    <row r="13920" spans="1:1" x14ac:dyDescent="0.25">
      <c r="A13920" s="4"/>
    </row>
    <row r="13921" spans="1:1" x14ac:dyDescent="0.25">
      <c r="A13921" s="4"/>
    </row>
    <row r="13922" spans="1:1" x14ac:dyDescent="0.25">
      <c r="A13922" s="4"/>
    </row>
    <row r="13923" spans="1:1" x14ac:dyDescent="0.25">
      <c r="A13923" s="4"/>
    </row>
    <row r="13924" spans="1:1" x14ac:dyDescent="0.25">
      <c r="A13924" s="4"/>
    </row>
    <row r="13925" spans="1:1" x14ac:dyDescent="0.25">
      <c r="A13925" s="4"/>
    </row>
    <row r="13926" spans="1:1" x14ac:dyDescent="0.25">
      <c r="A13926" s="4"/>
    </row>
    <row r="13927" spans="1:1" x14ac:dyDescent="0.25">
      <c r="A13927" s="4"/>
    </row>
    <row r="13928" spans="1:1" x14ac:dyDescent="0.25">
      <c r="A13928" s="4"/>
    </row>
    <row r="13929" spans="1:1" x14ac:dyDescent="0.25">
      <c r="A13929" s="4"/>
    </row>
    <row r="13930" spans="1:1" x14ac:dyDescent="0.25">
      <c r="A13930" s="4"/>
    </row>
    <row r="13931" spans="1:1" x14ac:dyDescent="0.25">
      <c r="A13931" s="4"/>
    </row>
    <row r="13932" spans="1:1" x14ac:dyDescent="0.25">
      <c r="A13932" s="4"/>
    </row>
    <row r="13933" spans="1:1" x14ac:dyDescent="0.25">
      <c r="A13933" s="4"/>
    </row>
    <row r="13934" spans="1:1" x14ac:dyDescent="0.25">
      <c r="A13934" s="4"/>
    </row>
    <row r="13935" spans="1:1" x14ac:dyDescent="0.25">
      <c r="A13935" s="4"/>
    </row>
    <row r="13936" spans="1:1" x14ac:dyDescent="0.25">
      <c r="A13936" s="4"/>
    </row>
    <row r="13937" spans="1:1" x14ac:dyDescent="0.25">
      <c r="A13937" s="4"/>
    </row>
    <row r="13938" spans="1:1" x14ac:dyDescent="0.25">
      <c r="A13938" s="4"/>
    </row>
    <row r="13939" spans="1:1" x14ac:dyDescent="0.25">
      <c r="A13939" s="4"/>
    </row>
    <row r="13940" spans="1:1" x14ac:dyDescent="0.25">
      <c r="A13940" s="4"/>
    </row>
    <row r="13941" spans="1:1" x14ac:dyDescent="0.25">
      <c r="A13941" s="4"/>
    </row>
    <row r="13942" spans="1:1" x14ac:dyDescent="0.25">
      <c r="A13942" s="4"/>
    </row>
    <row r="13943" spans="1:1" x14ac:dyDescent="0.25">
      <c r="A13943" s="4"/>
    </row>
    <row r="13944" spans="1:1" x14ac:dyDescent="0.25">
      <c r="A13944" s="4"/>
    </row>
    <row r="13945" spans="1:1" x14ac:dyDescent="0.25">
      <c r="A13945" s="4"/>
    </row>
    <row r="13946" spans="1:1" x14ac:dyDescent="0.25">
      <c r="A13946" s="4"/>
    </row>
    <row r="13947" spans="1:1" x14ac:dyDescent="0.25">
      <c r="A13947" s="4"/>
    </row>
    <row r="13948" spans="1:1" x14ac:dyDescent="0.25">
      <c r="A13948" s="4"/>
    </row>
    <row r="13949" spans="1:1" x14ac:dyDescent="0.25">
      <c r="A13949" s="4"/>
    </row>
    <row r="13950" spans="1:1" x14ac:dyDescent="0.25">
      <c r="A13950" s="4"/>
    </row>
    <row r="13951" spans="1:1" x14ac:dyDescent="0.25">
      <c r="A13951" s="4"/>
    </row>
    <row r="13952" spans="1:1" x14ac:dyDescent="0.25">
      <c r="A13952" s="4"/>
    </row>
    <row r="13953" spans="1:1" x14ac:dyDescent="0.25">
      <c r="A13953" s="4"/>
    </row>
    <row r="13954" spans="1:1" x14ac:dyDescent="0.25">
      <c r="A13954" s="4"/>
    </row>
    <row r="13955" spans="1:1" x14ac:dyDescent="0.25">
      <c r="A13955" s="4"/>
    </row>
    <row r="13956" spans="1:1" x14ac:dyDescent="0.25">
      <c r="A13956" s="4"/>
    </row>
    <row r="13957" spans="1:1" x14ac:dyDescent="0.25">
      <c r="A13957" s="4"/>
    </row>
    <row r="13958" spans="1:1" x14ac:dyDescent="0.25">
      <c r="A13958" s="4"/>
    </row>
    <row r="13959" spans="1:1" x14ac:dyDescent="0.25">
      <c r="A13959" s="4"/>
    </row>
    <row r="13960" spans="1:1" x14ac:dyDescent="0.25">
      <c r="A13960" s="4"/>
    </row>
    <row r="13961" spans="1:1" x14ac:dyDescent="0.25">
      <c r="A13961" s="4"/>
    </row>
    <row r="13962" spans="1:1" x14ac:dyDescent="0.25">
      <c r="A13962" s="4"/>
    </row>
    <row r="13963" spans="1:1" x14ac:dyDescent="0.25">
      <c r="A13963" s="4"/>
    </row>
    <row r="13964" spans="1:1" x14ac:dyDescent="0.25">
      <c r="A13964" s="4"/>
    </row>
    <row r="13965" spans="1:1" x14ac:dyDescent="0.25">
      <c r="A13965" s="4"/>
    </row>
    <row r="13966" spans="1:1" x14ac:dyDescent="0.25">
      <c r="A13966" s="4"/>
    </row>
    <row r="13967" spans="1:1" x14ac:dyDescent="0.25">
      <c r="A13967" s="4"/>
    </row>
    <row r="13968" spans="1:1" x14ac:dyDescent="0.25">
      <c r="A13968" s="4"/>
    </row>
    <row r="13969" spans="1:1" x14ac:dyDescent="0.25">
      <c r="A13969" s="4"/>
    </row>
    <row r="13970" spans="1:1" x14ac:dyDescent="0.25">
      <c r="A13970" s="4"/>
    </row>
    <row r="13971" spans="1:1" x14ac:dyDescent="0.25">
      <c r="A13971" s="4"/>
    </row>
    <row r="13972" spans="1:1" x14ac:dyDescent="0.25">
      <c r="A13972" s="4"/>
    </row>
    <row r="13973" spans="1:1" x14ac:dyDescent="0.25">
      <c r="A13973" s="4"/>
    </row>
    <row r="13974" spans="1:1" x14ac:dyDescent="0.25">
      <c r="A13974" s="4"/>
    </row>
    <row r="13975" spans="1:1" x14ac:dyDescent="0.25">
      <c r="A13975" s="4"/>
    </row>
    <row r="13976" spans="1:1" x14ac:dyDescent="0.25">
      <c r="A13976" s="4"/>
    </row>
    <row r="13977" spans="1:1" x14ac:dyDescent="0.25">
      <c r="A13977" s="4"/>
    </row>
    <row r="13978" spans="1:1" x14ac:dyDescent="0.25">
      <c r="A13978" s="4"/>
    </row>
    <row r="13979" spans="1:1" x14ac:dyDescent="0.25">
      <c r="A13979" s="4"/>
    </row>
    <row r="13980" spans="1:1" x14ac:dyDescent="0.25">
      <c r="A13980" s="4"/>
    </row>
    <row r="13981" spans="1:1" x14ac:dyDescent="0.25">
      <c r="A13981" s="4"/>
    </row>
    <row r="13982" spans="1:1" x14ac:dyDescent="0.25">
      <c r="A13982" s="4"/>
    </row>
    <row r="13983" spans="1:1" x14ac:dyDescent="0.25">
      <c r="A13983" s="4"/>
    </row>
    <row r="13984" spans="1:1" x14ac:dyDescent="0.25">
      <c r="A13984" s="4"/>
    </row>
    <row r="13985" spans="1:1" x14ac:dyDescent="0.25">
      <c r="A13985" s="4"/>
    </row>
    <row r="13986" spans="1:1" x14ac:dyDescent="0.25">
      <c r="A13986" s="4"/>
    </row>
    <row r="13987" spans="1:1" x14ac:dyDescent="0.25">
      <c r="A13987" s="4"/>
    </row>
    <row r="13988" spans="1:1" x14ac:dyDescent="0.25">
      <c r="A13988" s="4"/>
    </row>
    <row r="13989" spans="1:1" x14ac:dyDescent="0.25">
      <c r="A13989" s="4"/>
    </row>
    <row r="13990" spans="1:1" x14ac:dyDescent="0.25">
      <c r="A13990" s="4"/>
    </row>
    <row r="13991" spans="1:1" x14ac:dyDescent="0.25">
      <c r="A13991" s="4"/>
    </row>
    <row r="13992" spans="1:1" x14ac:dyDescent="0.25">
      <c r="A13992" s="4"/>
    </row>
    <row r="13993" spans="1:1" x14ac:dyDescent="0.25">
      <c r="A13993" s="4"/>
    </row>
    <row r="13994" spans="1:1" x14ac:dyDescent="0.25">
      <c r="A13994" s="4"/>
    </row>
    <row r="13995" spans="1:1" x14ac:dyDescent="0.25">
      <c r="A13995" s="4"/>
    </row>
    <row r="13996" spans="1:1" x14ac:dyDescent="0.25">
      <c r="A13996" s="4"/>
    </row>
    <row r="13997" spans="1:1" x14ac:dyDescent="0.25">
      <c r="A13997" s="4"/>
    </row>
    <row r="13998" spans="1:1" x14ac:dyDescent="0.25">
      <c r="A13998" s="4"/>
    </row>
    <row r="13999" spans="1:1" x14ac:dyDescent="0.25">
      <c r="A13999" s="4"/>
    </row>
    <row r="14000" spans="1:1" x14ac:dyDescent="0.25">
      <c r="A14000" s="4"/>
    </row>
    <row r="14001" spans="1:1" x14ac:dyDescent="0.25">
      <c r="A14001" s="4"/>
    </row>
    <row r="14002" spans="1:1" x14ac:dyDescent="0.25">
      <c r="A14002" s="4"/>
    </row>
    <row r="14003" spans="1:1" x14ac:dyDescent="0.25">
      <c r="A14003" s="4"/>
    </row>
    <row r="14004" spans="1:1" x14ac:dyDescent="0.25">
      <c r="A14004" s="4"/>
    </row>
    <row r="14005" spans="1:1" x14ac:dyDescent="0.25">
      <c r="A14005" s="4"/>
    </row>
    <row r="14006" spans="1:1" x14ac:dyDescent="0.25">
      <c r="A14006" s="4"/>
    </row>
    <row r="14007" spans="1:1" x14ac:dyDescent="0.25">
      <c r="A14007" s="4"/>
    </row>
    <row r="14008" spans="1:1" x14ac:dyDescent="0.25">
      <c r="A14008" s="4"/>
    </row>
    <row r="14009" spans="1:1" x14ac:dyDescent="0.25">
      <c r="A14009" s="4"/>
    </row>
    <row r="14010" spans="1:1" x14ac:dyDescent="0.25">
      <c r="A14010" s="4"/>
    </row>
    <row r="14011" spans="1:1" x14ac:dyDescent="0.25">
      <c r="A14011" s="4"/>
    </row>
    <row r="14012" spans="1:1" x14ac:dyDescent="0.25">
      <c r="A14012" s="4"/>
    </row>
    <row r="14013" spans="1:1" x14ac:dyDescent="0.25">
      <c r="A14013" s="4"/>
    </row>
    <row r="14014" spans="1:1" x14ac:dyDescent="0.25">
      <c r="A14014" s="4"/>
    </row>
    <row r="14015" spans="1:1" x14ac:dyDescent="0.25">
      <c r="A14015" s="4"/>
    </row>
    <row r="14016" spans="1:1" x14ac:dyDescent="0.25">
      <c r="A14016" s="4"/>
    </row>
    <row r="14017" spans="1:1" x14ac:dyDescent="0.25">
      <c r="A14017" s="4"/>
    </row>
    <row r="14018" spans="1:1" x14ac:dyDescent="0.25">
      <c r="A14018" s="4"/>
    </row>
    <row r="14019" spans="1:1" x14ac:dyDescent="0.25">
      <c r="A14019" s="4"/>
    </row>
    <row r="14020" spans="1:1" x14ac:dyDescent="0.25">
      <c r="A14020" s="4"/>
    </row>
    <row r="14021" spans="1:1" x14ac:dyDescent="0.25">
      <c r="A14021" s="4"/>
    </row>
    <row r="14022" spans="1:1" x14ac:dyDescent="0.25">
      <c r="A14022" s="4"/>
    </row>
    <row r="14023" spans="1:1" x14ac:dyDescent="0.25">
      <c r="A14023" s="4"/>
    </row>
    <row r="14024" spans="1:1" x14ac:dyDescent="0.25">
      <c r="A14024" s="4"/>
    </row>
    <row r="14025" spans="1:1" x14ac:dyDescent="0.25">
      <c r="A14025" s="4"/>
    </row>
    <row r="14026" spans="1:1" x14ac:dyDescent="0.25">
      <c r="A14026" s="4"/>
    </row>
    <row r="14027" spans="1:1" x14ac:dyDescent="0.25">
      <c r="A14027" s="4"/>
    </row>
    <row r="14028" spans="1:1" x14ac:dyDescent="0.25">
      <c r="A14028" s="4"/>
    </row>
    <row r="14029" spans="1:1" x14ac:dyDescent="0.25">
      <c r="A14029" s="4"/>
    </row>
    <row r="14030" spans="1:1" x14ac:dyDescent="0.25">
      <c r="A14030" s="4"/>
    </row>
    <row r="14031" spans="1:1" x14ac:dyDescent="0.25">
      <c r="A14031" s="4"/>
    </row>
    <row r="14032" spans="1:1" x14ac:dyDescent="0.25">
      <c r="A14032" s="4"/>
    </row>
    <row r="14033" spans="1:1" x14ac:dyDescent="0.25">
      <c r="A14033" s="4"/>
    </row>
    <row r="14034" spans="1:1" x14ac:dyDescent="0.25">
      <c r="A14034" s="4"/>
    </row>
    <row r="14035" spans="1:1" x14ac:dyDescent="0.25">
      <c r="A14035" s="4"/>
    </row>
    <row r="14036" spans="1:1" x14ac:dyDescent="0.25">
      <c r="A14036" s="4"/>
    </row>
    <row r="14037" spans="1:1" x14ac:dyDescent="0.25">
      <c r="A14037" s="4"/>
    </row>
    <row r="14038" spans="1:1" x14ac:dyDescent="0.25">
      <c r="A14038" s="4"/>
    </row>
    <row r="14039" spans="1:1" x14ac:dyDescent="0.25">
      <c r="A14039" s="4"/>
    </row>
    <row r="14040" spans="1:1" x14ac:dyDescent="0.25">
      <c r="A14040" s="4"/>
    </row>
    <row r="14041" spans="1:1" x14ac:dyDescent="0.25">
      <c r="A14041" s="4"/>
    </row>
    <row r="14042" spans="1:1" x14ac:dyDescent="0.25">
      <c r="A14042" s="4"/>
    </row>
    <row r="14043" spans="1:1" x14ac:dyDescent="0.25">
      <c r="A14043" s="4"/>
    </row>
    <row r="14044" spans="1:1" x14ac:dyDescent="0.25">
      <c r="A14044" s="4"/>
    </row>
    <row r="14045" spans="1:1" x14ac:dyDescent="0.25">
      <c r="A14045" s="4"/>
    </row>
    <row r="14046" spans="1:1" x14ac:dyDescent="0.25">
      <c r="A14046" s="4"/>
    </row>
    <row r="14047" spans="1:1" x14ac:dyDescent="0.25">
      <c r="A14047" s="4"/>
    </row>
    <row r="14048" spans="1:1" x14ac:dyDescent="0.25">
      <c r="A14048" s="4"/>
    </row>
    <row r="14049" spans="1:1" x14ac:dyDescent="0.25">
      <c r="A14049" s="4"/>
    </row>
    <row r="14050" spans="1:1" x14ac:dyDescent="0.25">
      <c r="A14050" s="4"/>
    </row>
    <row r="14051" spans="1:1" x14ac:dyDescent="0.25">
      <c r="A14051" s="4"/>
    </row>
    <row r="14052" spans="1:1" x14ac:dyDescent="0.25">
      <c r="A14052" s="4"/>
    </row>
    <row r="14053" spans="1:1" x14ac:dyDescent="0.25">
      <c r="A14053" s="4"/>
    </row>
    <row r="14054" spans="1:1" x14ac:dyDescent="0.25">
      <c r="A14054" s="4"/>
    </row>
    <row r="14055" spans="1:1" x14ac:dyDescent="0.25">
      <c r="A14055" s="4"/>
    </row>
    <row r="14056" spans="1:1" x14ac:dyDescent="0.25">
      <c r="A14056" s="4"/>
    </row>
    <row r="14057" spans="1:1" x14ac:dyDescent="0.25">
      <c r="A14057" s="4"/>
    </row>
    <row r="14058" spans="1:1" x14ac:dyDescent="0.25">
      <c r="A14058" s="4"/>
    </row>
    <row r="14059" spans="1:1" x14ac:dyDescent="0.25">
      <c r="A14059" s="4"/>
    </row>
    <row r="14060" spans="1:1" x14ac:dyDescent="0.25">
      <c r="A14060" s="4"/>
    </row>
    <row r="14061" spans="1:1" x14ac:dyDescent="0.25">
      <c r="A14061" s="4"/>
    </row>
    <row r="14062" spans="1:1" x14ac:dyDescent="0.25">
      <c r="A14062" s="4"/>
    </row>
    <row r="14063" spans="1:1" x14ac:dyDescent="0.25">
      <c r="A14063" s="4"/>
    </row>
    <row r="14064" spans="1:1" x14ac:dyDescent="0.25">
      <c r="A14064" s="4"/>
    </row>
    <row r="14065" spans="1:1" x14ac:dyDescent="0.25">
      <c r="A14065" s="4"/>
    </row>
    <row r="14066" spans="1:1" x14ac:dyDescent="0.25">
      <c r="A14066" s="4"/>
    </row>
    <row r="14067" spans="1:1" x14ac:dyDescent="0.25">
      <c r="A14067" s="4"/>
    </row>
    <row r="14068" spans="1:1" x14ac:dyDescent="0.25">
      <c r="A14068" s="4"/>
    </row>
    <row r="14069" spans="1:1" x14ac:dyDescent="0.25">
      <c r="A14069" s="4"/>
    </row>
    <row r="14070" spans="1:1" x14ac:dyDescent="0.25">
      <c r="A14070" s="4"/>
    </row>
    <row r="14071" spans="1:1" x14ac:dyDescent="0.25">
      <c r="A14071" s="4"/>
    </row>
    <row r="14072" spans="1:1" x14ac:dyDescent="0.25">
      <c r="A14072" s="4"/>
    </row>
    <row r="14073" spans="1:1" x14ac:dyDescent="0.25">
      <c r="A14073" s="4"/>
    </row>
    <row r="14074" spans="1:1" x14ac:dyDescent="0.25">
      <c r="A14074" s="4"/>
    </row>
    <row r="14075" spans="1:1" x14ac:dyDescent="0.25">
      <c r="A14075" s="4"/>
    </row>
    <row r="14076" spans="1:1" x14ac:dyDescent="0.25">
      <c r="A14076" s="4"/>
    </row>
    <row r="14077" spans="1:1" x14ac:dyDescent="0.25">
      <c r="A14077" s="4"/>
    </row>
    <row r="14078" spans="1:1" x14ac:dyDescent="0.25">
      <c r="A14078" s="4"/>
    </row>
    <row r="14079" spans="1:1" x14ac:dyDescent="0.25">
      <c r="A14079" s="4"/>
    </row>
    <row r="14080" spans="1:1" x14ac:dyDescent="0.25">
      <c r="A14080" s="4"/>
    </row>
    <row r="14081" spans="1:1" x14ac:dyDescent="0.25">
      <c r="A14081" s="4"/>
    </row>
    <row r="14082" spans="1:1" x14ac:dyDescent="0.25">
      <c r="A14082" s="4"/>
    </row>
    <row r="14083" spans="1:1" x14ac:dyDescent="0.25">
      <c r="A14083" s="4"/>
    </row>
    <row r="14084" spans="1:1" x14ac:dyDescent="0.25">
      <c r="A14084" s="4"/>
    </row>
    <row r="14085" spans="1:1" x14ac:dyDescent="0.25">
      <c r="A14085" s="4"/>
    </row>
    <row r="14086" spans="1:1" x14ac:dyDescent="0.25">
      <c r="A14086" s="4"/>
    </row>
    <row r="14087" spans="1:1" x14ac:dyDescent="0.25">
      <c r="A14087" s="4"/>
    </row>
    <row r="14088" spans="1:1" x14ac:dyDescent="0.25">
      <c r="A14088" s="4"/>
    </row>
    <row r="14089" spans="1:1" x14ac:dyDescent="0.25">
      <c r="A14089" s="4"/>
    </row>
    <row r="14090" spans="1:1" x14ac:dyDescent="0.25">
      <c r="A14090" s="4"/>
    </row>
    <row r="14091" spans="1:1" x14ac:dyDescent="0.25">
      <c r="A14091" s="4"/>
    </row>
    <row r="14092" spans="1:1" x14ac:dyDescent="0.25">
      <c r="A14092" s="4"/>
    </row>
    <row r="14093" spans="1:1" x14ac:dyDescent="0.25">
      <c r="A14093" s="4"/>
    </row>
    <row r="14094" spans="1:1" x14ac:dyDescent="0.25">
      <c r="A14094" s="4"/>
    </row>
    <row r="14095" spans="1:1" x14ac:dyDescent="0.25">
      <c r="A14095" s="4"/>
    </row>
    <row r="14096" spans="1:1" x14ac:dyDescent="0.25">
      <c r="A14096" s="4"/>
    </row>
    <row r="14097" spans="1:1" x14ac:dyDescent="0.25">
      <c r="A14097" s="4"/>
    </row>
    <row r="14098" spans="1:1" x14ac:dyDescent="0.25">
      <c r="A14098" s="4"/>
    </row>
    <row r="14099" spans="1:1" x14ac:dyDescent="0.25">
      <c r="A14099" s="4"/>
    </row>
    <row r="14100" spans="1:1" x14ac:dyDescent="0.25">
      <c r="A14100" s="4"/>
    </row>
    <row r="14101" spans="1:1" x14ac:dyDescent="0.25">
      <c r="A14101" s="4"/>
    </row>
    <row r="14102" spans="1:1" x14ac:dyDescent="0.25">
      <c r="A14102" s="4"/>
    </row>
    <row r="14103" spans="1:1" x14ac:dyDescent="0.25">
      <c r="A14103" s="4"/>
    </row>
    <row r="14104" spans="1:1" x14ac:dyDescent="0.25">
      <c r="A14104" s="4"/>
    </row>
    <row r="14105" spans="1:1" x14ac:dyDescent="0.25">
      <c r="A14105" s="4"/>
    </row>
    <row r="14106" spans="1:1" x14ac:dyDescent="0.25">
      <c r="A14106" s="4"/>
    </row>
    <row r="14107" spans="1:1" x14ac:dyDescent="0.25">
      <c r="A14107" s="4"/>
    </row>
    <row r="14108" spans="1:1" x14ac:dyDescent="0.25">
      <c r="A14108" s="4"/>
    </row>
    <row r="14109" spans="1:1" x14ac:dyDescent="0.25">
      <c r="A14109" s="4"/>
    </row>
    <row r="14110" spans="1:1" x14ac:dyDescent="0.25">
      <c r="A14110" s="4"/>
    </row>
    <row r="14111" spans="1:1" x14ac:dyDescent="0.25">
      <c r="A14111" s="4"/>
    </row>
    <row r="14112" spans="1:1" x14ac:dyDescent="0.25">
      <c r="A14112" s="4"/>
    </row>
    <row r="14113" spans="1:1" x14ac:dyDescent="0.25">
      <c r="A14113" s="4"/>
    </row>
    <row r="14114" spans="1:1" x14ac:dyDescent="0.25">
      <c r="A14114" s="4"/>
    </row>
    <row r="14115" spans="1:1" x14ac:dyDescent="0.25">
      <c r="A14115" s="4"/>
    </row>
    <row r="14116" spans="1:1" x14ac:dyDescent="0.25">
      <c r="A14116" s="4"/>
    </row>
    <row r="14117" spans="1:1" x14ac:dyDescent="0.25">
      <c r="A14117" s="4"/>
    </row>
    <row r="14118" spans="1:1" x14ac:dyDescent="0.25">
      <c r="A14118" s="4"/>
    </row>
    <row r="14119" spans="1:1" x14ac:dyDescent="0.25">
      <c r="A14119" s="4"/>
    </row>
    <row r="14120" spans="1:1" x14ac:dyDescent="0.25">
      <c r="A14120" s="4"/>
    </row>
    <row r="14121" spans="1:1" x14ac:dyDescent="0.25">
      <c r="A14121" s="4"/>
    </row>
    <row r="14122" spans="1:1" x14ac:dyDescent="0.25">
      <c r="A14122" s="4"/>
    </row>
    <row r="14123" spans="1:1" x14ac:dyDescent="0.25">
      <c r="A14123" s="4"/>
    </row>
    <row r="14124" spans="1:1" x14ac:dyDescent="0.25">
      <c r="A14124" s="4"/>
    </row>
    <row r="14125" spans="1:1" x14ac:dyDescent="0.25">
      <c r="A14125" s="4"/>
    </row>
    <row r="14126" spans="1:1" x14ac:dyDescent="0.25">
      <c r="A14126" s="4"/>
    </row>
    <row r="14127" spans="1:1" x14ac:dyDescent="0.25">
      <c r="A14127" s="4"/>
    </row>
    <row r="14128" spans="1:1" x14ac:dyDescent="0.25">
      <c r="A14128" s="4"/>
    </row>
    <row r="14129" spans="1:1" x14ac:dyDescent="0.25">
      <c r="A14129" s="4"/>
    </row>
    <row r="14130" spans="1:1" x14ac:dyDescent="0.25">
      <c r="A14130" s="4"/>
    </row>
    <row r="14131" spans="1:1" x14ac:dyDescent="0.25">
      <c r="A14131" s="4"/>
    </row>
    <row r="14132" spans="1:1" x14ac:dyDescent="0.25">
      <c r="A14132" s="4"/>
    </row>
    <row r="14133" spans="1:1" x14ac:dyDescent="0.25">
      <c r="A14133" s="4"/>
    </row>
    <row r="14134" spans="1:1" x14ac:dyDescent="0.25">
      <c r="A14134" s="4"/>
    </row>
    <row r="14135" spans="1:1" x14ac:dyDescent="0.25">
      <c r="A14135" s="4"/>
    </row>
    <row r="14136" spans="1:1" x14ac:dyDescent="0.25">
      <c r="A14136" s="4"/>
    </row>
    <row r="14137" spans="1:1" x14ac:dyDescent="0.25">
      <c r="A14137" s="4"/>
    </row>
    <row r="14138" spans="1:1" x14ac:dyDescent="0.25">
      <c r="A14138" s="4"/>
    </row>
    <row r="14139" spans="1:1" x14ac:dyDescent="0.25">
      <c r="A14139" s="4"/>
    </row>
    <row r="14140" spans="1:1" x14ac:dyDescent="0.25">
      <c r="A14140" s="4"/>
    </row>
    <row r="14141" spans="1:1" x14ac:dyDescent="0.25">
      <c r="A14141" s="4"/>
    </row>
    <row r="14142" spans="1:1" x14ac:dyDescent="0.25">
      <c r="A14142" s="4"/>
    </row>
    <row r="14143" spans="1:1" x14ac:dyDescent="0.25">
      <c r="A14143" s="4"/>
    </row>
    <row r="14144" spans="1:1" x14ac:dyDescent="0.25">
      <c r="A14144" s="4"/>
    </row>
    <row r="14145" spans="1:1" x14ac:dyDescent="0.25">
      <c r="A14145" s="4"/>
    </row>
    <row r="14146" spans="1:1" x14ac:dyDescent="0.25">
      <c r="A14146" s="4"/>
    </row>
    <row r="14147" spans="1:1" x14ac:dyDescent="0.25">
      <c r="A14147" s="4"/>
    </row>
    <row r="14148" spans="1:1" x14ac:dyDescent="0.25">
      <c r="A14148" s="4"/>
    </row>
    <row r="14149" spans="1:1" x14ac:dyDescent="0.25">
      <c r="A14149" s="4"/>
    </row>
    <row r="14150" spans="1:1" x14ac:dyDescent="0.25">
      <c r="A14150" s="4"/>
    </row>
    <row r="14151" spans="1:1" x14ac:dyDescent="0.25">
      <c r="A14151" s="4"/>
    </row>
    <row r="14152" spans="1:1" x14ac:dyDescent="0.25">
      <c r="A14152" s="4"/>
    </row>
    <row r="14153" spans="1:1" x14ac:dyDescent="0.25">
      <c r="A14153" s="4"/>
    </row>
    <row r="14154" spans="1:1" x14ac:dyDescent="0.25">
      <c r="A14154" s="4"/>
    </row>
    <row r="14155" spans="1:1" x14ac:dyDescent="0.25">
      <c r="A14155" s="4"/>
    </row>
    <row r="14156" spans="1:1" x14ac:dyDescent="0.25">
      <c r="A14156" s="4"/>
    </row>
    <row r="14157" spans="1:1" x14ac:dyDescent="0.25">
      <c r="A14157" s="4"/>
    </row>
    <row r="14158" spans="1:1" x14ac:dyDescent="0.25">
      <c r="A14158" s="4"/>
    </row>
    <row r="14159" spans="1:1" x14ac:dyDescent="0.25">
      <c r="A14159" s="4"/>
    </row>
    <row r="14160" spans="1:1" x14ac:dyDescent="0.25">
      <c r="A14160" s="4"/>
    </row>
    <row r="14161" spans="1:1" x14ac:dyDescent="0.25">
      <c r="A14161" s="4"/>
    </row>
    <row r="14162" spans="1:1" x14ac:dyDescent="0.25">
      <c r="A14162" s="4"/>
    </row>
    <row r="14163" spans="1:1" x14ac:dyDescent="0.25">
      <c r="A14163" s="4"/>
    </row>
    <row r="14164" spans="1:1" x14ac:dyDescent="0.25">
      <c r="A14164" s="4"/>
    </row>
    <row r="14165" spans="1:1" x14ac:dyDescent="0.25">
      <c r="A14165" s="4"/>
    </row>
    <row r="14166" spans="1:1" x14ac:dyDescent="0.25">
      <c r="A14166" s="4"/>
    </row>
    <row r="14167" spans="1:1" x14ac:dyDescent="0.25">
      <c r="A14167" s="4"/>
    </row>
    <row r="14168" spans="1:1" x14ac:dyDescent="0.25">
      <c r="A14168" s="4"/>
    </row>
    <row r="14169" spans="1:1" x14ac:dyDescent="0.25">
      <c r="A14169" s="4"/>
    </row>
    <row r="14170" spans="1:1" x14ac:dyDescent="0.25">
      <c r="A14170" s="4"/>
    </row>
    <row r="14171" spans="1:1" x14ac:dyDescent="0.25">
      <c r="A14171" s="4"/>
    </row>
    <row r="14172" spans="1:1" x14ac:dyDescent="0.25">
      <c r="A14172" s="4"/>
    </row>
    <row r="14173" spans="1:1" x14ac:dyDescent="0.25">
      <c r="A14173" s="4"/>
    </row>
    <row r="14174" spans="1:1" x14ac:dyDescent="0.25">
      <c r="A14174" s="4"/>
    </row>
    <row r="14175" spans="1:1" x14ac:dyDescent="0.25">
      <c r="A14175" s="4"/>
    </row>
    <row r="14176" spans="1:1" x14ac:dyDescent="0.25">
      <c r="A14176" s="4"/>
    </row>
    <row r="14177" spans="1:1" x14ac:dyDescent="0.25">
      <c r="A14177" s="4"/>
    </row>
    <row r="14178" spans="1:1" x14ac:dyDescent="0.25">
      <c r="A14178" s="4"/>
    </row>
    <row r="14179" spans="1:1" x14ac:dyDescent="0.25">
      <c r="A14179" s="4"/>
    </row>
    <row r="14180" spans="1:1" x14ac:dyDescent="0.25">
      <c r="A14180" s="4"/>
    </row>
    <row r="14181" spans="1:1" x14ac:dyDescent="0.25">
      <c r="A14181" s="4"/>
    </row>
    <row r="14182" spans="1:1" x14ac:dyDescent="0.25">
      <c r="A14182" s="4"/>
    </row>
    <row r="14183" spans="1:1" x14ac:dyDescent="0.25">
      <c r="A14183" s="4"/>
    </row>
    <row r="14184" spans="1:1" x14ac:dyDescent="0.25">
      <c r="A14184" s="4"/>
    </row>
    <row r="14185" spans="1:1" x14ac:dyDescent="0.25">
      <c r="A14185" s="4"/>
    </row>
    <row r="14186" spans="1:1" x14ac:dyDescent="0.25">
      <c r="A14186" s="4"/>
    </row>
    <row r="14187" spans="1:1" x14ac:dyDescent="0.25">
      <c r="A14187" s="4"/>
    </row>
    <row r="14188" spans="1:1" x14ac:dyDescent="0.25">
      <c r="A14188" s="4"/>
    </row>
    <row r="14189" spans="1:1" x14ac:dyDescent="0.25">
      <c r="A14189" s="4"/>
    </row>
    <row r="14190" spans="1:1" x14ac:dyDescent="0.25">
      <c r="A14190" s="4"/>
    </row>
    <row r="14191" spans="1:1" x14ac:dyDescent="0.25">
      <c r="A14191" s="4"/>
    </row>
    <row r="14192" spans="1:1" x14ac:dyDescent="0.25">
      <c r="A14192" s="4"/>
    </row>
    <row r="14193" spans="1:1" x14ac:dyDescent="0.25">
      <c r="A14193" s="4"/>
    </row>
    <row r="14194" spans="1:1" x14ac:dyDescent="0.25">
      <c r="A14194" s="4"/>
    </row>
    <row r="14195" spans="1:1" x14ac:dyDescent="0.25">
      <c r="A14195" s="4"/>
    </row>
    <row r="14196" spans="1:1" x14ac:dyDescent="0.25">
      <c r="A14196" s="4"/>
    </row>
    <row r="14197" spans="1:1" x14ac:dyDescent="0.25">
      <c r="A14197" s="4"/>
    </row>
    <row r="14198" spans="1:1" x14ac:dyDescent="0.25">
      <c r="A14198" s="4"/>
    </row>
    <row r="14199" spans="1:1" x14ac:dyDescent="0.25">
      <c r="A14199" s="4"/>
    </row>
    <row r="14200" spans="1:1" x14ac:dyDescent="0.25">
      <c r="A14200" s="4"/>
    </row>
    <row r="14201" spans="1:1" x14ac:dyDescent="0.25">
      <c r="A14201" s="4"/>
    </row>
    <row r="14202" spans="1:1" x14ac:dyDescent="0.25">
      <c r="A14202" s="4"/>
    </row>
    <row r="14203" spans="1:1" x14ac:dyDescent="0.25">
      <c r="A14203" s="4"/>
    </row>
    <row r="14204" spans="1:1" x14ac:dyDescent="0.25">
      <c r="A14204" s="4"/>
    </row>
    <row r="14205" spans="1:1" x14ac:dyDescent="0.25">
      <c r="A14205" s="4"/>
    </row>
    <row r="14206" spans="1:1" x14ac:dyDescent="0.25">
      <c r="A14206" s="4"/>
    </row>
    <row r="14207" spans="1:1" x14ac:dyDescent="0.25">
      <c r="A14207" s="4"/>
    </row>
    <row r="14208" spans="1:1" x14ac:dyDescent="0.25">
      <c r="A14208" s="4"/>
    </row>
    <row r="14209" spans="1:1" x14ac:dyDescent="0.25">
      <c r="A14209" s="4"/>
    </row>
    <row r="14210" spans="1:1" x14ac:dyDescent="0.25">
      <c r="A14210" s="4"/>
    </row>
    <row r="14211" spans="1:1" x14ac:dyDescent="0.25">
      <c r="A14211" s="4"/>
    </row>
    <row r="14212" spans="1:1" x14ac:dyDescent="0.25">
      <c r="A14212" s="4"/>
    </row>
    <row r="14213" spans="1:1" x14ac:dyDescent="0.25">
      <c r="A14213" s="4"/>
    </row>
    <row r="14214" spans="1:1" x14ac:dyDescent="0.25">
      <c r="A14214" s="4"/>
    </row>
    <row r="14215" spans="1:1" x14ac:dyDescent="0.25">
      <c r="A14215" s="4"/>
    </row>
    <row r="14216" spans="1:1" x14ac:dyDescent="0.25">
      <c r="A14216" s="4"/>
    </row>
    <row r="14217" spans="1:1" x14ac:dyDescent="0.25">
      <c r="A14217" s="4"/>
    </row>
    <row r="14218" spans="1:1" x14ac:dyDescent="0.25">
      <c r="A14218" s="4"/>
    </row>
    <row r="14219" spans="1:1" x14ac:dyDescent="0.25">
      <c r="A14219" s="4"/>
    </row>
    <row r="14220" spans="1:1" x14ac:dyDescent="0.25">
      <c r="A14220" s="4"/>
    </row>
    <row r="14221" spans="1:1" x14ac:dyDescent="0.25">
      <c r="A14221" s="4"/>
    </row>
    <row r="14222" spans="1:1" x14ac:dyDescent="0.25">
      <c r="A14222" s="4"/>
    </row>
    <row r="14223" spans="1:1" x14ac:dyDescent="0.25">
      <c r="A14223" s="4"/>
    </row>
    <row r="14224" spans="1:1" x14ac:dyDescent="0.25">
      <c r="A14224" s="4"/>
    </row>
    <row r="14225" spans="1:1" x14ac:dyDescent="0.25">
      <c r="A14225" s="4"/>
    </row>
    <row r="14226" spans="1:1" x14ac:dyDescent="0.25">
      <c r="A14226" s="4"/>
    </row>
    <row r="14227" spans="1:1" x14ac:dyDescent="0.25">
      <c r="A14227" s="4"/>
    </row>
    <row r="14228" spans="1:1" x14ac:dyDescent="0.25">
      <c r="A14228" s="4"/>
    </row>
    <row r="14229" spans="1:1" x14ac:dyDescent="0.25">
      <c r="A14229" s="4"/>
    </row>
    <row r="14230" spans="1:1" x14ac:dyDescent="0.25">
      <c r="A14230" s="4"/>
    </row>
    <row r="14231" spans="1:1" x14ac:dyDescent="0.25">
      <c r="A14231" s="4"/>
    </row>
    <row r="14232" spans="1:1" x14ac:dyDescent="0.25">
      <c r="A14232" s="4"/>
    </row>
    <row r="14233" spans="1:1" x14ac:dyDescent="0.25">
      <c r="A14233" s="4"/>
    </row>
    <row r="14234" spans="1:1" x14ac:dyDescent="0.25">
      <c r="A14234" s="4"/>
    </row>
    <row r="14235" spans="1:1" x14ac:dyDescent="0.25">
      <c r="A14235" s="4"/>
    </row>
    <row r="14236" spans="1:1" x14ac:dyDescent="0.25">
      <c r="A14236" s="4"/>
    </row>
    <row r="14237" spans="1:1" x14ac:dyDescent="0.25">
      <c r="A14237" s="4"/>
    </row>
    <row r="14238" spans="1:1" x14ac:dyDescent="0.25">
      <c r="A14238" s="4"/>
    </row>
    <row r="14239" spans="1:1" x14ac:dyDescent="0.25">
      <c r="A14239" s="4"/>
    </row>
    <row r="14240" spans="1:1" x14ac:dyDescent="0.25">
      <c r="A14240" s="4"/>
    </row>
    <row r="14241" spans="1:1" x14ac:dyDescent="0.25">
      <c r="A14241" s="4"/>
    </row>
    <row r="14242" spans="1:1" x14ac:dyDescent="0.25">
      <c r="A14242" s="4"/>
    </row>
    <row r="14243" spans="1:1" x14ac:dyDescent="0.25">
      <c r="A14243" s="4"/>
    </row>
    <row r="14244" spans="1:1" x14ac:dyDescent="0.25">
      <c r="A14244" s="4"/>
    </row>
    <row r="14245" spans="1:1" x14ac:dyDescent="0.25">
      <c r="A14245" s="4"/>
    </row>
    <row r="14246" spans="1:1" x14ac:dyDescent="0.25">
      <c r="A14246" s="4"/>
    </row>
    <row r="14247" spans="1:1" x14ac:dyDescent="0.25">
      <c r="A14247" s="4"/>
    </row>
    <row r="14248" spans="1:1" x14ac:dyDescent="0.25">
      <c r="A14248" s="4"/>
    </row>
    <row r="14249" spans="1:1" x14ac:dyDescent="0.25">
      <c r="A14249" s="4"/>
    </row>
    <row r="14250" spans="1:1" x14ac:dyDescent="0.25">
      <c r="A14250" s="4"/>
    </row>
    <row r="14251" spans="1:1" x14ac:dyDescent="0.25">
      <c r="A14251" s="4"/>
    </row>
    <row r="14252" spans="1:1" x14ac:dyDescent="0.25">
      <c r="A14252" s="4"/>
    </row>
    <row r="14253" spans="1:1" x14ac:dyDescent="0.25">
      <c r="A14253" s="4"/>
    </row>
    <row r="14254" spans="1:1" x14ac:dyDescent="0.25">
      <c r="A14254" s="4"/>
    </row>
    <row r="14255" spans="1:1" x14ac:dyDescent="0.25">
      <c r="A14255" s="4"/>
    </row>
    <row r="14256" spans="1:1" x14ac:dyDescent="0.25">
      <c r="A14256" s="4"/>
    </row>
    <row r="14257" spans="1:1" x14ac:dyDescent="0.25">
      <c r="A14257" s="4"/>
    </row>
    <row r="14258" spans="1:1" x14ac:dyDescent="0.25">
      <c r="A14258" s="4"/>
    </row>
    <row r="14259" spans="1:1" x14ac:dyDescent="0.25">
      <c r="A14259" s="4"/>
    </row>
    <row r="14260" spans="1:1" x14ac:dyDescent="0.25">
      <c r="A14260" s="4"/>
    </row>
    <row r="14261" spans="1:1" x14ac:dyDescent="0.25">
      <c r="A14261" s="4"/>
    </row>
    <row r="14262" spans="1:1" x14ac:dyDescent="0.25">
      <c r="A14262" s="4"/>
    </row>
    <row r="14263" spans="1:1" x14ac:dyDescent="0.25">
      <c r="A14263" s="4"/>
    </row>
    <row r="14264" spans="1:1" x14ac:dyDescent="0.25">
      <c r="A14264" s="4"/>
    </row>
    <row r="14265" spans="1:1" x14ac:dyDescent="0.25">
      <c r="A14265" s="4"/>
    </row>
    <row r="14266" spans="1:1" x14ac:dyDescent="0.25">
      <c r="A14266" s="4"/>
    </row>
    <row r="14267" spans="1:1" x14ac:dyDescent="0.25">
      <c r="A14267" s="4"/>
    </row>
    <row r="14268" spans="1:1" x14ac:dyDescent="0.25">
      <c r="A14268" s="4"/>
    </row>
    <row r="14269" spans="1:1" x14ac:dyDescent="0.25">
      <c r="A14269" s="4"/>
    </row>
    <row r="14270" spans="1:1" x14ac:dyDescent="0.25">
      <c r="A14270" s="4"/>
    </row>
    <row r="14271" spans="1:1" x14ac:dyDescent="0.25">
      <c r="A14271" s="4"/>
    </row>
    <row r="14272" spans="1:1" x14ac:dyDescent="0.25">
      <c r="A14272" s="4"/>
    </row>
    <row r="14273" spans="1:1" x14ac:dyDescent="0.25">
      <c r="A14273" s="4"/>
    </row>
    <row r="14274" spans="1:1" x14ac:dyDescent="0.25">
      <c r="A14274" s="4"/>
    </row>
    <row r="14275" spans="1:1" x14ac:dyDescent="0.25">
      <c r="A14275" s="4"/>
    </row>
    <row r="14276" spans="1:1" x14ac:dyDescent="0.25">
      <c r="A14276" s="4"/>
    </row>
    <row r="14277" spans="1:1" x14ac:dyDescent="0.25">
      <c r="A14277" s="4"/>
    </row>
    <row r="14278" spans="1:1" x14ac:dyDescent="0.25">
      <c r="A14278" s="4"/>
    </row>
    <row r="14279" spans="1:1" x14ac:dyDescent="0.25">
      <c r="A14279" s="4"/>
    </row>
    <row r="14280" spans="1:1" x14ac:dyDescent="0.25">
      <c r="A14280" s="4"/>
    </row>
    <row r="14281" spans="1:1" x14ac:dyDescent="0.25">
      <c r="A14281" s="4"/>
    </row>
    <row r="14282" spans="1:1" x14ac:dyDescent="0.25">
      <c r="A14282" s="4"/>
    </row>
    <row r="14283" spans="1:1" x14ac:dyDescent="0.25">
      <c r="A14283" s="4"/>
    </row>
    <row r="14284" spans="1:1" x14ac:dyDescent="0.25">
      <c r="A14284" s="4"/>
    </row>
    <row r="14285" spans="1:1" x14ac:dyDescent="0.25">
      <c r="A14285" s="4"/>
    </row>
    <row r="14286" spans="1:1" x14ac:dyDescent="0.25">
      <c r="A14286" s="4"/>
    </row>
    <row r="14287" spans="1:1" x14ac:dyDescent="0.25">
      <c r="A14287" s="4"/>
    </row>
    <row r="14288" spans="1:1" x14ac:dyDescent="0.25">
      <c r="A14288" s="4"/>
    </row>
    <row r="14289" spans="1:1" x14ac:dyDescent="0.25">
      <c r="A14289" s="4"/>
    </row>
    <row r="14290" spans="1:1" x14ac:dyDescent="0.25">
      <c r="A14290" s="4"/>
    </row>
    <row r="14291" spans="1:1" x14ac:dyDescent="0.25">
      <c r="A14291" s="4"/>
    </row>
    <row r="14292" spans="1:1" x14ac:dyDescent="0.25">
      <c r="A14292" s="4"/>
    </row>
    <row r="14293" spans="1:1" x14ac:dyDescent="0.25">
      <c r="A14293" s="4"/>
    </row>
    <row r="14294" spans="1:1" x14ac:dyDescent="0.25">
      <c r="A14294" s="4"/>
    </row>
    <row r="14295" spans="1:1" x14ac:dyDescent="0.25">
      <c r="A14295" s="4"/>
    </row>
    <row r="14296" spans="1:1" x14ac:dyDescent="0.25">
      <c r="A14296" s="4"/>
    </row>
    <row r="14297" spans="1:1" x14ac:dyDescent="0.25">
      <c r="A14297" s="4"/>
    </row>
    <row r="14298" spans="1:1" x14ac:dyDescent="0.25">
      <c r="A14298" s="4"/>
    </row>
    <row r="14299" spans="1:1" x14ac:dyDescent="0.25">
      <c r="A14299" s="4"/>
    </row>
    <row r="14300" spans="1:1" x14ac:dyDescent="0.25">
      <c r="A14300" s="4"/>
    </row>
    <row r="14301" spans="1:1" x14ac:dyDescent="0.25">
      <c r="A14301" s="4"/>
    </row>
    <row r="14302" spans="1:1" x14ac:dyDescent="0.25">
      <c r="A14302" s="4"/>
    </row>
    <row r="14303" spans="1:1" x14ac:dyDescent="0.25">
      <c r="A14303" s="4"/>
    </row>
    <row r="14304" spans="1:1" x14ac:dyDescent="0.25">
      <c r="A14304" s="4"/>
    </row>
    <row r="14305" spans="1:1" x14ac:dyDescent="0.25">
      <c r="A14305" s="4"/>
    </row>
    <row r="14306" spans="1:1" x14ac:dyDescent="0.25">
      <c r="A14306" s="4"/>
    </row>
    <row r="14307" spans="1:1" x14ac:dyDescent="0.25">
      <c r="A14307" s="4"/>
    </row>
    <row r="14308" spans="1:1" x14ac:dyDescent="0.25">
      <c r="A14308" s="4"/>
    </row>
    <row r="14309" spans="1:1" x14ac:dyDescent="0.25">
      <c r="A14309" s="4"/>
    </row>
    <row r="14310" spans="1:1" x14ac:dyDescent="0.25">
      <c r="A14310" s="4"/>
    </row>
    <row r="14311" spans="1:1" x14ac:dyDescent="0.25">
      <c r="A14311" s="4"/>
    </row>
    <row r="14312" spans="1:1" x14ac:dyDescent="0.25">
      <c r="A14312" s="4"/>
    </row>
    <row r="14313" spans="1:1" x14ac:dyDescent="0.25">
      <c r="A14313" s="4"/>
    </row>
    <row r="14314" spans="1:1" x14ac:dyDescent="0.25">
      <c r="A14314" s="4"/>
    </row>
    <row r="14315" spans="1:1" x14ac:dyDescent="0.25">
      <c r="A14315" s="4"/>
    </row>
    <row r="14316" spans="1:1" x14ac:dyDescent="0.25">
      <c r="A14316" s="4"/>
    </row>
    <row r="14317" spans="1:1" x14ac:dyDescent="0.25">
      <c r="A14317" s="4"/>
    </row>
    <row r="14318" spans="1:1" x14ac:dyDescent="0.25">
      <c r="A14318" s="4"/>
    </row>
    <row r="14319" spans="1:1" x14ac:dyDescent="0.25">
      <c r="A14319" s="4"/>
    </row>
    <row r="14320" spans="1:1" x14ac:dyDescent="0.25">
      <c r="A14320" s="4"/>
    </row>
    <row r="14321" spans="1:1" x14ac:dyDescent="0.25">
      <c r="A14321" s="4"/>
    </row>
    <row r="14322" spans="1:1" x14ac:dyDescent="0.25">
      <c r="A14322" s="4"/>
    </row>
    <row r="14323" spans="1:1" x14ac:dyDescent="0.25">
      <c r="A14323" s="4"/>
    </row>
    <row r="14324" spans="1:1" x14ac:dyDescent="0.25">
      <c r="A14324" s="4"/>
    </row>
    <row r="14325" spans="1:1" x14ac:dyDescent="0.25">
      <c r="A14325" s="4"/>
    </row>
    <row r="14326" spans="1:1" x14ac:dyDescent="0.25">
      <c r="A14326" s="4"/>
    </row>
    <row r="14327" spans="1:1" x14ac:dyDescent="0.25">
      <c r="A14327" s="4"/>
    </row>
    <row r="14328" spans="1:1" x14ac:dyDescent="0.25">
      <c r="A14328" s="4"/>
    </row>
    <row r="14329" spans="1:1" x14ac:dyDescent="0.25">
      <c r="A14329" s="4"/>
    </row>
    <row r="14330" spans="1:1" x14ac:dyDescent="0.25">
      <c r="A14330" s="4"/>
    </row>
    <row r="14331" spans="1:1" x14ac:dyDescent="0.25">
      <c r="A14331" s="4"/>
    </row>
    <row r="14332" spans="1:1" x14ac:dyDescent="0.25">
      <c r="A14332" s="4"/>
    </row>
    <row r="14333" spans="1:1" x14ac:dyDescent="0.25">
      <c r="A14333" s="4"/>
    </row>
    <row r="14334" spans="1:1" x14ac:dyDescent="0.25">
      <c r="A14334" s="4"/>
    </row>
    <row r="14335" spans="1:1" x14ac:dyDescent="0.25">
      <c r="A14335" s="4"/>
    </row>
    <row r="14336" spans="1:1" x14ac:dyDescent="0.25">
      <c r="A14336" s="4"/>
    </row>
    <row r="14337" spans="1:1" x14ac:dyDescent="0.25">
      <c r="A14337" s="4"/>
    </row>
    <row r="14338" spans="1:1" x14ac:dyDescent="0.25">
      <c r="A14338" s="4"/>
    </row>
    <row r="14339" spans="1:1" x14ac:dyDescent="0.25">
      <c r="A14339" s="4"/>
    </row>
    <row r="14340" spans="1:1" x14ac:dyDescent="0.25">
      <c r="A14340" s="4"/>
    </row>
    <row r="14341" spans="1:1" x14ac:dyDescent="0.25">
      <c r="A14341" s="4"/>
    </row>
    <row r="14342" spans="1:1" x14ac:dyDescent="0.25">
      <c r="A14342" s="4"/>
    </row>
    <row r="14343" spans="1:1" x14ac:dyDescent="0.25">
      <c r="A14343" s="4"/>
    </row>
    <row r="14344" spans="1:1" x14ac:dyDescent="0.25">
      <c r="A14344" s="4"/>
    </row>
    <row r="14345" spans="1:1" x14ac:dyDescent="0.25">
      <c r="A14345" s="4"/>
    </row>
    <row r="14346" spans="1:1" x14ac:dyDescent="0.25">
      <c r="A14346" s="4"/>
    </row>
    <row r="14347" spans="1:1" x14ac:dyDescent="0.25">
      <c r="A14347" s="4"/>
    </row>
    <row r="14348" spans="1:1" x14ac:dyDescent="0.25">
      <c r="A14348" s="4"/>
    </row>
    <row r="14349" spans="1:1" x14ac:dyDescent="0.25">
      <c r="A14349" s="4"/>
    </row>
    <row r="14350" spans="1:1" x14ac:dyDescent="0.25">
      <c r="A14350" s="4"/>
    </row>
    <row r="14351" spans="1:1" x14ac:dyDescent="0.25">
      <c r="A14351" s="4"/>
    </row>
    <row r="14352" spans="1:1" x14ac:dyDescent="0.25">
      <c r="A14352" s="4"/>
    </row>
    <row r="14353" spans="1:1" x14ac:dyDescent="0.25">
      <c r="A14353" s="4"/>
    </row>
    <row r="14354" spans="1:1" x14ac:dyDescent="0.25">
      <c r="A14354" s="4"/>
    </row>
    <row r="14355" spans="1:1" x14ac:dyDescent="0.25">
      <c r="A14355" s="4"/>
    </row>
    <row r="14356" spans="1:1" x14ac:dyDescent="0.25">
      <c r="A14356" s="4"/>
    </row>
    <row r="14357" spans="1:1" x14ac:dyDescent="0.25">
      <c r="A14357" s="4"/>
    </row>
    <row r="14358" spans="1:1" x14ac:dyDescent="0.25">
      <c r="A14358" s="4"/>
    </row>
    <row r="14359" spans="1:1" x14ac:dyDescent="0.25">
      <c r="A14359" s="4"/>
    </row>
    <row r="14360" spans="1:1" x14ac:dyDescent="0.25">
      <c r="A14360" s="4"/>
    </row>
    <row r="14361" spans="1:1" x14ac:dyDescent="0.25">
      <c r="A14361" s="4"/>
    </row>
    <row r="14362" spans="1:1" x14ac:dyDescent="0.25">
      <c r="A14362" s="4"/>
    </row>
    <row r="14363" spans="1:1" x14ac:dyDescent="0.25">
      <c r="A14363" s="4"/>
    </row>
    <row r="14364" spans="1:1" x14ac:dyDescent="0.25">
      <c r="A14364" s="4"/>
    </row>
    <row r="14365" spans="1:1" x14ac:dyDescent="0.25">
      <c r="A14365" s="4"/>
    </row>
    <row r="14366" spans="1:1" x14ac:dyDescent="0.25">
      <c r="A14366" s="4"/>
    </row>
    <row r="14367" spans="1:1" x14ac:dyDescent="0.25">
      <c r="A14367" s="4"/>
    </row>
    <row r="14368" spans="1:1" x14ac:dyDescent="0.25">
      <c r="A14368" s="4"/>
    </row>
    <row r="14369" spans="1:1" x14ac:dyDescent="0.25">
      <c r="A14369" s="4"/>
    </row>
    <row r="14370" spans="1:1" x14ac:dyDescent="0.25">
      <c r="A14370" s="4"/>
    </row>
    <row r="14371" spans="1:1" x14ac:dyDescent="0.25">
      <c r="A14371" s="4"/>
    </row>
    <row r="14372" spans="1:1" x14ac:dyDescent="0.25">
      <c r="A14372" s="4"/>
    </row>
    <row r="14373" spans="1:1" x14ac:dyDescent="0.25">
      <c r="A14373" s="4"/>
    </row>
    <row r="14374" spans="1:1" x14ac:dyDescent="0.25">
      <c r="A14374" s="4"/>
    </row>
    <row r="14375" spans="1:1" x14ac:dyDescent="0.25">
      <c r="A14375" s="4"/>
    </row>
    <row r="14376" spans="1:1" x14ac:dyDescent="0.25">
      <c r="A14376" s="4"/>
    </row>
    <row r="14377" spans="1:1" x14ac:dyDescent="0.25">
      <c r="A14377" s="4"/>
    </row>
    <row r="14378" spans="1:1" x14ac:dyDescent="0.25">
      <c r="A14378" s="4"/>
    </row>
    <row r="14379" spans="1:1" x14ac:dyDescent="0.25">
      <c r="A14379" s="4"/>
    </row>
    <row r="14380" spans="1:1" x14ac:dyDescent="0.25">
      <c r="A14380" s="4"/>
    </row>
    <row r="14381" spans="1:1" x14ac:dyDescent="0.25">
      <c r="A14381" s="4"/>
    </row>
    <row r="14382" spans="1:1" x14ac:dyDescent="0.25">
      <c r="A14382" s="4"/>
    </row>
    <row r="14383" spans="1:1" x14ac:dyDescent="0.25">
      <c r="A14383" s="4"/>
    </row>
    <row r="14384" spans="1:1" x14ac:dyDescent="0.25">
      <c r="A14384" s="4"/>
    </row>
    <row r="14385" spans="1:1" x14ac:dyDescent="0.25">
      <c r="A14385" s="4"/>
    </row>
    <row r="14386" spans="1:1" x14ac:dyDescent="0.25">
      <c r="A14386" s="4"/>
    </row>
    <row r="14387" spans="1:1" x14ac:dyDescent="0.25">
      <c r="A14387" s="4"/>
    </row>
    <row r="14388" spans="1:1" x14ac:dyDescent="0.25">
      <c r="A14388" s="4"/>
    </row>
    <row r="14389" spans="1:1" x14ac:dyDescent="0.25">
      <c r="A14389" s="4"/>
    </row>
    <row r="14390" spans="1:1" x14ac:dyDescent="0.25">
      <c r="A14390" s="4"/>
    </row>
    <row r="14391" spans="1:1" x14ac:dyDescent="0.25">
      <c r="A14391" s="4"/>
    </row>
    <row r="14392" spans="1:1" x14ac:dyDescent="0.25">
      <c r="A14392" s="4"/>
    </row>
    <row r="14393" spans="1:1" x14ac:dyDescent="0.25">
      <c r="A14393" s="4"/>
    </row>
    <row r="14394" spans="1:1" x14ac:dyDescent="0.25">
      <c r="A14394" s="4"/>
    </row>
    <row r="14395" spans="1:1" x14ac:dyDescent="0.25">
      <c r="A14395" s="4"/>
    </row>
    <row r="14396" spans="1:1" x14ac:dyDescent="0.25">
      <c r="A14396" s="4"/>
    </row>
    <row r="14397" spans="1:1" x14ac:dyDescent="0.25">
      <c r="A14397" s="4"/>
    </row>
    <row r="14398" spans="1:1" x14ac:dyDescent="0.25">
      <c r="A14398" s="4"/>
    </row>
    <row r="14399" spans="1:1" x14ac:dyDescent="0.25">
      <c r="A14399" s="4"/>
    </row>
    <row r="14400" spans="1:1" x14ac:dyDescent="0.25">
      <c r="A14400" s="4"/>
    </row>
    <row r="14401" spans="1:1" x14ac:dyDescent="0.25">
      <c r="A14401" s="4"/>
    </row>
    <row r="14402" spans="1:1" x14ac:dyDescent="0.25">
      <c r="A14402" s="4"/>
    </row>
    <row r="14403" spans="1:1" x14ac:dyDescent="0.25">
      <c r="A14403" s="4"/>
    </row>
    <row r="14404" spans="1:1" x14ac:dyDescent="0.25">
      <c r="A14404" s="4"/>
    </row>
    <row r="14405" spans="1:1" x14ac:dyDescent="0.25">
      <c r="A14405" s="4"/>
    </row>
    <row r="14406" spans="1:1" x14ac:dyDescent="0.25">
      <c r="A14406" s="4"/>
    </row>
    <row r="14407" spans="1:1" x14ac:dyDescent="0.25">
      <c r="A14407" s="4"/>
    </row>
    <row r="14408" spans="1:1" x14ac:dyDescent="0.25">
      <c r="A14408" s="4"/>
    </row>
    <row r="14409" spans="1:1" x14ac:dyDescent="0.25">
      <c r="A14409" s="4"/>
    </row>
    <row r="14410" spans="1:1" x14ac:dyDescent="0.25">
      <c r="A14410" s="4"/>
    </row>
    <row r="14411" spans="1:1" x14ac:dyDescent="0.25">
      <c r="A14411" s="4"/>
    </row>
    <row r="14412" spans="1:1" x14ac:dyDescent="0.25">
      <c r="A14412" s="4"/>
    </row>
    <row r="14413" spans="1:1" x14ac:dyDescent="0.25">
      <c r="A14413" s="4"/>
    </row>
    <row r="14414" spans="1:1" x14ac:dyDescent="0.25">
      <c r="A14414" s="4"/>
    </row>
    <row r="14415" spans="1:1" x14ac:dyDescent="0.25">
      <c r="A14415" s="4"/>
    </row>
    <row r="14416" spans="1:1" x14ac:dyDescent="0.25">
      <c r="A14416" s="4"/>
    </row>
    <row r="14417" spans="1:1" x14ac:dyDescent="0.25">
      <c r="A14417" s="4"/>
    </row>
    <row r="14418" spans="1:1" x14ac:dyDescent="0.25">
      <c r="A14418" s="4"/>
    </row>
    <row r="14419" spans="1:1" x14ac:dyDescent="0.25">
      <c r="A14419" s="4"/>
    </row>
    <row r="14420" spans="1:1" x14ac:dyDescent="0.25">
      <c r="A14420" s="4"/>
    </row>
    <row r="14421" spans="1:1" x14ac:dyDescent="0.25">
      <c r="A14421" s="4"/>
    </row>
    <row r="14422" spans="1:1" x14ac:dyDescent="0.25">
      <c r="A14422" s="4"/>
    </row>
    <row r="14423" spans="1:1" x14ac:dyDescent="0.25">
      <c r="A14423" s="4"/>
    </row>
    <row r="14424" spans="1:1" x14ac:dyDescent="0.25">
      <c r="A14424" s="4"/>
    </row>
    <row r="14425" spans="1:1" x14ac:dyDescent="0.25">
      <c r="A14425" s="4"/>
    </row>
    <row r="14426" spans="1:1" x14ac:dyDescent="0.25">
      <c r="A14426" s="4"/>
    </row>
    <row r="14427" spans="1:1" x14ac:dyDescent="0.25">
      <c r="A14427" s="4"/>
    </row>
    <row r="14428" spans="1:1" x14ac:dyDescent="0.25">
      <c r="A14428" s="4"/>
    </row>
    <row r="14429" spans="1:1" x14ac:dyDescent="0.25">
      <c r="A14429" s="4"/>
    </row>
    <row r="14430" spans="1:1" x14ac:dyDescent="0.25">
      <c r="A14430" s="4"/>
    </row>
    <row r="14431" spans="1:1" x14ac:dyDescent="0.25">
      <c r="A14431" s="4"/>
    </row>
    <row r="14432" spans="1:1" x14ac:dyDescent="0.25">
      <c r="A14432" s="4"/>
    </row>
    <row r="14433" spans="1:1" x14ac:dyDescent="0.25">
      <c r="A14433" s="4"/>
    </row>
    <row r="14434" spans="1:1" x14ac:dyDescent="0.25">
      <c r="A14434" s="4"/>
    </row>
    <row r="14435" spans="1:1" x14ac:dyDescent="0.25">
      <c r="A14435" s="4"/>
    </row>
    <row r="14436" spans="1:1" x14ac:dyDescent="0.25">
      <c r="A14436" s="4"/>
    </row>
    <row r="14437" spans="1:1" x14ac:dyDescent="0.25">
      <c r="A14437" s="4"/>
    </row>
    <row r="14438" spans="1:1" x14ac:dyDescent="0.25">
      <c r="A14438" s="4"/>
    </row>
    <row r="14439" spans="1:1" x14ac:dyDescent="0.25">
      <c r="A14439" s="4"/>
    </row>
    <row r="14440" spans="1:1" x14ac:dyDescent="0.25">
      <c r="A14440" s="4"/>
    </row>
    <row r="14441" spans="1:1" x14ac:dyDescent="0.25">
      <c r="A14441" s="4"/>
    </row>
    <row r="14442" spans="1:1" x14ac:dyDescent="0.25">
      <c r="A14442" s="4"/>
    </row>
    <row r="14443" spans="1:1" x14ac:dyDescent="0.25">
      <c r="A14443" s="4"/>
    </row>
    <row r="14444" spans="1:1" x14ac:dyDescent="0.25">
      <c r="A14444" s="4"/>
    </row>
    <row r="14445" spans="1:1" x14ac:dyDescent="0.25">
      <c r="A14445" s="4"/>
    </row>
    <row r="14446" spans="1:1" x14ac:dyDescent="0.25">
      <c r="A14446" s="4"/>
    </row>
    <row r="14447" spans="1:1" x14ac:dyDescent="0.25">
      <c r="A14447" s="4"/>
    </row>
    <row r="14448" spans="1:1" x14ac:dyDescent="0.25">
      <c r="A14448" s="4"/>
    </row>
    <row r="14449" spans="1:1" x14ac:dyDescent="0.25">
      <c r="A14449" s="4"/>
    </row>
    <row r="14450" spans="1:1" x14ac:dyDescent="0.25">
      <c r="A14450" s="4"/>
    </row>
    <row r="14451" spans="1:1" x14ac:dyDescent="0.25">
      <c r="A14451" s="4"/>
    </row>
    <row r="14452" spans="1:1" x14ac:dyDescent="0.25">
      <c r="A14452" s="4"/>
    </row>
    <row r="14453" spans="1:1" x14ac:dyDescent="0.25">
      <c r="A14453" s="4"/>
    </row>
    <row r="14454" spans="1:1" x14ac:dyDescent="0.25">
      <c r="A14454" s="4"/>
    </row>
    <row r="14455" spans="1:1" x14ac:dyDescent="0.25">
      <c r="A14455" s="4"/>
    </row>
    <row r="14456" spans="1:1" x14ac:dyDescent="0.25">
      <c r="A14456" s="4"/>
    </row>
    <row r="14457" spans="1:1" x14ac:dyDescent="0.25">
      <c r="A14457" s="4"/>
    </row>
    <row r="14458" spans="1:1" x14ac:dyDescent="0.25">
      <c r="A14458" s="4"/>
    </row>
    <row r="14459" spans="1:1" x14ac:dyDescent="0.25">
      <c r="A14459" s="4"/>
    </row>
    <row r="14460" spans="1:1" x14ac:dyDescent="0.25">
      <c r="A14460" s="4"/>
    </row>
    <row r="14461" spans="1:1" x14ac:dyDescent="0.25">
      <c r="A14461" s="4"/>
    </row>
    <row r="14462" spans="1:1" x14ac:dyDescent="0.25">
      <c r="A14462" s="4"/>
    </row>
    <row r="14463" spans="1:1" x14ac:dyDescent="0.25">
      <c r="A14463" s="4"/>
    </row>
    <row r="14464" spans="1:1" x14ac:dyDescent="0.25">
      <c r="A14464" s="4"/>
    </row>
    <row r="14465" spans="1:1" x14ac:dyDescent="0.25">
      <c r="A14465" s="4"/>
    </row>
    <row r="14466" spans="1:1" x14ac:dyDescent="0.25">
      <c r="A14466" s="4"/>
    </row>
    <row r="14467" spans="1:1" x14ac:dyDescent="0.25">
      <c r="A14467" s="4"/>
    </row>
    <row r="14468" spans="1:1" x14ac:dyDescent="0.25">
      <c r="A14468" s="4"/>
    </row>
    <row r="14469" spans="1:1" x14ac:dyDescent="0.25">
      <c r="A14469" s="4"/>
    </row>
    <row r="14470" spans="1:1" x14ac:dyDescent="0.25">
      <c r="A14470" s="4"/>
    </row>
    <row r="14471" spans="1:1" x14ac:dyDescent="0.25">
      <c r="A14471" s="4"/>
    </row>
    <row r="14472" spans="1:1" x14ac:dyDescent="0.25">
      <c r="A14472" s="4"/>
    </row>
    <row r="14473" spans="1:1" x14ac:dyDescent="0.25">
      <c r="A14473" s="4"/>
    </row>
    <row r="14474" spans="1:1" x14ac:dyDescent="0.25">
      <c r="A14474" s="4"/>
    </row>
    <row r="14475" spans="1:1" x14ac:dyDescent="0.25">
      <c r="A14475" s="4"/>
    </row>
    <row r="14476" spans="1:1" x14ac:dyDescent="0.25">
      <c r="A14476" s="4"/>
    </row>
    <row r="14477" spans="1:1" x14ac:dyDescent="0.25">
      <c r="A14477" s="4"/>
    </row>
    <row r="14478" spans="1:1" x14ac:dyDescent="0.25">
      <c r="A14478" s="4"/>
    </row>
    <row r="14479" spans="1:1" x14ac:dyDescent="0.25">
      <c r="A14479" s="4"/>
    </row>
    <row r="14480" spans="1:1" x14ac:dyDescent="0.25">
      <c r="A14480" s="4"/>
    </row>
    <row r="14481" spans="1:1" x14ac:dyDescent="0.25">
      <c r="A14481" s="4"/>
    </row>
    <row r="14482" spans="1:1" x14ac:dyDescent="0.25">
      <c r="A14482" s="4"/>
    </row>
    <row r="14483" spans="1:1" x14ac:dyDescent="0.25">
      <c r="A14483" s="4"/>
    </row>
    <row r="14484" spans="1:1" x14ac:dyDescent="0.25">
      <c r="A14484" s="4"/>
    </row>
    <row r="14485" spans="1:1" x14ac:dyDescent="0.25">
      <c r="A14485" s="4"/>
    </row>
    <row r="14486" spans="1:1" x14ac:dyDescent="0.25">
      <c r="A14486" s="4"/>
    </row>
    <row r="14487" spans="1:1" x14ac:dyDescent="0.25">
      <c r="A14487" s="4"/>
    </row>
    <row r="14488" spans="1:1" x14ac:dyDescent="0.25">
      <c r="A14488" s="4"/>
    </row>
    <row r="14489" spans="1:1" x14ac:dyDescent="0.25">
      <c r="A14489" s="4"/>
    </row>
    <row r="14490" spans="1:1" x14ac:dyDescent="0.25">
      <c r="A14490" s="4"/>
    </row>
    <row r="14491" spans="1:1" x14ac:dyDescent="0.25">
      <c r="A14491" s="4"/>
    </row>
    <row r="14492" spans="1:1" x14ac:dyDescent="0.25">
      <c r="A14492" s="4"/>
    </row>
    <row r="14493" spans="1:1" x14ac:dyDescent="0.25">
      <c r="A14493" s="4"/>
    </row>
    <row r="14494" spans="1:1" x14ac:dyDescent="0.25">
      <c r="A14494" s="4"/>
    </row>
    <row r="14495" spans="1:1" x14ac:dyDescent="0.25">
      <c r="A14495" s="4"/>
    </row>
    <row r="14496" spans="1:1" x14ac:dyDescent="0.25">
      <c r="A14496" s="4"/>
    </row>
    <row r="14497" spans="1:1" x14ac:dyDescent="0.25">
      <c r="A14497" s="4"/>
    </row>
    <row r="14498" spans="1:1" x14ac:dyDescent="0.25">
      <c r="A14498" s="4"/>
    </row>
    <row r="14499" spans="1:1" x14ac:dyDescent="0.25">
      <c r="A14499" s="4"/>
    </row>
    <row r="14500" spans="1:1" x14ac:dyDescent="0.25">
      <c r="A14500" s="4"/>
    </row>
    <row r="14501" spans="1:1" x14ac:dyDescent="0.25">
      <c r="A14501" s="4"/>
    </row>
    <row r="14502" spans="1:1" x14ac:dyDescent="0.25">
      <c r="A14502" s="4"/>
    </row>
    <row r="14503" spans="1:1" x14ac:dyDescent="0.25">
      <c r="A14503" s="4"/>
    </row>
    <row r="14504" spans="1:1" x14ac:dyDescent="0.25">
      <c r="A14504" s="4"/>
    </row>
    <row r="14505" spans="1:1" x14ac:dyDescent="0.25">
      <c r="A14505" s="4"/>
    </row>
    <row r="14506" spans="1:1" x14ac:dyDescent="0.25">
      <c r="A14506" s="4"/>
    </row>
    <row r="14507" spans="1:1" x14ac:dyDescent="0.25">
      <c r="A14507" s="4"/>
    </row>
    <row r="14508" spans="1:1" x14ac:dyDescent="0.25">
      <c r="A14508" s="4"/>
    </row>
    <row r="14509" spans="1:1" x14ac:dyDescent="0.25">
      <c r="A14509" s="4"/>
    </row>
    <row r="14510" spans="1:1" x14ac:dyDescent="0.25">
      <c r="A14510" s="4"/>
    </row>
    <row r="14511" spans="1:1" x14ac:dyDescent="0.25">
      <c r="A14511" s="4"/>
    </row>
    <row r="14512" spans="1:1" x14ac:dyDescent="0.25">
      <c r="A14512" s="4"/>
    </row>
    <row r="14513" spans="1:1" x14ac:dyDescent="0.25">
      <c r="A14513" s="4"/>
    </row>
    <row r="14514" spans="1:1" x14ac:dyDescent="0.25">
      <c r="A14514" s="4"/>
    </row>
    <row r="14515" spans="1:1" x14ac:dyDescent="0.25">
      <c r="A14515" s="4"/>
    </row>
    <row r="14516" spans="1:1" x14ac:dyDescent="0.25">
      <c r="A14516" s="4"/>
    </row>
    <row r="14517" spans="1:1" x14ac:dyDescent="0.25">
      <c r="A14517" s="4"/>
    </row>
    <row r="14518" spans="1:1" x14ac:dyDescent="0.25">
      <c r="A14518" s="4"/>
    </row>
    <row r="14519" spans="1:1" x14ac:dyDescent="0.25">
      <c r="A14519" s="4"/>
    </row>
    <row r="14520" spans="1:1" x14ac:dyDescent="0.25">
      <c r="A14520" s="4"/>
    </row>
    <row r="14521" spans="1:1" x14ac:dyDescent="0.25">
      <c r="A14521" s="4"/>
    </row>
    <row r="14522" spans="1:1" x14ac:dyDescent="0.25">
      <c r="A14522" s="4"/>
    </row>
    <row r="14523" spans="1:1" x14ac:dyDescent="0.25">
      <c r="A14523" s="4"/>
    </row>
    <row r="14524" spans="1:1" x14ac:dyDescent="0.25">
      <c r="A14524" s="4"/>
    </row>
    <row r="14525" spans="1:1" x14ac:dyDescent="0.25">
      <c r="A14525" s="4"/>
    </row>
    <row r="14526" spans="1:1" x14ac:dyDescent="0.25">
      <c r="A14526" s="4"/>
    </row>
    <row r="14527" spans="1:1" x14ac:dyDescent="0.25">
      <c r="A14527" s="4"/>
    </row>
    <row r="14528" spans="1:1" x14ac:dyDescent="0.25">
      <c r="A14528" s="4"/>
    </row>
    <row r="14529" spans="1:1" x14ac:dyDescent="0.25">
      <c r="A14529" s="4"/>
    </row>
    <row r="14530" spans="1:1" x14ac:dyDescent="0.25">
      <c r="A14530" s="4"/>
    </row>
    <row r="14531" spans="1:1" x14ac:dyDescent="0.25">
      <c r="A14531" s="4"/>
    </row>
    <row r="14532" spans="1:1" x14ac:dyDescent="0.25">
      <c r="A14532" s="4"/>
    </row>
    <row r="14533" spans="1:1" x14ac:dyDescent="0.25">
      <c r="A14533" s="4"/>
    </row>
    <row r="14534" spans="1:1" x14ac:dyDescent="0.25">
      <c r="A14534" s="4"/>
    </row>
    <row r="14535" spans="1:1" x14ac:dyDescent="0.25">
      <c r="A14535" s="4"/>
    </row>
    <row r="14536" spans="1:1" x14ac:dyDescent="0.25">
      <c r="A14536" s="4"/>
    </row>
    <row r="14537" spans="1:1" x14ac:dyDescent="0.25">
      <c r="A14537" s="4"/>
    </row>
    <row r="14538" spans="1:1" x14ac:dyDescent="0.25">
      <c r="A14538" s="4"/>
    </row>
    <row r="14539" spans="1:1" x14ac:dyDescent="0.25">
      <c r="A14539" s="4"/>
    </row>
    <row r="14540" spans="1:1" x14ac:dyDescent="0.25">
      <c r="A14540" s="4"/>
    </row>
    <row r="14541" spans="1:1" x14ac:dyDescent="0.25">
      <c r="A14541" s="4"/>
    </row>
    <row r="14542" spans="1:1" x14ac:dyDescent="0.25">
      <c r="A14542" s="4"/>
    </row>
    <row r="14543" spans="1:1" x14ac:dyDescent="0.25">
      <c r="A14543" s="4"/>
    </row>
    <row r="14544" spans="1:1" x14ac:dyDescent="0.25">
      <c r="A14544" s="4"/>
    </row>
    <row r="14545" spans="1:1" x14ac:dyDescent="0.25">
      <c r="A14545" s="4"/>
    </row>
    <row r="14546" spans="1:1" x14ac:dyDescent="0.25">
      <c r="A14546" s="4"/>
    </row>
    <row r="14547" spans="1:1" x14ac:dyDescent="0.25">
      <c r="A14547" s="4"/>
    </row>
    <row r="14548" spans="1:1" x14ac:dyDescent="0.25">
      <c r="A14548" s="4"/>
    </row>
    <row r="14549" spans="1:1" x14ac:dyDescent="0.25">
      <c r="A14549" s="4"/>
    </row>
    <row r="14550" spans="1:1" x14ac:dyDescent="0.25">
      <c r="A14550" s="4"/>
    </row>
    <row r="14551" spans="1:1" x14ac:dyDescent="0.25">
      <c r="A14551" s="4"/>
    </row>
    <row r="14552" spans="1:1" x14ac:dyDescent="0.25">
      <c r="A14552" s="4"/>
    </row>
    <row r="14553" spans="1:1" x14ac:dyDescent="0.25">
      <c r="A14553" s="4"/>
    </row>
    <row r="14554" spans="1:1" x14ac:dyDescent="0.25">
      <c r="A14554" s="4"/>
    </row>
    <row r="14555" spans="1:1" x14ac:dyDescent="0.25">
      <c r="A14555" s="4"/>
    </row>
    <row r="14556" spans="1:1" x14ac:dyDescent="0.25">
      <c r="A14556" s="4"/>
    </row>
    <row r="14557" spans="1:1" x14ac:dyDescent="0.25">
      <c r="A14557" s="4"/>
    </row>
    <row r="14558" spans="1:1" x14ac:dyDescent="0.25">
      <c r="A14558" s="4"/>
    </row>
    <row r="14559" spans="1:1" x14ac:dyDescent="0.25">
      <c r="A14559" s="4"/>
    </row>
    <row r="14560" spans="1:1" x14ac:dyDescent="0.25">
      <c r="A14560" s="4"/>
    </row>
    <row r="14561" spans="1:1" x14ac:dyDescent="0.25">
      <c r="A14561" s="4"/>
    </row>
    <row r="14562" spans="1:1" x14ac:dyDescent="0.25">
      <c r="A14562" s="4"/>
    </row>
    <row r="14563" spans="1:1" x14ac:dyDescent="0.25">
      <c r="A14563" s="4"/>
    </row>
    <row r="14564" spans="1:1" x14ac:dyDescent="0.25">
      <c r="A14564" s="4"/>
    </row>
    <row r="14565" spans="1:1" x14ac:dyDescent="0.25">
      <c r="A14565" s="4"/>
    </row>
    <row r="14566" spans="1:1" x14ac:dyDescent="0.25">
      <c r="A14566" s="4"/>
    </row>
    <row r="14567" spans="1:1" x14ac:dyDescent="0.25">
      <c r="A14567" s="4"/>
    </row>
    <row r="14568" spans="1:1" x14ac:dyDescent="0.25">
      <c r="A14568" s="4"/>
    </row>
    <row r="14569" spans="1:1" x14ac:dyDescent="0.25">
      <c r="A14569" s="4"/>
    </row>
    <row r="14570" spans="1:1" x14ac:dyDescent="0.25">
      <c r="A14570" s="4"/>
    </row>
    <row r="14571" spans="1:1" x14ac:dyDescent="0.25">
      <c r="A14571" s="4"/>
    </row>
    <row r="14572" spans="1:1" x14ac:dyDescent="0.25">
      <c r="A14572" s="4"/>
    </row>
    <row r="14573" spans="1:1" x14ac:dyDescent="0.25">
      <c r="A14573" s="4"/>
    </row>
    <row r="14574" spans="1:1" x14ac:dyDescent="0.25">
      <c r="A14574" s="4"/>
    </row>
    <row r="14575" spans="1:1" x14ac:dyDescent="0.25">
      <c r="A14575" s="4"/>
    </row>
    <row r="14576" spans="1:1" x14ac:dyDescent="0.25">
      <c r="A14576" s="4"/>
    </row>
    <row r="14577" spans="1:1" x14ac:dyDescent="0.25">
      <c r="A14577" s="4"/>
    </row>
    <row r="14578" spans="1:1" x14ac:dyDescent="0.25">
      <c r="A14578" s="4"/>
    </row>
    <row r="14579" spans="1:1" x14ac:dyDescent="0.25">
      <c r="A14579" s="4"/>
    </row>
    <row r="14580" spans="1:1" x14ac:dyDescent="0.25">
      <c r="A14580" s="4"/>
    </row>
    <row r="14581" spans="1:1" x14ac:dyDescent="0.25">
      <c r="A14581" s="4"/>
    </row>
    <row r="14582" spans="1:1" x14ac:dyDescent="0.25">
      <c r="A14582" s="4"/>
    </row>
    <row r="14583" spans="1:1" x14ac:dyDescent="0.25">
      <c r="A14583" s="4"/>
    </row>
    <row r="14584" spans="1:1" x14ac:dyDescent="0.25">
      <c r="A14584" s="4"/>
    </row>
    <row r="14585" spans="1:1" x14ac:dyDescent="0.25">
      <c r="A14585" s="4"/>
    </row>
    <row r="14586" spans="1:1" x14ac:dyDescent="0.25">
      <c r="A14586" s="4"/>
    </row>
    <row r="14587" spans="1:1" x14ac:dyDescent="0.25">
      <c r="A14587" s="4"/>
    </row>
    <row r="14588" spans="1:1" x14ac:dyDescent="0.25">
      <c r="A14588" s="4"/>
    </row>
    <row r="14589" spans="1:1" x14ac:dyDescent="0.25">
      <c r="A14589" s="4"/>
    </row>
    <row r="14590" spans="1:1" x14ac:dyDescent="0.25">
      <c r="A14590" s="4"/>
    </row>
    <row r="14591" spans="1:1" x14ac:dyDescent="0.25">
      <c r="A14591" s="4"/>
    </row>
    <row r="14592" spans="1:1" x14ac:dyDescent="0.25">
      <c r="A14592" s="4"/>
    </row>
    <row r="14593" spans="1:1" x14ac:dyDescent="0.25">
      <c r="A14593" s="4"/>
    </row>
    <row r="14594" spans="1:1" x14ac:dyDescent="0.25">
      <c r="A14594" s="4"/>
    </row>
    <row r="14595" spans="1:1" x14ac:dyDescent="0.25">
      <c r="A14595" s="4"/>
    </row>
    <row r="14596" spans="1:1" x14ac:dyDescent="0.25">
      <c r="A14596" s="4"/>
    </row>
    <row r="14597" spans="1:1" x14ac:dyDescent="0.25">
      <c r="A14597" s="4"/>
    </row>
    <row r="14598" spans="1:1" x14ac:dyDescent="0.25">
      <c r="A14598" s="4"/>
    </row>
    <row r="14599" spans="1:1" x14ac:dyDescent="0.25">
      <c r="A14599" s="4"/>
    </row>
    <row r="14600" spans="1:1" x14ac:dyDescent="0.25">
      <c r="A14600" s="4"/>
    </row>
    <row r="14601" spans="1:1" x14ac:dyDescent="0.25">
      <c r="A14601" s="4"/>
    </row>
    <row r="14602" spans="1:1" x14ac:dyDescent="0.25">
      <c r="A14602" s="4"/>
    </row>
    <row r="14603" spans="1:1" x14ac:dyDescent="0.25">
      <c r="A14603" s="4"/>
    </row>
    <row r="14604" spans="1:1" x14ac:dyDescent="0.25">
      <c r="A14604" s="4"/>
    </row>
    <row r="14605" spans="1:1" x14ac:dyDescent="0.25">
      <c r="A14605" s="4"/>
    </row>
    <row r="14606" spans="1:1" x14ac:dyDescent="0.25">
      <c r="A14606" s="4"/>
    </row>
    <row r="14607" spans="1:1" x14ac:dyDescent="0.25">
      <c r="A14607" s="4"/>
    </row>
    <row r="14608" spans="1:1" x14ac:dyDescent="0.25">
      <c r="A14608" s="4"/>
    </row>
    <row r="14609" spans="1:1" x14ac:dyDescent="0.25">
      <c r="A14609" s="4"/>
    </row>
    <row r="14610" spans="1:1" x14ac:dyDescent="0.25">
      <c r="A14610" s="4"/>
    </row>
    <row r="14611" spans="1:1" x14ac:dyDescent="0.25">
      <c r="A14611" s="4"/>
    </row>
    <row r="14612" spans="1:1" x14ac:dyDescent="0.25">
      <c r="A14612" s="4"/>
    </row>
    <row r="14613" spans="1:1" x14ac:dyDescent="0.25">
      <c r="A14613" s="4"/>
    </row>
    <row r="14614" spans="1:1" x14ac:dyDescent="0.25">
      <c r="A14614" s="4"/>
    </row>
    <row r="14615" spans="1:1" x14ac:dyDescent="0.25">
      <c r="A14615" s="4"/>
    </row>
    <row r="14616" spans="1:1" x14ac:dyDescent="0.25">
      <c r="A14616" s="4"/>
    </row>
    <row r="14617" spans="1:1" x14ac:dyDescent="0.25">
      <c r="A14617" s="4"/>
    </row>
    <row r="14618" spans="1:1" x14ac:dyDescent="0.25">
      <c r="A14618" s="4"/>
    </row>
    <row r="14619" spans="1:1" x14ac:dyDescent="0.25">
      <c r="A14619" s="4"/>
    </row>
    <row r="14620" spans="1:1" x14ac:dyDescent="0.25">
      <c r="A14620" s="4"/>
    </row>
    <row r="14621" spans="1:1" x14ac:dyDescent="0.25">
      <c r="A14621" s="4"/>
    </row>
    <row r="14622" spans="1:1" x14ac:dyDescent="0.25">
      <c r="A14622" s="4"/>
    </row>
    <row r="14623" spans="1:1" x14ac:dyDescent="0.25">
      <c r="A14623" s="4"/>
    </row>
    <row r="14624" spans="1:1" x14ac:dyDescent="0.25">
      <c r="A14624" s="4"/>
    </row>
    <row r="14625" spans="1:1" x14ac:dyDescent="0.25">
      <c r="A14625" s="4"/>
    </row>
    <row r="14626" spans="1:1" x14ac:dyDescent="0.25">
      <c r="A14626" s="4"/>
    </row>
    <row r="14627" spans="1:1" x14ac:dyDescent="0.25">
      <c r="A14627" s="4"/>
    </row>
    <row r="14628" spans="1:1" x14ac:dyDescent="0.25">
      <c r="A14628" s="4"/>
    </row>
    <row r="14629" spans="1:1" x14ac:dyDescent="0.25">
      <c r="A14629" s="4"/>
    </row>
    <row r="14630" spans="1:1" x14ac:dyDescent="0.25">
      <c r="A14630" s="4"/>
    </row>
    <row r="14631" spans="1:1" x14ac:dyDescent="0.25">
      <c r="A14631" s="4"/>
    </row>
    <row r="14632" spans="1:1" x14ac:dyDescent="0.25">
      <c r="A14632" s="4"/>
    </row>
    <row r="14633" spans="1:1" x14ac:dyDescent="0.25">
      <c r="A14633" s="4"/>
    </row>
    <row r="14634" spans="1:1" x14ac:dyDescent="0.25">
      <c r="A14634" s="4"/>
    </row>
    <row r="14635" spans="1:1" x14ac:dyDescent="0.25">
      <c r="A14635" s="4"/>
    </row>
    <row r="14636" spans="1:1" x14ac:dyDescent="0.25">
      <c r="A14636" s="4"/>
    </row>
    <row r="14637" spans="1:1" x14ac:dyDescent="0.25">
      <c r="A14637" s="4"/>
    </row>
    <row r="14638" spans="1:1" x14ac:dyDescent="0.25">
      <c r="A14638" s="4"/>
    </row>
    <row r="14639" spans="1:1" x14ac:dyDescent="0.25">
      <c r="A14639" s="4"/>
    </row>
    <row r="14640" spans="1:1" x14ac:dyDescent="0.25">
      <c r="A14640" s="4"/>
    </row>
    <row r="14641" spans="1:1" x14ac:dyDescent="0.25">
      <c r="A14641" s="4"/>
    </row>
    <row r="14642" spans="1:1" x14ac:dyDescent="0.25">
      <c r="A14642" s="4"/>
    </row>
    <row r="14643" spans="1:1" x14ac:dyDescent="0.25">
      <c r="A14643" s="4"/>
    </row>
    <row r="14644" spans="1:1" x14ac:dyDescent="0.25">
      <c r="A14644" s="4"/>
    </row>
    <row r="14645" spans="1:1" x14ac:dyDescent="0.25">
      <c r="A14645" s="4"/>
    </row>
    <row r="14646" spans="1:1" x14ac:dyDescent="0.25">
      <c r="A14646" s="4"/>
    </row>
    <row r="14647" spans="1:1" x14ac:dyDescent="0.25">
      <c r="A14647" s="4"/>
    </row>
    <row r="14648" spans="1:1" x14ac:dyDescent="0.25">
      <c r="A14648" s="4"/>
    </row>
    <row r="14649" spans="1:1" x14ac:dyDescent="0.25">
      <c r="A14649" s="4"/>
    </row>
    <row r="14650" spans="1:1" x14ac:dyDescent="0.25">
      <c r="A14650" s="4"/>
    </row>
    <row r="14651" spans="1:1" x14ac:dyDescent="0.25">
      <c r="A14651" s="4"/>
    </row>
    <row r="14652" spans="1:1" x14ac:dyDescent="0.25">
      <c r="A14652" s="4"/>
    </row>
    <row r="14653" spans="1:1" x14ac:dyDescent="0.25">
      <c r="A14653" s="4"/>
    </row>
    <row r="14654" spans="1:1" x14ac:dyDescent="0.25">
      <c r="A14654" s="4"/>
    </row>
    <row r="14655" spans="1:1" x14ac:dyDescent="0.25">
      <c r="A14655" s="4"/>
    </row>
    <row r="14656" spans="1:1" x14ac:dyDescent="0.25">
      <c r="A14656" s="4"/>
    </row>
    <row r="14657" spans="1:1" x14ac:dyDescent="0.25">
      <c r="A14657" s="4"/>
    </row>
    <row r="14658" spans="1:1" x14ac:dyDescent="0.25">
      <c r="A14658" s="4"/>
    </row>
    <row r="14659" spans="1:1" x14ac:dyDescent="0.25">
      <c r="A14659" s="4"/>
    </row>
    <row r="14660" spans="1:1" x14ac:dyDescent="0.25">
      <c r="A14660" s="4"/>
    </row>
    <row r="14661" spans="1:1" x14ac:dyDescent="0.25">
      <c r="A14661" s="4"/>
    </row>
    <row r="14662" spans="1:1" x14ac:dyDescent="0.25">
      <c r="A14662" s="4"/>
    </row>
    <row r="14663" spans="1:1" x14ac:dyDescent="0.25">
      <c r="A14663" s="4"/>
    </row>
    <row r="14664" spans="1:1" x14ac:dyDescent="0.25">
      <c r="A14664" s="4"/>
    </row>
    <row r="14665" spans="1:1" x14ac:dyDescent="0.25">
      <c r="A14665" s="4"/>
    </row>
    <row r="14666" spans="1:1" x14ac:dyDescent="0.25">
      <c r="A14666" s="4"/>
    </row>
    <row r="14667" spans="1:1" x14ac:dyDescent="0.25">
      <c r="A14667" s="4"/>
    </row>
    <row r="14668" spans="1:1" x14ac:dyDescent="0.25">
      <c r="A14668" s="4"/>
    </row>
    <row r="14669" spans="1:1" x14ac:dyDescent="0.25">
      <c r="A14669" s="4"/>
    </row>
    <row r="14670" spans="1:1" x14ac:dyDescent="0.25">
      <c r="A14670" s="4"/>
    </row>
    <row r="14671" spans="1:1" x14ac:dyDescent="0.25">
      <c r="A14671" s="4"/>
    </row>
    <row r="14672" spans="1:1" x14ac:dyDescent="0.25">
      <c r="A14672" s="4"/>
    </row>
    <row r="14673" spans="1:1" x14ac:dyDescent="0.25">
      <c r="A14673" s="4"/>
    </row>
    <row r="14674" spans="1:1" x14ac:dyDescent="0.25">
      <c r="A14674" s="4"/>
    </row>
    <row r="14675" spans="1:1" x14ac:dyDescent="0.25">
      <c r="A14675" s="4"/>
    </row>
    <row r="14676" spans="1:1" x14ac:dyDescent="0.25">
      <c r="A14676" s="4"/>
    </row>
    <row r="14677" spans="1:1" x14ac:dyDescent="0.25">
      <c r="A14677" s="4"/>
    </row>
    <row r="14678" spans="1:1" x14ac:dyDescent="0.25">
      <c r="A14678" s="4"/>
    </row>
    <row r="14679" spans="1:1" x14ac:dyDescent="0.25">
      <c r="A14679" s="4"/>
    </row>
    <row r="14680" spans="1:1" x14ac:dyDescent="0.25">
      <c r="A14680" s="4"/>
    </row>
    <row r="14681" spans="1:1" x14ac:dyDescent="0.25">
      <c r="A14681" s="4"/>
    </row>
    <row r="14682" spans="1:1" x14ac:dyDescent="0.25">
      <c r="A14682" s="4"/>
    </row>
    <row r="14683" spans="1:1" x14ac:dyDescent="0.25">
      <c r="A14683" s="4"/>
    </row>
    <row r="14684" spans="1:1" x14ac:dyDescent="0.25">
      <c r="A14684" s="4"/>
    </row>
    <row r="14685" spans="1:1" x14ac:dyDescent="0.25">
      <c r="A14685" s="4"/>
    </row>
    <row r="14686" spans="1:1" x14ac:dyDescent="0.25">
      <c r="A14686" s="4"/>
    </row>
    <row r="14687" spans="1:1" x14ac:dyDescent="0.25">
      <c r="A14687" s="4"/>
    </row>
    <row r="14688" spans="1:1" x14ac:dyDescent="0.25">
      <c r="A14688" s="4"/>
    </row>
    <row r="14689" spans="1:1" x14ac:dyDescent="0.25">
      <c r="A14689" s="4"/>
    </row>
    <row r="14690" spans="1:1" x14ac:dyDescent="0.25">
      <c r="A14690" s="4"/>
    </row>
    <row r="14691" spans="1:1" x14ac:dyDescent="0.25">
      <c r="A14691" s="4"/>
    </row>
    <row r="14692" spans="1:1" x14ac:dyDescent="0.25">
      <c r="A14692" s="4"/>
    </row>
    <row r="14693" spans="1:1" x14ac:dyDescent="0.25">
      <c r="A14693" s="4"/>
    </row>
    <row r="14694" spans="1:1" x14ac:dyDescent="0.25">
      <c r="A14694" s="4"/>
    </row>
    <row r="14695" spans="1:1" x14ac:dyDescent="0.25">
      <c r="A14695" s="4"/>
    </row>
    <row r="14696" spans="1:1" x14ac:dyDescent="0.25">
      <c r="A14696" s="4"/>
    </row>
    <row r="14697" spans="1:1" x14ac:dyDescent="0.25">
      <c r="A14697" s="4"/>
    </row>
    <row r="14698" spans="1:1" x14ac:dyDescent="0.25">
      <c r="A14698" s="4"/>
    </row>
    <row r="14699" spans="1:1" x14ac:dyDescent="0.25">
      <c r="A14699" s="4"/>
    </row>
    <row r="14700" spans="1:1" x14ac:dyDescent="0.25">
      <c r="A14700" s="4"/>
    </row>
    <row r="14701" spans="1:1" x14ac:dyDescent="0.25">
      <c r="A14701" s="4"/>
    </row>
    <row r="14702" spans="1:1" x14ac:dyDescent="0.25">
      <c r="A14702" s="4"/>
    </row>
    <row r="14703" spans="1:1" x14ac:dyDescent="0.25">
      <c r="A14703" s="4"/>
    </row>
    <row r="14704" spans="1:1" x14ac:dyDescent="0.25">
      <c r="A14704" s="4"/>
    </row>
    <row r="14705" spans="1:1" x14ac:dyDescent="0.25">
      <c r="A14705" s="4"/>
    </row>
    <row r="14706" spans="1:1" x14ac:dyDescent="0.25">
      <c r="A14706" s="4"/>
    </row>
    <row r="14707" spans="1:1" x14ac:dyDescent="0.25">
      <c r="A14707" s="4"/>
    </row>
    <row r="14708" spans="1:1" x14ac:dyDescent="0.25">
      <c r="A14708" s="4"/>
    </row>
    <row r="14709" spans="1:1" x14ac:dyDescent="0.25">
      <c r="A14709" s="4"/>
    </row>
    <row r="14710" spans="1:1" x14ac:dyDescent="0.25">
      <c r="A14710" s="4"/>
    </row>
    <row r="14711" spans="1:1" x14ac:dyDescent="0.25">
      <c r="A14711" s="4"/>
    </row>
    <row r="14712" spans="1:1" x14ac:dyDescent="0.25">
      <c r="A14712" s="4"/>
    </row>
    <row r="14713" spans="1:1" x14ac:dyDescent="0.25">
      <c r="A14713" s="4"/>
    </row>
    <row r="14714" spans="1:1" x14ac:dyDescent="0.25">
      <c r="A14714" s="4"/>
    </row>
    <row r="14715" spans="1:1" x14ac:dyDescent="0.25">
      <c r="A14715" s="4"/>
    </row>
    <row r="14716" spans="1:1" x14ac:dyDescent="0.25">
      <c r="A14716" s="4"/>
    </row>
    <row r="14717" spans="1:1" x14ac:dyDescent="0.25">
      <c r="A14717" s="4"/>
    </row>
    <row r="14718" spans="1:1" x14ac:dyDescent="0.25">
      <c r="A14718" s="4"/>
    </row>
    <row r="14719" spans="1:1" x14ac:dyDescent="0.25">
      <c r="A14719" s="4"/>
    </row>
    <row r="14720" spans="1:1" x14ac:dyDescent="0.25">
      <c r="A14720" s="4"/>
    </row>
    <row r="14721" spans="1:1" x14ac:dyDescent="0.25">
      <c r="A14721" s="4"/>
    </row>
    <row r="14722" spans="1:1" x14ac:dyDescent="0.25">
      <c r="A14722" s="4"/>
    </row>
    <row r="14723" spans="1:1" x14ac:dyDescent="0.25">
      <c r="A14723" s="4"/>
    </row>
    <row r="14724" spans="1:1" x14ac:dyDescent="0.25">
      <c r="A14724" s="4"/>
    </row>
    <row r="14725" spans="1:1" x14ac:dyDescent="0.25">
      <c r="A14725" s="4"/>
    </row>
    <row r="14726" spans="1:1" x14ac:dyDescent="0.25">
      <c r="A14726" s="4"/>
    </row>
    <row r="14727" spans="1:1" x14ac:dyDescent="0.25">
      <c r="A14727" s="4"/>
    </row>
    <row r="14728" spans="1:1" x14ac:dyDescent="0.25">
      <c r="A14728" s="4"/>
    </row>
    <row r="14729" spans="1:1" x14ac:dyDescent="0.25">
      <c r="A14729" s="4"/>
    </row>
    <row r="14730" spans="1:1" x14ac:dyDescent="0.25">
      <c r="A14730" s="4"/>
    </row>
    <row r="14731" spans="1:1" x14ac:dyDescent="0.25">
      <c r="A14731" s="4"/>
    </row>
    <row r="14732" spans="1:1" x14ac:dyDescent="0.25">
      <c r="A14732" s="4"/>
    </row>
    <row r="14733" spans="1:1" x14ac:dyDescent="0.25">
      <c r="A14733" s="4"/>
    </row>
    <row r="14734" spans="1:1" x14ac:dyDescent="0.25">
      <c r="A14734" s="4"/>
    </row>
    <row r="14735" spans="1:1" x14ac:dyDescent="0.25">
      <c r="A14735" s="4"/>
    </row>
    <row r="14736" spans="1:1" x14ac:dyDescent="0.25">
      <c r="A14736" s="4"/>
    </row>
    <row r="14737" spans="1:1" x14ac:dyDescent="0.25">
      <c r="A14737" s="4"/>
    </row>
    <row r="14738" spans="1:1" x14ac:dyDescent="0.25">
      <c r="A14738" s="4"/>
    </row>
    <row r="14739" spans="1:1" x14ac:dyDescent="0.25">
      <c r="A14739" s="4"/>
    </row>
    <row r="14740" spans="1:1" x14ac:dyDescent="0.25">
      <c r="A14740" s="4"/>
    </row>
    <row r="14741" spans="1:1" x14ac:dyDescent="0.25">
      <c r="A14741" s="4"/>
    </row>
    <row r="14742" spans="1:1" x14ac:dyDescent="0.25">
      <c r="A14742" s="4"/>
    </row>
    <row r="14743" spans="1:1" x14ac:dyDescent="0.25">
      <c r="A14743" s="4"/>
    </row>
    <row r="14744" spans="1:1" x14ac:dyDescent="0.25">
      <c r="A14744" s="4"/>
    </row>
    <row r="14745" spans="1:1" x14ac:dyDescent="0.25">
      <c r="A14745" s="4"/>
    </row>
    <row r="14746" spans="1:1" x14ac:dyDescent="0.25">
      <c r="A14746" s="4"/>
    </row>
    <row r="14747" spans="1:1" x14ac:dyDescent="0.25">
      <c r="A14747" s="4"/>
    </row>
    <row r="14748" spans="1:1" x14ac:dyDescent="0.25">
      <c r="A14748" s="4"/>
    </row>
    <row r="14749" spans="1:1" x14ac:dyDescent="0.25">
      <c r="A14749" s="4"/>
    </row>
    <row r="14750" spans="1:1" x14ac:dyDescent="0.25">
      <c r="A14750" s="4"/>
    </row>
    <row r="14751" spans="1:1" x14ac:dyDescent="0.25">
      <c r="A14751" s="4"/>
    </row>
    <row r="14752" spans="1:1" x14ac:dyDescent="0.25">
      <c r="A14752" s="4"/>
    </row>
    <row r="14753" spans="1:1" x14ac:dyDescent="0.25">
      <c r="A14753" s="4"/>
    </row>
    <row r="14754" spans="1:1" x14ac:dyDescent="0.25">
      <c r="A14754" s="4"/>
    </row>
    <row r="14755" spans="1:1" x14ac:dyDescent="0.25">
      <c r="A14755" s="4"/>
    </row>
    <row r="14756" spans="1:1" x14ac:dyDescent="0.25">
      <c r="A14756" s="4"/>
    </row>
    <row r="14757" spans="1:1" x14ac:dyDescent="0.25">
      <c r="A14757" s="4"/>
    </row>
    <row r="14758" spans="1:1" x14ac:dyDescent="0.25">
      <c r="A14758" s="4"/>
    </row>
    <row r="14759" spans="1:1" x14ac:dyDescent="0.25">
      <c r="A14759" s="4"/>
    </row>
    <row r="14760" spans="1:1" x14ac:dyDescent="0.25">
      <c r="A14760" s="4"/>
    </row>
    <row r="14761" spans="1:1" x14ac:dyDescent="0.25">
      <c r="A14761" s="4"/>
    </row>
    <row r="14762" spans="1:1" x14ac:dyDescent="0.25">
      <c r="A14762" s="4"/>
    </row>
    <row r="14763" spans="1:1" x14ac:dyDescent="0.25">
      <c r="A14763" s="4"/>
    </row>
    <row r="14764" spans="1:1" x14ac:dyDescent="0.25">
      <c r="A14764" s="4"/>
    </row>
    <row r="14765" spans="1:1" x14ac:dyDescent="0.25">
      <c r="A14765" s="4"/>
    </row>
    <row r="14766" spans="1:1" x14ac:dyDescent="0.25">
      <c r="A14766" s="4"/>
    </row>
    <row r="14767" spans="1:1" x14ac:dyDescent="0.25">
      <c r="A14767" s="4"/>
    </row>
    <row r="14768" spans="1:1" x14ac:dyDescent="0.25">
      <c r="A14768" s="4"/>
    </row>
    <row r="14769" spans="1:1" x14ac:dyDescent="0.25">
      <c r="A14769" s="4"/>
    </row>
    <row r="14770" spans="1:1" x14ac:dyDescent="0.25">
      <c r="A14770" s="4"/>
    </row>
    <row r="14771" spans="1:1" x14ac:dyDescent="0.25">
      <c r="A14771" s="4"/>
    </row>
    <row r="14772" spans="1:1" x14ac:dyDescent="0.25">
      <c r="A14772" s="4"/>
    </row>
    <row r="14773" spans="1:1" x14ac:dyDescent="0.25">
      <c r="A14773" s="4"/>
    </row>
    <row r="14774" spans="1:1" x14ac:dyDescent="0.25">
      <c r="A14774" s="4"/>
    </row>
    <row r="14775" spans="1:1" x14ac:dyDescent="0.25">
      <c r="A14775" s="4"/>
    </row>
    <row r="14776" spans="1:1" x14ac:dyDescent="0.25">
      <c r="A14776" s="4"/>
    </row>
    <row r="14777" spans="1:1" x14ac:dyDescent="0.25">
      <c r="A14777" s="4"/>
    </row>
    <row r="14778" spans="1:1" x14ac:dyDescent="0.25">
      <c r="A14778" s="4"/>
    </row>
    <row r="14779" spans="1:1" x14ac:dyDescent="0.25">
      <c r="A14779" s="4"/>
    </row>
    <row r="14780" spans="1:1" x14ac:dyDescent="0.25">
      <c r="A14780" s="4"/>
    </row>
    <row r="14781" spans="1:1" x14ac:dyDescent="0.25">
      <c r="A14781" s="4"/>
    </row>
    <row r="14782" spans="1:1" x14ac:dyDescent="0.25">
      <c r="A14782" s="4"/>
    </row>
    <row r="14783" spans="1:1" x14ac:dyDescent="0.25">
      <c r="A14783" s="4"/>
    </row>
    <row r="14784" spans="1:1" x14ac:dyDescent="0.25">
      <c r="A14784" s="4"/>
    </row>
    <row r="14785" spans="1:1" x14ac:dyDescent="0.25">
      <c r="A14785" s="4"/>
    </row>
    <row r="14786" spans="1:1" x14ac:dyDescent="0.25">
      <c r="A14786" s="4"/>
    </row>
    <row r="14787" spans="1:1" x14ac:dyDescent="0.25">
      <c r="A14787" s="4"/>
    </row>
    <row r="14788" spans="1:1" x14ac:dyDescent="0.25">
      <c r="A14788" s="4"/>
    </row>
    <row r="14789" spans="1:1" x14ac:dyDescent="0.25">
      <c r="A14789" s="4"/>
    </row>
    <row r="14790" spans="1:1" x14ac:dyDescent="0.25">
      <c r="A14790" s="4"/>
    </row>
    <row r="14791" spans="1:1" x14ac:dyDescent="0.25">
      <c r="A14791" s="4"/>
    </row>
    <row r="14792" spans="1:1" x14ac:dyDescent="0.25">
      <c r="A14792" s="4"/>
    </row>
    <row r="14793" spans="1:1" x14ac:dyDescent="0.25">
      <c r="A14793" s="4"/>
    </row>
    <row r="14794" spans="1:1" x14ac:dyDescent="0.25">
      <c r="A14794" s="4"/>
    </row>
    <row r="14795" spans="1:1" x14ac:dyDescent="0.25">
      <c r="A14795" s="4"/>
    </row>
    <row r="14796" spans="1:1" x14ac:dyDescent="0.25">
      <c r="A14796" s="4"/>
    </row>
    <row r="14797" spans="1:1" x14ac:dyDescent="0.25">
      <c r="A14797" s="4"/>
    </row>
    <row r="14798" spans="1:1" x14ac:dyDescent="0.25">
      <c r="A14798" s="4"/>
    </row>
    <row r="14799" spans="1:1" x14ac:dyDescent="0.25">
      <c r="A14799" s="4"/>
    </row>
    <row r="14800" spans="1:1" x14ac:dyDescent="0.25">
      <c r="A14800" s="4"/>
    </row>
    <row r="14801" spans="1:1" x14ac:dyDescent="0.25">
      <c r="A14801" s="4"/>
    </row>
    <row r="14802" spans="1:1" x14ac:dyDescent="0.25">
      <c r="A14802" s="4"/>
    </row>
    <row r="14803" spans="1:1" x14ac:dyDescent="0.25">
      <c r="A14803" s="4"/>
    </row>
    <row r="14804" spans="1:1" x14ac:dyDescent="0.25">
      <c r="A14804" s="4"/>
    </row>
    <row r="14805" spans="1:1" x14ac:dyDescent="0.25">
      <c r="A14805" s="4"/>
    </row>
    <row r="14806" spans="1:1" x14ac:dyDescent="0.25">
      <c r="A14806" s="4"/>
    </row>
    <row r="14807" spans="1:1" x14ac:dyDescent="0.25">
      <c r="A14807" s="4"/>
    </row>
    <row r="14808" spans="1:1" x14ac:dyDescent="0.25">
      <c r="A14808" s="4"/>
    </row>
    <row r="14809" spans="1:1" x14ac:dyDescent="0.25">
      <c r="A14809" s="4"/>
    </row>
    <row r="14810" spans="1:1" x14ac:dyDescent="0.25">
      <c r="A14810" s="4"/>
    </row>
    <row r="14811" spans="1:1" x14ac:dyDescent="0.25">
      <c r="A14811" s="4"/>
    </row>
    <row r="14812" spans="1:1" x14ac:dyDescent="0.25">
      <c r="A14812" s="4"/>
    </row>
    <row r="14813" spans="1:1" x14ac:dyDescent="0.25">
      <c r="A14813" s="4"/>
    </row>
    <row r="14814" spans="1:1" x14ac:dyDescent="0.25">
      <c r="A14814" s="4"/>
    </row>
    <row r="14815" spans="1:1" x14ac:dyDescent="0.25">
      <c r="A14815" s="4"/>
    </row>
    <row r="14816" spans="1:1" x14ac:dyDescent="0.25">
      <c r="A14816" s="4"/>
    </row>
    <row r="14817" spans="1:1" x14ac:dyDescent="0.25">
      <c r="A14817" s="4"/>
    </row>
    <row r="14818" spans="1:1" x14ac:dyDescent="0.25">
      <c r="A14818" s="4"/>
    </row>
    <row r="14819" spans="1:1" x14ac:dyDescent="0.25">
      <c r="A14819" s="4"/>
    </row>
    <row r="14820" spans="1:1" x14ac:dyDescent="0.25">
      <c r="A14820" s="4"/>
    </row>
    <row r="14821" spans="1:1" x14ac:dyDescent="0.25">
      <c r="A14821" s="4"/>
    </row>
    <row r="14822" spans="1:1" x14ac:dyDescent="0.25">
      <c r="A14822" s="4"/>
    </row>
    <row r="14823" spans="1:1" x14ac:dyDescent="0.25">
      <c r="A14823" s="4"/>
    </row>
    <row r="14824" spans="1:1" x14ac:dyDescent="0.25">
      <c r="A14824" s="4"/>
    </row>
    <row r="14825" spans="1:1" x14ac:dyDescent="0.25">
      <c r="A14825" s="4"/>
    </row>
    <row r="14826" spans="1:1" x14ac:dyDescent="0.25">
      <c r="A14826" s="4"/>
    </row>
    <row r="14827" spans="1:1" x14ac:dyDescent="0.25">
      <c r="A14827" s="4"/>
    </row>
    <row r="14828" spans="1:1" x14ac:dyDescent="0.25">
      <c r="A14828" s="4"/>
    </row>
    <row r="14829" spans="1:1" x14ac:dyDescent="0.25">
      <c r="A14829" s="4"/>
    </row>
    <row r="14830" spans="1:1" x14ac:dyDescent="0.25">
      <c r="A14830" s="4"/>
    </row>
    <row r="14831" spans="1:1" x14ac:dyDescent="0.25">
      <c r="A14831" s="4"/>
    </row>
    <row r="14832" spans="1:1" x14ac:dyDescent="0.25">
      <c r="A14832" s="4"/>
    </row>
    <row r="14833" spans="1:1" x14ac:dyDescent="0.25">
      <c r="A14833" s="4"/>
    </row>
    <row r="14834" spans="1:1" x14ac:dyDescent="0.25">
      <c r="A14834" s="4"/>
    </row>
    <row r="14835" spans="1:1" x14ac:dyDescent="0.25">
      <c r="A14835" s="4"/>
    </row>
    <row r="14836" spans="1:1" x14ac:dyDescent="0.25">
      <c r="A14836" s="4"/>
    </row>
    <row r="14837" spans="1:1" x14ac:dyDescent="0.25">
      <c r="A14837" s="4"/>
    </row>
    <row r="14838" spans="1:1" x14ac:dyDescent="0.25">
      <c r="A14838" s="4"/>
    </row>
    <row r="14839" spans="1:1" x14ac:dyDescent="0.25">
      <c r="A14839" s="4"/>
    </row>
    <row r="14840" spans="1:1" x14ac:dyDescent="0.25">
      <c r="A14840" s="4"/>
    </row>
    <row r="14841" spans="1:1" x14ac:dyDescent="0.25">
      <c r="A14841" s="4"/>
    </row>
    <row r="14842" spans="1:1" x14ac:dyDescent="0.25">
      <c r="A14842" s="4"/>
    </row>
    <row r="14843" spans="1:1" x14ac:dyDescent="0.25">
      <c r="A14843" s="4"/>
    </row>
    <row r="14844" spans="1:1" x14ac:dyDescent="0.25">
      <c r="A14844" s="4"/>
    </row>
    <row r="14845" spans="1:1" x14ac:dyDescent="0.25">
      <c r="A14845" s="4"/>
    </row>
    <row r="14846" spans="1:1" x14ac:dyDescent="0.25">
      <c r="A14846" s="4"/>
    </row>
    <row r="14847" spans="1:1" x14ac:dyDescent="0.25">
      <c r="A14847" s="4"/>
    </row>
    <row r="14848" spans="1:1" x14ac:dyDescent="0.25">
      <c r="A14848" s="4"/>
    </row>
    <row r="14849" spans="1:1" x14ac:dyDescent="0.25">
      <c r="A14849" s="4"/>
    </row>
    <row r="14850" spans="1:1" x14ac:dyDescent="0.25">
      <c r="A14850" s="4"/>
    </row>
    <row r="14851" spans="1:1" x14ac:dyDescent="0.25">
      <c r="A14851" s="4"/>
    </row>
    <row r="14852" spans="1:1" x14ac:dyDescent="0.25">
      <c r="A14852" s="4"/>
    </row>
    <row r="14853" spans="1:1" x14ac:dyDescent="0.25">
      <c r="A14853" s="4"/>
    </row>
    <row r="14854" spans="1:1" x14ac:dyDescent="0.25">
      <c r="A14854" s="4"/>
    </row>
    <row r="14855" spans="1:1" x14ac:dyDescent="0.25">
      <c r="A14855" s="4"/>
    </row>
    <row r="14856" spans="1:1" x14ac:dyDescent="0.25">
      <c r="A14856" s="4"/>
    </row>
    <row r="14857" spans="1:1" x14ac:dyDescent="0.25">
      <c r="A14857" s="4"/>
    </row>
    <row r="14858" spans="1:1" x14ac:dyDescent="0.25">
      <c r="A14858" s="4"/>
    </row>
    <row r="14859" spans="1:1" x14ac:dyDescent="0.25">
      <c r="A14859" s="4"/>
    </row>
    <row r="14860" spans="1:1" x14ac:dyDescent="0.25">
      <c r="A14860" s="4"/>
    </row>
    <row r="14861" spans="1:1" x14ac:dyDescent="0.25">
      <c r="A14861" s="4"/>
    </row>
    <row r="14862" spans="1:1" x14ac:dyDescent="0.25">
      <c r="A14862" s="4"/>
    </row>
    <row r="14863" spans="1:1" x14ac:dyDescent="0.25">
      <c r="A14863" s="4"/>
    </row>
    <row r="14864" spans="1:1" x14ac:dyDescent="0.25">
      <c r="A14864" s="4"/>
    </row>
    <row r="14865" spans="1:1" x14ac:dyDescent="0.25">
      <c r="A14865" s="4"/>
    </row>
    <row r="14866" spans="1:1" x14ac:dyDescent="0.25">
      <c r="A14866" s="4"/>
    </row>
    <row r="14867" spans="1:1" x14ac:dyDescent="0.25">
      <c r="A14867" s="4"/>
    </row>
    <row r="14868" spans="1:1" x14ac:dyDescent="0.25">
      <c r="A14868" s="4"/>
    </row>
    <row r="14869" spans="1:1" x14ac:dyDescent="0.25">
      <c r="A14869" s="4"/>
    </row>
    <row r="14870" spans="1:1" x14ac:dyDescent="0.25">
      <c r="A14870" s="4"/>
    </row>
    <row r="14871" spans="1:1" x14ac:dyDescent="0.25">
      <c r="A14871" s="4"/>
    </row>
    <row r="14872" spans="1:1" x14ac:dyDescent="0.25">
      <c r="A14872" s="4"/>
    </row>
    <row r="14873" spans="1:1" x14ac:dyDescent="0.25">
      <c r="A14873" s="4"/>
    </row>
    <row r="14874" spans="1:1" x14ac:dyDescent="0.25">
      <c r="A14874" s="4"/>
    </row>
    <row r="14875" spans="1:1" x14ac:dyDescent="0.25">
      <c r="A14875" s="4"/>
    </row>
    <row r="14876" spans="1:1" x14ac:dyDescent="0.25">
      <c r="A14876" s="4"/>
    </row>
    <row r="14877" spans="1:1" x14ac:dyDescent="0.25">
      <c r="A14877" s="4"/>
    </row>
    <row r="14878" spans="1:1" x14ac:dyDescent="0.25">
      <c r="A14878" s="4"/>
    </row>
    <row r="14879" spans="1:1" x14ac:dyDescent="0.25">
      <c r="A14879" s="4"/>
    </row>
    <row r="14880" spans="1:1" x14ac:dyDescent="0.25">
      <c r="A14880" s="4"/>
    </row>
    <row r="14881" spans="1:1" x14ac:dyDescent="0.25">
      <c r="A14881" s="4"/>
    </row>
    <row r="14882" spans="1:1" x14ac:dyDescent="0.25">
      <c r="A14882" s="4"/>
    </row>
    <row r="14883" spans="1:1" x14ac:dyDescent="0.25">
      <c r="A14883" s="4"/>
    </row>
    <row r="14884" spans="1:1" x14ac:dyDescent="0.25">
      <c r="A14884" s="4"/>
    </row>
    <row r="14885" spans="1:1" x14ac:dyDescent="0.25">
      <c r="A14885" s="4"/>
    </row>
    <row r="14886" spans="1:1" x14ac:dyDescent="0.25">
      <c r="A14886" s="4"/>
    </row>
    <row r="14887" spans="1:1" x14ac:dyDescent="0.25">
      <c r="A14887" s="4"/>
    </row>
    <row r="14888" spans="1:1" x14ac:dyDescent="0.25">
      <c r="A14888" s="4"/>
    </row>
    <row r="14889" spans="1:1" x14ac:dyDescent="0.25">
      <c r="A14889" s="4"/>
    </row>
    <row r="14890" spans="1:1" x14ac:dyDescent="0.25">
      <c r="A14890" s="4"/>
    </row>
    <row r="14891" spans="1:1" x14ac:dyDescent="0.25">
      <c r="A14891" s="4"/>
    </row>
    <row r="14892" spans="1:1" x14ac:dyDescent="0.25">
      <c r="A14892" s="4"/>
    </row>
    <row r="14893" spans="1:1" x14ac:dyDescent="0.25">
      <c r="A14893" s="4"/>
    </row>
    <row r="14894" spans="1:1" x14ac:dyDescent="0.25">
      <c r="A14894" s="4"/>
    </row>
    <row r="14895" spans="1:1" x14ac:dyDescent="0.25">
      <c r="A14895" s="4"/>
    </row>
    <row r="14896" spans="1:1" x14ac:dyDescent="0.25">
      <c r="A14896" s="4"/>
    </row>
    <row r="14897" spans="1:1" x14ac:dyDescent="0.25">
      <c r="A14897" s="4"/>
    </row>
    <row r="14898" spans="1:1" x14ac:dyDescent="0.25">
      <c r="A14898" s="4"/>
    </row>
    <row r="14899" spans="1:1" x14ac:dyDescent="0.25">
      <c r="A14899" s="4"/>
    </row>
    <row r="14900" spans="1:1" x14ac:dyDescent="0.25">
      <c r="A14900" s="4"/>
    </row>
    <row r="14901" spans="1:1" x14ac:dyDescent="0.25">
      <c r="A14901" s="4"/>
    </row>
    <row r="14902" spans="1:1" x14ac:dyDescent="0.25">
      <c r="A14902" s="4"/>
    </row>
    <row r="14903" spans="1:1" x14ac:dyDescent="0.25">
      <c r="A14903" s="4"/>
    </row>
    <row r="14904" spans="1:1" x14ac:dyDescent="0.25">
      <c r="A14904" s="4"/>
    </row>
    <row r="14905" spans="1:1" x14ac:dyDescent="0.25">
      <c r="A14905" s="4"/>
    </row>
    <row r="14906" spans="1:1" x14ac:dyDescent="0.25">
      <c r="A14906" s="4"/>
    </row>
    <row r="14907" spans="1:1" x14ac:dyDescent="0.25">
      <c r="A14907" s="4"/>
    </row>
    <row r="14908" spans="1:1" x14ac:dyDescent="0.25">
      <c r="A14908" s="4"/>
    </row>
    <row r="14909" spans="1:1" x14ac:dyDescent="0.25">
      <c r="A14909" s="4"/>
    </row>
    <row r="14910" spans="1:1" x14ac:dyDescent="0.25">
      <c r="A14910" s="4"/>
    </row>
    <row r="14911" spans="1:1" x14ac:dyDescent="0.25">
      <c r="A14911" s="4"/>
    </row>
    <row r="14912" spans="1:1" x14ac:dyDescent="0.25">
      <c r="A14912" s="4"/>
    </row>
    <row r="14913" spans="1:1" x14ac:dyDescent="0.25">
      <c r="A14913" s="4"/>
    </row>
    <row r="14914" spans="1:1" x14ac:dyDescent="0.25">
      <c r="A14914" s="4"/>
    </row>
    <row r="14915" spans="1:1" x14ac:dyDescent="0.25">
      <c r="A14915" s="4"/>
    </row>
    <row r="14916" spans="1:1" x14ac:dyDescent="0.25">
      <c r="A14916" s="4"/>
    </row>
    <row r="14917" spans="1:1" x14ac:dyDescent="0.25">
      <c r="A14917" s="4"/>
    </row>
    <row r="14918" spans="1:1" x14ac:dyDescent="0.25">
      <c r="A14918" s="4"/>
    </row>
    <row r="14919" spans="1:1" x14ac:dyDescent="0.25">
      <c r="A14919" s="4"/>
    </row>
    <row r="14920" spans="1:1" x14ac:dyDescent="0.25">
      <c r="A14920" s="4"/>
    </row>
    <row r="14921" spans="1:1" x14ac:dyDescent="0.25">
      <c r="A14921" s="4"/>
    </row>
    <row r="14922" spans="1:1" x14ac:dyDescent="0.25">
      <c r="A14922" s="4"/>
    </row>
    <row r="14923" spans="1:1" x14ac:dyDescent="0.25">
      <c r="A14923" s="4"/>
    </row>
    <row r="14924" spans="1:1" x14ac:dyDescent="0.25">
      <c r="A14924" s="4"/>
    </row>
    <row r="14925" spans="1:1" x14ac:dyDescent="0.25">
      <c r="A14925" s="4"/>
    </row>
    <row r="14926" spans="1:1" x14ac:dyDescent="0.25">
      <c r="A14926" s="4"/>
    </row>
    <row r="14927" spans="1:1" x14ac:dyDescent="0.25">
      <c r="A14927" s="4"/>
    </row>
    <row r="14928" spans="1:1" x14ac:dyDescent="0.25">
      <c r="A14928" s="4"/>
    </row>
    <row r="14929" spans="1:1" x14ac:dyDescent="0.25">
      <c r="A14929" s="4"/>
    </row>
    <row r="14930" spans="1:1" x14ac:dyDescent="0.25">
      <c r="A14930" s="4"/>
    </row>
    <row r="14931" spans="1:1" x14ac:dyDescent="0.25">
      <c r="A14931" s="4"/>
    </row>
    <row r="14932" spans="1:1" x14ac:dyDescent="0.25">
      <c r="A14932" s="4"/>
    </row>
    <row r="14933" spans="1:1" x14ac:dyDescent="0.25">
      <c r="A14933" s="4"/>
    </row>
    <row r="14934" spans="1:1" x14ac:dyDescent="0.25">
      <c r="A14934" s="4"/>
    </row>
    <row r="14935" spans="1:1" x14ac:dyDescent="0.25">
      <c r="A14935" s="4"/>
    </row>
    <row r="14936" spans="1:1" x14ac:dyDescent="0.25">
      <c r="A14936" s="4"/>
    </row>
    <row r="14937" spans="1:1" x14ac:dyDescent="0.25">
      <c r="A14937" s="4"/>
    </row>
    <row r="14938" spans="1:1" x14ac:dyDescent="0.25">
      <c r="A14938" s="4"/>
    </row>
    <row r="14939" spans="1:1" x14ac:dyDescent="0.25">
      <c r="A14939" s="4"/>
    </row>
    <row r="14940" spans="1:1" x14ac:dyDescent="0.25">
      <c r="A14940" s="4"/>
    </row>
    <row r="14941" spans="1:1" x14ac:dyDescent="0.25">
      <c r="A14941" s="4"/>
    </row>
    <row r="14942" spans="1:1" x14ac:dyDescent="0.25">
      <c r="A14942" s="4"/>
    </row>
    <row r="14943" spans="1:1" x14ac:dyDescent="0.25">
      <c r="A14943" s="4"/>
    </row>
    <row r="14944" spans="1:1" x14ac:dyDescent="0.25">
      <c r="A14944" s="4"/>
    </row>
    <row r="14945" spans="1:1" x14ac:dyDescent="0.25">
      <c r="A14945" s="4"/>
    </row>
    <row r="14946" spans="1:1" x14ac:dyDescent="0.25">
      <c r="A14946" s="4"/>
    </row>
    <row r="14947" spans="1:1" x14ac:dyDescent="0.25">
      <c r="A14947" s="4"/>
    </row>
    <row r="14948" spans="1:1" x14ac:dyDescent="0.25">
      <c r="A14948" s="4"/>
    </row>
    <row r="14949" spans="1:1" x14ac:dyDescent="0.25">
      <c r="A14949" s="4"/>
    </row>
    <row r="14950" spans="1:1" x14ac:dyDescent="0.25">
      <c r="A14950" s="4"/>
    </row>
    <row r="14951" spans="1:1" x14ac:dyDescent="0.25">
      <c r="A14951" s="4"/>
    </row>
    <row r="14952" spans="1:1" x14ac:dyDescent="0.25">
      <c r="A14952" s="4"/>
    </row>
    <row r="14953" spans="1:1" x14ac:dyDescent="0.25">
      <c r="A14953" s="4"/>
    </row>
    <row r="14954" spans="1:1" x14ac:dyDescent="0.25">
      <c r="A14954" s="4"/>
    </row>
    <row r="14955" spans="1:1" x14ac:dyDescent="0.25">
      <c r="A14955" s="4"/>
    </row>
    <row r="14956" spans="1:1" x14ac:dyDescent="0.25">
      <c r="A14956" s="4"/>
    </row>
    <row r="14957" spans="1:1" x14ac:dyDescent="0.25">
      <c r="A14957" s="4"/>
    </row>
    <row r="14958" spans="1:1" x14ac:dyDescent="0.25">
      <c r="A14958" s="4"/>
    </row>
    <row r="14959" spans="1:1" x14ac:dyDescent="0.25">
      <c r="A14959" s="4"/>
    </row>
    <row r="14960" spans="1:1" x14ac:dyDescent="0.25">
      <c r="A14960" s="4"/>
    </row>
    <row r="14961" spans="1:1" x14ac:dyDescent="0.25">
      <c r="A14961" s="4"/>
    </row>
    <row r="14962" spans="1:1" x14ac:dyDescent="0.25">
      <c r="A14962" s="4"/>
    </row>
    <row r="14963" spans="1:1" x14ac:dyDescent="0.25">
      <c r="A14963" s="4"/>
    </row>
    <row r="14964" spans="1:1" x14ac:dyDescent="0.25">
      <c r="A14964" s="4"/>
    </row>
    <row r="14965" spans="1:1" x14ac:dyDescent="0.25">
      <c r="A14965" s="4"/>
    </row>
    <row r="14966" spans="1:1" x14ac:dyDescent="0.25">
      <c r="A14966" s="4"/>
    </row>
    <row r="14967" spans="1:1" x14ac:dyDescent="0.25">
      <c r="A14967" s="4"/>
    </row>
    <row r="14968" spans="1:1" x14ac:dyDescent="0.25">
      <c r="A14968" s="4"/>
    </row>
    <row r="14969" spans="1:1" x14ac:dyDescent="0.25">
      <c r="A14969" s="4"/>
    </row>
    <row r="14970" spans="1:1" x14ac:dyDescent="0.25">
      <c r="A14970" s="4"/>
    </row>
    <row r="14971" spans="1:1" x14ac:dyDescent="0.25">
      <c r="A14971" s="4"/>
    </row>
    <row r="14972" spans="1:1" x14ac:dyDescent="0.25">
      <c r="A14972" s="4"/>
    </row>
    <row r="14973" spans="1:1" x14ac:dyDescent="0.25">
      <c r="A14973" s="4"/>
    </row>
    <row r="14974" spans="1:1" x14ac:dyDescent="0.25">
      <c r="A14974" s="4"/>
    </row>
    <row r="14975" spans="1:1" x14ac:dyDescent="0.25">
      <c r="A14975" s="4"/>
    </row>
    <row r="14976" spans="1:1" x14ac:dyDescent="0.25">
      <c r="A14976" s="4"/>
    </row>
    <row r="14977" spans="1:1" x14ac:dyDescent="0.25">
      <c r="A14977" s="4"/>
    </row>
    <row r="14978" spans="1:1" x14ac:dyDescent="0.25">
      <c r="A14978" s="4"/>
    </row>
    <row r="14979" spans="1:1" x14ac:dyDescent="0.25">
      <c r="A14979" s="4"/>
    </row>
    <row r="14980" spans="1:1" x14ac:dyDescent="0.25">
      <c r="A14980" s="4"/>
    </row>
    <row r="14981" spans="1:1" x14ac:dyDescent="0.25">
      <c r="A14981" s="4"/>
    </row>
    <row r="14982" spans="1:1" x14ac:dyDescent="0.25">
      <c r="A14982" s="4"/>
    </row>
    <row r="14983" spans="1:1" x14ac:dyDescent="0.25">
      <c r="A14983" s="4"/>
    </row>
    <row r="14984" spans="1:1" x14ac:dyDescent="0.25">
      <c r="A14984" s="4"/>
    </row>
    <row r="14985" spans="1:1" x14ac:dyDescent="0.25">
      <c r="A14985" s="4"/>
    </row>
    <row r="14986" spans="1:1" x14ac:dyDescent="0.25">
      <c r="A14986" s="4"/>
    </row>
    <row r="14987" spans="1:1" x14ac:dyDescent="0.25">
      <c r="A14987" s="4"/>
    </row>
    <row r="14988" spans="1:1" x14ac:dyDescent="0.25">
      <c r="A14988" s="4"/>
    </row>
    <row r="14989" spans="1:1" x14ac:dyDescent="0.25">
      <c r="A14989" s="4"/>
    </row>
    <row r="14990" spans="1:1" x14ac:dyDescent="0.25">
      <c r="A14990" s="4"/>
    </row>
    <row r="14991" spans="1:1" x14ac:dyDescent="0.25">
      <c r="A14991" s="4"/>
    </row>
    <row r="14992" spans="1:1" x14ac:dyDescent="0.25">
      <c r="A14992" s="4"/>
    </row>
    <row r="14993" spans="1:1" x14ac:dyDescent="0.25">
      <c r="A14993" s="4"/>
    </row>
    <row r="14994" spans="1:1" x14ac:dyDescent="0.25">
      <c r="A14994" s="4"/>
    </row>
    <row r="14995" spans="1:1" x14ac:dyDescent="0.25">
      <c r="A14995" s="4"/>
    </row>
    <row r="14996" spans="1:1" x14ac:dyDescent="0.25">
      <c r="A14996" s="4"/>
    </row>
    <row r="14997" spans="1:1" x14ac:dyDescent="0.25">
      <c r="A14997" s="4"/>
    </row>
    <row r="14998" spans="1:1" x14ac:dyDescent="0.25">
      <c r="A14998" s="4"/>
    </row>
    <row r="14999" spans="1:1" x14ac:dyDescent="0.25">
      <c r="A14999" s="4"/>
    </row>
    <row r="15000" spans="1:1" x14ac:dyDescent="0.25">
      <c r="A15000" s="4"/>
    </row>
    <row r="15001" spans="1:1" x14ac:dyDescent="0.25">
      <c r="A15001" s="4"/>
    </row>
    <row r="15002" spans="1:1" x14ac:dyDescent="0.25">
      <c r="A15002" s="4"/>
    </row>
    <row r="15003" spans="1:1" x14ac:dyDescent="0.25">
      <c r="A15003" s="4"/>
    </row>
    <row r="15004" spans="1:1" x14ac:dyDescent="0.25">
      <c r="A15004" s="4"/>
    </row>
    <row r="15005" spans="1:1" x14ac:dyDescent="0.25">
      <c r="A15005" s="4"/>
    </row>
    <row r="15006" spans="1:1" x14ac:dyDescent="0.25">
      <c r="A15006" s="4"/>
    </row>
    <row r="15007" spans="1:1" x14ac:dyDescent="0.25">
      <c r="A15007" s="4"/>
    </row>
    <row r="15008" spans="1:1" x14ac:dyDescent="0.25">
      <c r="A15008" s="4"/>
    </row>
    <row r="15009" spans="1:1" x14ac:dyDescent="0.25">
      <c r="A15009" s="4"/>
    </row>
    <row r="15010" spans="1:1" x14ac:dyDescent="0.25">
      <c r="A15010" s="4"/>
    </row>
    <row r="15011" spans="1:1" x14ac:dyDescent="0.25">
      <c r="A15011" s="4"/>
    </row>
    <row r="15012" spans="1:1" x14ac:dyDescent="0.25">
      <c r="A15012" s="4"/>
    </row>
    <row r="15013" spans="1:1" x14ac:dyDescent="0.25">
      <c r="A15013" s="4"/>
    </row>
    <row r="15014" spans="1:1" x14ac:dyDescent="0.25">
      <c r="A15014" s="4"/>
    </row>
    <row r="15015" spans="1:1" x14ac:dyDescent="0.25">
      <c r="A15015" s="4"/>
    </row>
    <row r="15016" spans="1:1" x14ac:dyDescent="0.25">
      <c r="A15016" s="4"/>
    </row>
    <row r="15017" spans="1:1" x14ac:dyDescent="0.25">
      <c r="A15017" s="4"/>
    </row>
    <row r="15018" spans="1:1" x14ac:dyDescent="0.25">
      <c r="A15018" s="4"/>
    </row>
    <row r="15019" spans="1:1" x14ac:dyDescent="0.25">
      <c r="A15019" s="4"/>
    </row>
    <row r="15020" spans="1:1" x14ac:dyDescent="0.25">
      <c r="A15020" s="4"/>
    </row>
    <row r="15021" spans="1:1" x14ac:dyDescent="0.25">
      <c r="A15021" s="4"/>
    </row>
    <row r="15022" spans="1:1" x14ac:dyDescent="0.25">
      <c r="A15022" s="4"/>
    </row>
    <row r="15023" spans="1:1" x14ac:dyDescent="0.25">
      <c r="A15023" s="4"/>
    </row>
    <row r="15024" spans="1:1" x14ac:dyDescent="0.25">
      <c r="A15024" s="4"/>
    </row>
    <row r="15025" spans="1:1" x14ac:dyDescent="0.25">
      <c r="A15025" s="4"/>
    </row>
    <row r="15026" spans="1:1" x14ac:dyDescent="0.25">
      <c r="A15026" s="4"/>
    </row>
    <row r="15027" spans="1:1" x14ac:dyDescent="0.25">
      <c r="A15027" s="4"/>
    </row>
    <row r="15028" spans="1:1" x14ac:dyDescent="0.25">
      <c r="A15028" s="4"/>
    </row>
    <row r="15029" spans="1:1" x14ac:dyDescent="0.25">
      <c r="A15029" s="4"/>
    </row>
    <row r="15030" spans="1:1" x14ac:dyDescent="0.25">
      <c r="A15030" s="4"/>
    </row>
    <row r="15031" spans="1:1" x14ac:dyDescent="0.25">
      <c r="A15031" s="4"/>
    </row>
    <row r="15032" spans="1:1" x14ac:dyDescent="0.25">
      <c r="A15032" s="4"/>
    </row>
    <row r="15033" spans="1:1" x14ac:dyDescent="0.25">
      <c r="A15033" s="4"/>
    </row>
    <row r="15034" spans="1:1" x14ac:dyDescent="0.25">
      <c r="A15034" s="4"/>
    </row>
    <row r="15035" spans="1:1" x14ac:dyDescent="0.25">
      <c r="A15035" s="4"/>
    </row>
    <row r="15036" spans="1:1" x14ac:dyDescent="0.25">
      <c r="A15036" s="4"/>
    </row>
    <row r="15037" spans="1:1" x14ac:dyDescent="0.25">
      <c r="A15037" s="4"/>
    </row>
    <row r="15038" spans="1:1" x14ac:dyDescent="0.25">
      <c r="A15038" s="4"/>
    </row>
    <row r="15039" spans="1:1" x14ac:dyDescent="0.25">
      <c r="A15039" s="4"/>
    </row>
    <row r="15040" spans="1:1" x14ac:dyDescent="0.25">
      <c r="A15040" s="4"/>
    </row>
    <row r="15041" spans="1:1" x14ac:dyDescent="0.25">
      <c r="A15041" s="4"/>
    </row>
    <row r="15042" spans="1:1" x14ac:dyDescent="0.25">
      <c r="A15042" s="4"/>
    </row>
    <row r="15043" spans="1:1" x14ac:dyDescent="0.25">
      <c r="A15043" s="4"/>
    </row>
    <row r="15044" spans="1:1" x14ac:dyDescent="0.25">
      <c r="A15044" s="4"/>
    </row>
    <row r="15045" spans="1:1" x14ac:dyDescent="0.25">
      <c r="A15045" s="4"/>
    </row>
    <row r="15046" spans="1:1" x14ac:dyDescent="0.25">
      <c r="A15046" s="4"/>
    </row>
    <row r="15047" spans="1:1" x14ac:dyDescent="0.25">
      <c r="A15047" s="4"/>
    </row>
    <row r="15048" spans="1:1" x14ac:dyDescent="0.25">
      <c r="A15048" s="4"/>
    </row>
    <row r="15049" spans="1:1" x14ac:dyDescent="0.25">
      <c r="A15049" s="4"/>
    </row>
    <row r="15050" spans="1:1" x14ac:dyDescent="0.25">
      <c r="A15050" s="4"/>
    </row>
    <row r="15051" spans="1:1" x14ac:dyDescent="0.25">
      <c r="A15051" s="4"/>
    </row>
    <row r="15052" spans="1:1" x14ac:dyDescent="0.25">
      <c r="A15052" s="4"/>
    </row>
    <row r="15053" spans="1:1" x14ac:dyDescent="0.25">
      <c r="A15053" s="4"/>
    </row>
    <row r="15054" spans="1:1" x14ac:dyDescent="0.25">
      <c r="A15054" s="4"/>
    </row>
    <row r="15055" spans="1:1" x14ac:dyDescent="0.25">
      <c r="A15055" s="4"/>
    </row>
    <row r="15056" spans="1:1" x14ac:dyDescent="0.25">
      <c r="A15056" s="4"/>
    </row>
    <row r="15057" spans="1:1" x14ac:dyDescent="0.25">
      <c r="A15057" s="4"/>
    </row>
    <row r="15058" spans="1:1" x14ac:dyDescent="0.25">
      <c r="A15058" s="4"/>
    </row>
    <row r="15059" spans="1:1" x14ac:dyDescent="0.25">
      <c r="A15059" s="4"/>
    </row>
    <row r="15060" spans="1:1" x14ac:dyDescent="0.25">
      <c r="A15060" s="4"/>
    </row>
    <row r="15061" spans="1:1" x14ac:dyDescent="0.25">
      <c r="A15061" s="4"/>
    </row>
    <row r="15062" spans="1:1" x14ac:dyDescent="0.25">
      <c r="A15062" s="4"/>
    </row>
    <row r="15063" spans="1:1" x14ac:dyDescent="0.25">
      <c r="A15063" s="4"/>
    </row>
    <row r="15064" spans="1:1" x14ac:dyDescent="0.25">
      <c r="A15064" s="4"/>
    </row>
    <row r="15065" spans="1:1" x14ac:dyDescent="0.25">
      <c r="A15065" s="4"/>
    </row>
    <row r="15066" spans="1:1" x14ac:dyDescent="0.25">
      <c r="A15066" s="4"/>
    </row>
    <row r="15067" spans="1:1" x14ac:dyDescent="0.25">
      <c r="A15067" s="4"/>
    </row>
    <row r="15068" spans="1:1" x14ac:dyDescent="0.25">
      <c r="A15068" s="4"/>
    </row>
    <row r="15069" spans="1:1" x14ac:dyDescent="0.25">
      <c r="A15069" s="4"/>
    </row>
    <row r="15070" spans="1:1" x14ac:dyDescent="0.25">
      <c r="A15070" s="4"/>
    </row>
    <row r="15071" spans="1:1" x14ac:dyDescent="0.25">
      <c r="A15071" s="4"/>
    </row>
    <row r="15072" spans="1:1" x14ac:dyDescent="0.25">
      <c r="A15072" s="4"/>
    </row>
    <row r="15073" spans="1:1" x14ac:dyDescent="0.25">
      <c r="A15073" s="4"/>
    </row>
    <row r="15074" spans="1:1" x14ac:dyDescent="0.25">
      <c r="A15074" s="4"/>
    </row>
    <row r="15075" spans="1:1" x14ac:dyDescent="0.25">
      <c r="A15075" s="4"/>
    </row>
    <row r="15076" spans="1:1" x14ac:dyDescent="0.25">
      <c r="A15076" s="4"/>
    </row>
    <row r="15077" spans="1:1" x14ac:dyDescent="0.25">
      <c r="A15077" s="4"/>
    </row>
    <row r="15078" spans="1:1" x14ac:dyDescent="0.25">
      <c r="A15078" s="4"/>
    </row>
    <row r="15079" spans="1:1" x14ac:dyDescent="0.25">
      <c r="A15079" s="4"/>
    </row>
    <row r="15080" spans="1:1" x14ac:dyDescent="0.25">
      <c r="A15080" s="4"/>
    </row>
    <row r="15081" spans="1:1" x14ac:dyDescent="0.25">
      <c r="A15081" s="4"/>
    </row>
    <row r="15082" spans="1:1" x14ac:dyDescent="0.25">
      <c r="A15082" s="4"/>
    </row>
    <row r="15083" spans="1:1" x14ac:dyDescent="0.25">
      <c r="A15083" s="4"/>
    </row>
    <row r="15084" spans="1:1" x14ac:dyDescent="0.25">
      <c r="A15084" s="4"/>
    </row>
    <row r="15085" spans="1:1" x14ac:dyDescent="0.25">
      <c r="A15085" s="4"/>
    </row>
    <row r="15086" spans="1:1" x14ac:dyDescent="0.25">
      <c r="A15086" s="4"/>
    </row>
    <row r="15087" spans="1:1" x14ac:dyDescent="0.25">
      <c r="A15087" s="4"/>
    </row>
    <row r="15088" spans="1:1" x14ac:dyDescent="0.25">
      <c r="A15088" s="4"/>
    </row>
    <row r="15089" spans="1:1" x14ac:dyDescent="0.25">
      <c r="A15089" s="4"/>
    </row>
    <row r="15090" spans="1:1" x14ac:dyDescent="0.25">
      <c r="A15090" s="4"/>
    </row>
    <row r="15091" spans="1:1" x14ac:dyDescent="0.25">
      <c r="A15091" s="4"/>
    </row>
    <row r="15092" spans="1:1" x14ac:dyDescent="0.25">
      <c r="A15092" s="4"/>
    </row>
    <row r="15093" spans="1:1" x14ac:dyDescent="0.25">
      <c r="A15093" s="4"/>
    </row>
    <row r="15094" spans="1:1" x14ac:dyDescent="0.25">
      <c r="A15094" s="4"/>
    </row>
    <row r="15095" spans="1:1" x14ac:dyDescent="0.25">
      <c r="A15095" s="4"/>
    </row>
    <row r="15096" spans="1:1" x14ac:dyDescent="0.25">
      <c r="A15096" s="4"/>
    </row>
    <row r="15097" spans="1:1" x14ac:dyDescent="0.25">
      <c r="A15097" s="4"/>
    </row>
    <row r="15098" spans="1:1" x14ac:dyDescent="0.25">
      <c r="A15098" s="4"/>
    </row>
    <row r="15099" spans="1:1" x14ac:dyDescent="0.25">
      <c r="A15099" s="4"/>
    </row>
    <row r="15100" spans="1:1" x14ac:dyDescent="0.25">
      <c r="A15100" s="4"/>
    </row>
    <row r="15101" spans="1:1" x14ac:dyDescent="0.25">
      <c r="A15101" s="4"/>
    </row>
    <row r="15102" spans="1:1" x14ac:dyDescent="0.25">
      <c r="A15102" s="4"/>
    </row>
    <row r="15103" spans="1:1" x14ac:dyDescent="0.25">
      <c r="A15103" s="4"/>
    </row>
    <row r="15104" spans="1:1" x14ac:dyDescent="0.25">
      <c r="A15104" s="4"/>
    </row>
    <row r="15105" spans="1:1" x14ac:dyDescent="0.25">
      <c r="A15105" s="4"/>
    </row>
    <row r="15106" spans="1:1" x14ac:dyDescent="0.25">
      <c r="A15106" s="4"/>
    </row>
    <row r="15107" spans="1:1" x14ac:dyDescent="0.25">
      <c r="A15107" s="4"/>
    </row>
    <row r="15108" spans="1:1" x14ac:dyDescent="0.25">
      <c r="A15108" s="4"/>
    </row>
    <row r="15109" spans="1:1" x14ac:dyDescent="0.25">
      <c r="A15109" s="4"/>
    </row>
    <row r="15110" spans="1:1" x14ac:dyDescent="0.25">
      <c r="A15110" s="4"/>
    </row>
    <row r="15111" spans="1:1" x14ac:dyDescent="0.25">
      <c r="A15111" s="4"/>
    </row>
    <row r="15112" spans="1:1" x14ac:dyDescent="0.25">
      <c r="A15112" s="4"/>
    </row>
    <row r="15113" spans="1:1" x14ac:dyDescent="0.25">
      <c r="A15113" s="4"/>
    </row>
    <row r="15114" spans="1:1" x14ac:dyDescent="0.25">
      <c r="A15114" s="4"/>
    </row>
    <row r="15115" spans="1:1" x14ac:dyDescent="0.25">
      <c r="A15115" s="4"/>
    </row>
    <row r="15116" spans="1:1" x14ac:dyDescent="0.25">
      <c r="A15116" s="4"/>
    </row>
    <row r="15117" spans="1:1" x14ac:dyDescent="0.25">
      <c r="A15117" s="4"/>
    </row>
    <row r="15118" spans="1:1" x14ac:dyDescent="0.25">
      <c r="A15118" s="4"/>
    </row>
    <row r="15119" spans="1:1" x14ac:dyDescent="0.25">
      <c r="A15119" s="4"/>
    </row>
    <row r="15120" spans="1:1" x14ac:dyDescent="0.25">
      <c r="A15120" s="4"/>
    </row>
    <row r="15121" spans="1:1" x14ac:dyDescent="0.25">
      <c r="A15121" s="4"/>
    </row>
    <row r="15122" spans="1:1" x14ac:dyDescent="0.25">
      <c r="A15122" s="4"/>
    </row>
    <row r="15123" spans="1:1" x14ac:dyDescent="0.25">
      <c r="A15123" s="4"/>
    </row>
    <row r="15124" spans="1:1" x14ac:dyDescent="0.25">
      <c r="A15124" s="4"/>
    </row>
    <row r="15125" spans="1:1" x14ac:dyDescent="0.25">
      <c r="A15125" s="4"/>
    </row>
    <row r="15126" spans="1:1" x14ac:dyDescent="0.25">
      <c r="A15126" s="4"/>
    </row>
    <row r="15127" spans="1:1" x14ac:dyDescent="0.25">
      <c r="A15127" s="4"/>
    </row>
    <row r="15128" spans="1:1" x14ac:dyDescent="0.25">
      <c r="A15128" s="4"/>
    </row>
    <row r="15129" spans="1:1" x14ac:dyDescent="0.25">
      <c r="A15129" s="4"/>
    </row>
    <row r="15130" spans="1:1" x14ac:dyDescent="0.25">
      <c r="A15130" s="4"/>
    </row>
    <row r="15131" spans="1:1" x14ac:dyDescent="0.25">
      <c r="A15131" s="4"/>
    </row>
    <row r="15132" spans="1:1" x14ac:dyDescent="0.25">
      <c r="A15132" s="4"/>
    </row>
    <row r="15133" spans="1:1" x14ac:dyDescent="0.25">
      <c r="A15133" s="4"/>
    </row>
    <row r="15134" spans="1:1" x14ac:dyDescent="0.25">
      <c r="A15134" s="4"/>
    </row>
    <row r="15135" spans="1:1" x14ac:dyDescent="0.25">
      <c r="A15135" s="4"/>
    </row>
    <row r="15136" spans="1:1" x14ac:dyDescent="0.25">
      <c r="A15136" s="4"/>
    </row>
    <row r="15137" spans="1:1" x14ac:dyDescent="0.25">
      <c r="A15137" s="4"/>
    </row>
    <row r="15138" spans="1:1" x14ac:dyDescent="0.25">
      <c r="A15138" s="4"/>
    </row>
    <row r="15139" spans="1:1" x14ac:dyDescent="0.25">
      <c r="A15139" s="4"/>
    </row>
    <row r="15140" spans="1:1" x14ac:dyDescent="0.25">
      <c r="A15140" s="4"/>
    </row>
    <row r="15141" spans="1:1" x14ac:dyDescent="0.25">
      <c r="A15141" s="4"/>
    </row>
    <row r="15142" spans="1:1" x14ac:dyDescent="0.25">
      <c r="A15142" s="4"/>
    </row>
    <row r="15143" spans="1:1" x14ac:dyDescent="0.25">
      <c r="A15143" s="4"/>
    </row>
    <row r="15144" spans="1:1" x14ac:dyDescent="0.25">
      <c r="A15144" s="4"/>
    </row>
    <row r="15145" spans="1:1" x14ac:dyDescent="0.25">
      <c r="A15145" s="4"/>
    </row>
    <row r="15146" spans="1:1" x14ac:dyDescent="0.25">
      <c r="A15146" s="4"/>
    </row>
    <row r="15147" spans="1:1" x14ac:dyDescent="0.25">
      <c r="A15147" s="4"/>
    </row>
    <row r="15148" spans="1:1" x14ac:dyDescent="0.25">
      <c r="A15148" s="4"/>
    </row>
    <row r="15149" spans="1:1" x14ac:dyDescent="0.25">
      <c r="A15149" s="4"/>
    </row>
    <row r="15150" spans="1:1" x14ac:dyDescent="0.25">
      <c r="A15150" s="4"/>
    </row>
    <row r="15151" spans="1:1" x14ac:dyDescent="0.25">
      <c r="A15151" s="4"/>
    </row>
    <row r="15152" spans="1:1" x14ac:dyDescent="0.25">
      <c r="A15152" s="4"/>
    </row>
    <row r="15153" spans="1:1" x14ac:dyDescent="0.25">
      <c r="A15153" s="4"/>
    </row>
    <row r="15154" spans="1:1" x14ac:dyDescent="0.25">
      <c r="A15154" s="4"/>
    </row>
    <row r="15155" spans="1:1" x14ac:dyDescent="0.25">
      <c r="A15155" s="4"/>
    </row>
    <row r="15156" spans="1:1" x14ac:dyDescent="0.25">
      <c r="A15156" s="4"/>
    </row>
    <row r="15157" spans="1:1" x14ac:dyDescent="0.25">
      <c r="A15157" s="4"/>
    </row>
    <row r="15158" spans="1:1" x14ac:dyDescent="0.25">
      <c r="A15158" s="4"/>
    </row>
    <row r="15159" spans="1:1" x14ac:dyDescent="0.25">
      <c r="A15159" s="4"/>
    </row>
    <row r="15160" spans="1:1" x14ac:dyDescent="0.25">
      <c r="A15160" s="4"/>
    </row>
    <row r="15161" spans="1:1" x14ac:dyDescent="0.25">
      <c r="A15161" s="4"/>
    </row>
    <row r="15162" spans="1:1" x14ac:dyDescent="0.25">
      <c r="A15162" s="4"/>
    </row>
    <row r="15163" spans="1:1" x14ac:dyDescent="0.25">
      <c r="A15163" s="4"/>
    </row>
    <row r="15164" spans="1:1" x14ac:dyDescent="0.25">
      <c r="A15164" s="4"/>
    </row>
    <row r="15165" spans="1:1" x14ac:dyDescent="0.25">
      <c r="A15165" s="4"/>
    </row>
    <row r="15166" spans="1:1" x14ac:dyDescent="0.25">
      <c r="A15166" s="4"/>
    </row>
    <row r="15167" spans="1:1" x14ac:dyDescent="0.25">
      <c r="A15167" s="4"/>
    </row>
    <row r="15168" spans="1:1" x14ac:dyDescent="0.25">
      <c r="A15168" s="4"/>
    </row>
    <row r="15169" spans="1:1" x14ac:dyDescent="0.25">
      <c r="A15169" s="4"/>
    </row>
    <row r="15170" spans="1:1" x14ac:dyDescent="0.25">
      <c r="A15170" s="4"/>
    </row>
    <row r="15171" spans="1:1" x14ac:dyDescent="0.25">
      <c r="A15171" s="4"/>
    </row>
    <row r="15172" spans="1:1" x14ac:dyDescent="0.25">
      <c r="A15172" s="4"/>
    </row>
    <row r="15173" spans="1:1" x14ac:dyDescent="0.25">
      <c r="A15173" s="4"/>
    </row>
    <row r="15174" spans="1:1" x14ac:dyDescent="0.25">
      <c r="A15174" s="4"/>
    </row>
    <row r="15175" spans="1:1" x14ac:dyDescent="0.25">
      <c r="A15175" s="4"/>
    </row>
    <row r="15176" spans="1:1" x14ac:dyDescent="0.25">
      <c r="A15176" s="4"/>
    </row>
    <row r="15177" spans="1:1" x14ac:dyDescent="0.25">
      <c r="A15177" s="4"/>
    </row>
    <row r="15178" spans="1:1" x14ac:dyDescent="0.25">
      <c r="A15178" s="4"/>
    </row>
    <row r="15179" spans="1:1" x14ac:dyDescent="0.25">
      <c r="A15179" s="4"/>
    </row>
    <row r="15180" spans="1:1" x14ac:dyDescent="0.25">
      <c r="A15180" s="4"/>
    </row>
    <row r="15181" spans="1:1" x14ac:dyDescent="0.25">
      <c r="A15181" s="4"/>
    </row>
    <row r="15182" spans="1:1" x14ac:dyDescent="0.25">
      <c r="A15182" s="4"/>
    </row>
    <row r="15183" spans="1:1" x14ac:dyDescent="0.25">
      <c r="A15183" s="4"/>
    </row>
    <row r="15184" spans="1:1" x14ac:dyDescent="0.25">
      <c r="A15184" s="4"/>
    </row>
    <row r="15185" spans="1:1" x14ac:dyDescent="0.25">
      <c r="A15185" s="4"/>
    </row>
    <row r="15186" spans="1:1" x14ac:dyDescent="0.25">
      <c r="A15186" s="4"/>
    </row>
    <row r="15187" spans="1:1" x14ac:dyDescent="0.25">
      <c r="A15187" s="4"/>
    </row>
    <row r="15188" spans="1:1" x14ac:dyDescent="0.25">
      <c r="A15188" s="4"/>
    </row>
    <row r="15189" spans="1:1" x14ac:dyDescent="0.25">
      <c r="A15189" s="4"/>
    </row>
    <row r="15190" spans="1:1" x14ac:dyDescent="0.25">
      <c r="A15190" s="4"/>
    </row>
    <row r="15191" spans="1:1" x14ac:dyDescent="0.25">
      <c r="A15191" s="4"/>
    </row>
    <row r="15192" spans="1:1" x14ac:dyDescent="0.25">
      <c r="A15192" s="4"/>
    </row>
    <row r="15193" spans="1:1" x14ac:dyDescent="0.25">
      <c r="A15193" s="4"/>
    </row>
    <row r="15194" spans="1:1" x14ac:dyDescent="0.25">
      <c r="A15194" s="4"/>
    </row>
    <row r="15195" spans="1:1" x14ac:dyDescent="0.25">
      <c r="A15195" s="4"/>
    </row>
    <row r="15196" spans="1:1" x14ac:dyDescent="0.25">
      <c r="A15196" s="4"/>
    </row>
    <row r="15197" spans="1:1" x14ac:dyDescent="0.25">
      <c r="A15197" s="4"/>
    </row>
    <row r="15198" spans="1:1" x14ac:dyDescent="0.25">
      <c r="A15198" s="4"/>
    </row>
    <row r="15199" spans="1:1" x14ac:dyDescent="0.25">
      <c r="A15199" s="4"/>
    </row>
    <row r="15200" spans="1:1" x14ac:dyDescent="0.25">
      <c r="A15200" s="4"/>
    </row>
    <row r="15201" spans="1:1" x14ac:dyDescent="0.25">
      <c r="A15201" s="4"/>
    </row>
    <row r="15202" spans="1:1" x14ac:dyDescent="0.25">
      <c r="A15202" s="4"/>
    </row>
    <row r="15203" spans="1:1" x14ac:dyDescent="0.25">
      <c r="A15203" s="4"/>
    </row>
    <row r="15204" spans="1:1" x14ac:dyDescent="0.25">
      <c r="A15204" s="4"/>
    </row>
    <row r="15205" spans="1:1" x14ac:dyDescent="0.25">
      <c r="A15205" s="4"/>
    </row>
    <row r="15206" spans="1:1" x14ac:dyDescent="0.25">
      <c r="A15206" s="4"/>
    </row>
    <row r="15207" spans="1:1" x14ac:dyDescent="0.25">
      <c r="A15207" s="4"/>
    </row>
    <row r="15208" spans="1:1" x14ac:dyDescent="0.25">
      <c r="A15208" s="4"/>
    </row>
    <row r="15209" spans="1:1" x14ac:dyDescent="0.25">
      <c r="A15209" s="4"/>
    </row>
    <row r="15210" spans="1:1" x14ac:dyDescent="0.25">
      <c r="A15210" s="4"/>
    </row>
    <row r="15211" spans="1:1" x14ac:dyDescent="0.25">
      <c r="A15211" s="4"/>
    </row>
    <row r="15212" spans="1:1" x14ac:dyDescent="0.25">
      <c r="A15212" s="4"/>
    </row>
    <row r="15213" spans="1:1" x14ac:dyDescent="0.25">
      <c r="A15213" s="4"/>
    </row>
    <row r="15214" spans="1:1" x14ac:dyDescent="0.25">
      <c r="A15214" s="4"/>
    </row>
    <row r="15215" spans="1:1" x14ac:dyDescent="0.25">
      <c r="A15215" s="4"/>
    </row>
    <row r="15216" spans="1:1" x14ac:dyDescent="0.25">
      <c r="A15216" s="4"/>
    </row>
    <row r="15217" spans="1:1" x14ac:dyDescent="0.25">
      <c r="A15217" s="4"/>
    </row>
    <row r="15218" spans="1:1" x14ac:dyDescent="0.25">
      <c r="A15218" s="4"/>
    </row>
    <row r="15219" spans="1:1" x14ac:dyDescent="0.25">
      <c r="A15219" s="4"/>
    </row>
    <row r="15220" spans="1:1" x14ac:dyDescent="0.25">
      <c r="A15220" s="4"/>
    </row>
    <row r="15221" spans="1:1" x14ac:dyDescent="0.25">
      <c r="A15221" s="4"/>
    </row>
    <row r="15222" spans="1:1" x14ac:dyDescent="0.25">
      <c r="A15222" s="4"/>
    </row>
    <row r="15223" spans="1:1" x14ac:dyDescent="0.25">
      <c r="A15223" s="4"/>
    </row>
    <row r="15224" spans="1:1" x14ac:dyDescent="0.25">
      <c r="A15224" s="4"/>
    </row>
    <row r="15225" spans="1:1" x14ac:dyDescent="0.25">
      <c r="A15225" s="4"/>
    </row>
    <row r="15226" spans="1:1" x14ac:dyDescent="0.25">
      <c r="A15226" s="4"/>
    </row>
    <row r="15227" spans="1:1" x14ac:dyDescent="0.25">
      <c r="A15227" s="4"/>
    </row>
    <row r="15228" spans="1:1" x14ac:dyDescent="0.25">
      <c r="A15228" s="4"/>
    </row>
    <row r="15229" spans="1:1" x14ac:dyDescent="0.25">
      <c r="A15229" s="4"/>
    </row>
    <row r="15230" spans="1:1" x14ac:dyDescent="0.25">
      <c r="A15230" s="4"/>
    </row>
    <row r="15231" spans="1:1" x14ac:dyDescent="0.25">
      <c r="A15231" s="4"/>
    </row>
    <row r="15232" spans="1:1" x14ac:dyDescent="0.25">
      <c r="A15232" s="4"/>
    </row>
    <row r="15233" spans="1:1" x14ac:dyDescent="0.25">
      <c r="A15233" s="4"/>
    </row>
    <row r="15234" spans="1:1" x14ac:dyDescent="0.25">
      <c r="A15234" s="4"/>
    </row>
    <row r="15235" spans="1:1" x14ac:dyDescent="0.25">
      <c r="A15235" s="4"/>
    </row>
    <row r="15236" spans="1:1" x14ac:dyDescent="0.25">
      <c r="A15236" s="4"/>
    </row>
    <row r="15237" spans="1:1" x14ac:dyDescent="0.25">
      <c r="A15237" s="4"/>
    </row>
    <row r="15238" spans="1:1" x14ac:dyDescent="0.25">
      <c r="A15238" s="4"/>
    </row>
    <row r="15239" spans="1:1" x14ac:dyDescent="0.25">
      <c r="A15239" s="4"/>
    </row>
    <row r="15240" spans="1:1" x14ac:dyDescent="0.25">
      <c r="A15240" s="4"/>
    </row>
    <row r="15241" spans="1:1" x14ac:dyDescent="0.25">
      <c r="A15241" s="4"/>
    </row>
    <row r="15242" spans="1:1" x14ac:dyDescent="0.25">
      <c r="A15242" s="4"/>
    </row>
    <row r="15243" spans="1:1" x14ac:dyDescent="0.25">
      <c r="A15243" s="4"/>
    </row>
    <row r="15244" spans="1:1" x14ac:dyDescent="0.25">
      <c r="A15244" s="4"/>
    </row>
    <row r="15245" spans="1:1" x14ac:dyDescent="0.25">
      <c r="A15245" s="4"/>
    </row>
    <row r="15246" spans="1:1" x14ac:dyDescent="0.25">
      <c r="A15246" s="4"/>
    </row>
    <row r="15247" spans="1:1" x14ac:dyDescent="0.25">
      <c r="A15247" s="4"/>
    </row>
    <row r="15248" spans="1:1" x14ac:dyDescent="0.25">
      <c r="A15248" s="4"/>
    </row>
    <row r="15249" spans="1:1" x14ac:dyDescent="0.25">
      <c r="A15249" s="4"/>
    </row>
    <row r="15250" spans="1:1" x14ac:dyDescent="0.25">
      <c r="A15250" s="4"/>
    </row>
    <row r="15251" spans="1:1" x14ac:dyDescent="0.25">
      <c r="A15251" s="4"/>
    </row>
    <row r="15252" spans="1:1" x14ac:dyDescent="0.25">
      <c r="A15252" s="4"/>
    </row>
    <row r="15253" spans="1:1" x14ac:dyDescent="0.25">
      <c r="A15253" s="4"/>
    </row>
    <row r="15254" spans="1:1" x14ac:dyDescent="0.25">
      <c r="A15254" s="4"/>
    </row>
    <row r="15255" spans="1:1" x14ac:dyDescent="0.25">
      <c r="A15255" s="4"/>
    </row>
    <row r="15256" spans="1:1" x14ac:dyDescent="0.25">
      <c r="A15256" s="4"/>
    </row>
    <row r="15257" spans="1:1" x14ac:dyDescent="0.25">
      <c r="A15257" s="4"/>
    </row>
    <row r="15258" spans="1:1" x14ac:dyDescent="0.25">
      <c r="A15258" s="4"/>
    </row>
    <row r="15259" spans="1:1" x14ac:dyDescent="0.25">
      <c r="A15259" s="4"/>
    </row>
    <row r="15260" spans="1:1" x14ac:dyDescent="0.25">
      <c r="A15260" s="4"/>
    </row>
    <row r="15261" spans="1:1" x14ac:dyDescent="0.25">
      <c r="A15261" s="4"/>
    </row>
    <row r="15262" spans="1:1" x14ac:dyDescent="0.25">
      <c r="A15262" s="4"/>
    </row>
    <row r="15263" spans="1:1" x14ac:dyDescent="0.25">
      <c r="A15263" s="4"/>
    </row>
    <row r="15264" spans="1:1" x14ac:dyDescent="0.25">
      <c r="A15264" s="4"/>
    </row>
    <row r="15265" spans="1:1" x14ac:dyDescent="0.25">
      <c r="A15265" s="4"/>
    </row>
    <row r="15266" spans="1:1" x14ac:dyDescent="0.25">
      <c r="A15266" s="4"/>
    </row>
    <row r="15267" spans="1:1" x14ac:dyDescent="0.25">
      <c r="A15267" s="4"/>
    </row>
    <row r="15268" spans="1:1" x14ac:dyDescent="0.25">
      <c r="A15268" s="4"/>
    </row>
    <row r="15269" spans="1:1" x14ac:dyDescent="0.25">
      <c r="A15269" s="4"/>
    </row>
    <row r="15270" spans="1:1" x14ac:dyDescent="0.25">
      <c r="A15270" s="4"/>
    </row>
    <row r="15271" spans="1:1" x14ac:dyDescent="0.25">
      <c r="A15271" s="4"/>
    </row>
    <row r="15272" spans="1:1" x14ac:dyDescent="0.25">
      <c r="A15272" s="4"/>
    </row>
    <row r="15273" spans="1:1" x14ac:dyDescent="0.25">
      <c r="A15273" s="4"/>
    </row>
    <row r="15274" spans="1:1" x14ac:dyDescent="0.25">
      <c r="A15274" s="4"/>
    </row>
    <row r="15275" spans="1:1" x14ac:dyDescent="0.25">
      <c r="A15275" s="4"/>
    </row>
    <row r="15276" spans="1:1" x14ac:dyDescent="0.25">
      <c r="A15276" s="4"/>
    </row>
    <row r="15277" spans="1:1" x14ac:dyDescent="0.25">
      <c r="A15277" s="4"/>
    </row>
    <row r="15278" spans="1:1" x14ac:dyDescent="0.25">
      <c r="A15278" s="4"/>
    </row>
    <row r="15279" spans="1:1" x14ac:dyDescent="0.25">
      <c r="A15279" s="4"/>
    </row>
    <row r="15280" spans="1:1" x14ac:dyDescent="0.25">
      <c r="A15280" s="4"/>
    </row>
    <row r="15281" spans="1:1" x14ac:dyDescent="0.25">
      <c r="A15281" s="4"/>
    </row>
    <row r="15282" spans="1:1" x14ac:dyDescent="0.25">
      <c r="A15282" s="4"/>
    </row>
    <row r="15283" spans="1:1" x14ac:dyDescent="0.25">
      <c r="A15283" s="4"/>
    </row>
    <row r="15284" spans="1:1" x14ac:dyDescent="0.25">
      <c r="A15284" s="4"/>
    </row>
    <row r="15285" spans="1:1" x14ac:dyDescent="0.25">
      <c r="A15285" s="4"/>
    </row>
    <row r="15286" spans="1:1" x14ac:dyDescent="0.25">
      <c r="A15286" s="4"/>
    </row>
    <row r="15287" spans="1:1" x14ac:dyDescent="0.25">
      <c r="A15287" s="4"/>
    </row>
    <row r="15288" spans="1:1" x14ac:dyDescent="0.25">
      <c r="A15288" s="4"/>
    </row>
    <row r="15289" spans="1:1" x14ac:dyDescent="0.25">
      <c r="A15289" s="4"/>
    </row>
    <row r="15290" spans="1:1" x14ac:dyDescent="0.25">
      <c r="A15290" s="4"/>
    </row>
    <row r="15291" spans="1:1" x14ac:dyDescent="0.25">
      <c r="A15291" s="4"/>
    </row>
    <row r="15292" spans="1:1" x14ac:dyDescent="0.25">
      <c r="A15292" s="4"/>
    </row>
    <row r="15293" spans="1:1" x14ac:dyDescent="0.25">
      <c r="A15293" s="4"/>
    </row>
    <row r="15294" spans="1:1" x14ac:dyDescent="0.25">
      <c r="A15294" s="4"/>
    </row>
    <row r="15295" spans="1:1" x14ac:dyDescent="0.25">
      <c r="A15295" s="4"/>
    </row>
    <row r="15296" spans="1:1" x14ac:dyDescent="0.25">
      <c r="A15296" s="4"/>
    </row>
    <row r="15297" spans="1:1" x14ac:dyDescent="0.25">
      <c r="A15297" s="4"/>
    </row>
    <row r="15298" spans="1:1" x14ac:dyDescent="0.25">
      <c r="A15298" s="4"/>
    </row>
    <row r="15299" spans="1:1" x14ac:dyDescent="0.25">
      <c r="A15299" s="4"/>
    </row>
    <row r="15300" spans="1:1" x14ac:dyDescent="0.25">
      <c r="A15300" s="4"/>
    </row>
    <row r="15301" spans="1:1" x14ac:dyDescent="0.25">
      <c r="A15301" s="4"/>
    </row>
    <row r="15302" spans="1:1" x14ac:dyDescent="0.25">
      <c r="A15302" s="4"/>
    </row>
    <row r="15303" spans="1:1" x14ac:dyDescent="0.25">
      <c r="A15303" s="4"/>
    </row>
    <row r="15304" spans="1:1" x14ac:dyDescent="0.25">
      <c r="A15304" s="4"/>
    </row>
    <row r="15305" spans="1:1" x14ac:dyDescent="0.25">
      <c r="A15305" s="4"/>
    </row>
    <row r="15306" spans="1:1" x14ac:dyDescent="0.25">
      <c r="A15306" s="4"/>
    </row>
    <row r="15307" spans="1:1" x14ac:dyDescent="0.25">
      <c r="A15307" s="4"/>
    </row>
    <row r="15308" spans="1:1" x14ac:dyDescent="0.25">
      <c r="A15308" s="4"/>
    </row>
    <row r="15309" spans="1:1" x14ac:dyDescent="0.25">
      <c r="A15309" s="4"/>
    </row>
    <row r="15310" spans="1:1" x14ac:dyDescent="0.25">
      <c r="A15310" s="4"/>
    </row>
    <row r="15311" spans="1:1" x14ac:dyDescent="0.25">
      <c r="A15311" s="4"/>
    </row>
    <row r="15312" spans="1:1" x14ac:dyDescent="0.25">
      <c r="A15312" s="4"/>
    </row>
    <row r="15313" spans="1:1" x14ac:dyDescent="0.25">
      <c r="A15313" s="4"/>
    </row>
    <row r="15314" spans="1:1" x14ac:dyDescent="0.25">
      <c r="A15314" s="4"/>
    </row>
    <row r="15315" spans="1:1" x14ac:dyDescent="0.25">
      <c r="A15315" s="4"/>
    </row>
    <row r="15316" spans="1:1" x14ac:dyDescent="0.25">
      <c r="A15316" s="4"/>
    </row>
    <row r="15317" spans="1:1" x14ac:dyDescent="0.25">
      <c r="A15317" s="4"/>
    </row>
    <row r="15318" spans="1:1" x14ac:dyDescent="0.25">
      <c r="A15318" s="4"/>
    </row>
    <row r="15319" spans="1:1" x14ac:dyDescent="0.25">
      <c r="A15319" s="4"/>
    </row>
    <row r="15320" spans="1:1" x14ac:dyDescent="0.25">
      <c r="A15320" s="4"/>
    </row>
    <row r="15321" spans="1:1" x14ac:dyDescent="0.25">
      <c r="A15321" s="4"/>
    </row>
    <row r="15322" spans="1:1" x14ac:dyDescent="0.25">
      <c r="A15322" s="4"/>
    </row>
    <row r="15323" spans="1:1" x14ac:dyDescent="0.25">
      <c r="A15323" s="4"/>
    </row>
    <row r="15324" spans="1:1" x14ac:dyDescent="0.25">
      <c r="A15324" s="4"/>
    </row>
    <row r="15325" spans="1:1" x14ac:dyDescent="0.25">
      <c r="A15325" s="4"/>
    </row>
    <row r="15326" spans="1:1" x14ac:dyDescent="0.25">
      <c r="A15326" s="4"/>
    </row>
    <row r="15327" spans="1:1" x14ac:dyDescent="0.25">
      <c r="A15327" s="4"/>
    </row>
    <row r="15328" spans="1:1" x14ac:dyDescent="0.25">
      <c r="A15328" s="4"/>
    </row>
    <row r="15329" spans="1:1" x14ac:dyDescent="0.25">
      <c r="A15329" s="4"/>
    </row>
    <row r="15330" spans="1:1" x14ac:dyDescent="0.25">
      <c r="A15330" s="4"/>
    </row>
    <row r="15331" spans="1:1" x14ac:dyDescent="0.25">
      <c r="A15331" s="4"/>
    </row>
    <row r="15332" spans="1:1" x14ac:dyDescent="0.25">
      <c r="A15332" s="4"/>
    </row>
    <row r="15333" spans="1:1" x14ac:dyDescent="0.25">
      <c r="A15333" s="4"/>
    </row>
    <row r="15334" spans="1:1" x14ac:dyDescent="0.25">
      <c r="A15334" s="4"/>
    </row>
    <row r="15335" spans="1:1" x14ac:dyDescent="0.25">
      <c r="A15335" s="4"/>
    </row>
    <row r="15336" spans="1:1" x14ac:dyDescent="0.25">
      <c r="A15336" s="4"/>
    </row>
    <row r="15337" spans="1:1" x14ac:dyDescent="0.25">
      <c r="A15337" s="4"/>
    </row>
    <row r="15338" spans="1:1" x14ac:dyDescent="0.25">
      <c r="A15338" s="4"/>
    </row>
    <row r="15339" spans="1:1" x14ac:dyDescent="0.25">
      <c r="A15339" s="4"/>
    </row>
    <row r="15340" spans="1:1" x14ac:dyDescent="0.25">
      <c r="A15340" s="4"/>
    </row>
    <row r="15341" spans="1:1" x14ac:dyDescent="0.25">
      <c r="A15341" s="4"/>
    </row>
    <row r="15342" spans="1:1" x14ac:dyDescent="0.25">
      <c r="A15342" s="4"/>
    </row>
    <row r="15343" spans="1:1" x14ac:dyDescent="0.25">
      <c r="A15343" s="4"/>
    </row>
    <row r="15344" spans="1:1" x14ac:dyDescent="0.25">
      <c r="A15344" s="4"/>
    </row>
    <row r="15345" spans="1:1" x14ac:dyDescent="0.25">
      <c r="A15345" s="4"/>
    </row>
    <row r="15346" spans="1:1" x14ac:dyDescent="0.25">
      <c r="A15346" s="4"/>
    </row>
    <row r="15347" spans="1:1" x14ac:dyDescent="0.25">
      <c r="A15347" s="4"/>
    </row>
    <row r="15348" spans="1:1" x14ac:dyDescent="0.25">
      <c r="A15348" s="4"/>
    </row>
    <row r="15349" spans="1:1" x14ac:dyDescent="0.25">
      <c r="A15349" s="4"/>
    </row>
    <row r="15350" spans="1:1" x14ac:dyDescent="0.25">
      <c r="A15350" s="4"/>
    </row>
    <row r="15351" spans="1:1" x14ac:dyDescent="0.25">
      <c r="A15351" s="4"/>
    </row>
    <row r="15352" spans="1:1" x14ac:dyDescent="0.25">
      <c r="A15352" s="4"/>
    </row>
    <row r="15353" spans="1:1" x14ac:dyDescent="0.25">
      <c r="A15353" s="4"/>
    </row>
    <row r="15354" spans="1:1" x14ac:dyDescent="0.25">
      <c r="A15354" s="4"/>
    </row>
    <row r="15355" spans="1:1" x14ac:dyDescent="0.25">
      <c r="A15355" s="4"/>
    </row>
    <row r="15356" spans="1:1" x14ac:dyDescent="0.25">
      <c r="A15356" s="4"/>
    </row>
    <row r="15357" spans="1:1" x14ac:dyDescent="0.25">
      <c r="A15357" s="4"/>
    </row>
    <row r="15358" spans="1:1" x14ac:dyDescent="0.25">
      <c r="A15358" s="4"/>
    </row>
    <row r="15359" spans="1:1" x14ac:dyDescent="0.25">
      <c r="A15359" s="4"/>
    </row>
    <row r="15360" spans="1:1" x14ac:dyDescent="0.25">
      <c r="A15360" s="4"/>
    </row>
    <row r="15361" spans="1:1" x14ac:dyDescent="0.25">
      <c r="A15361" s="4"/>
    </row>
    <row r="15362" spans="1:1" x14ac:dyDescent="0.25">
      <c r="A15362" s="4"/>
    </row>
    <row r="15363" spans="1:1" x14ac:dyDescent="0.25">
      <c r="A15363" s="4"/>
    </row>
    <row r="15364" spans="1:1" x14ac:dyDescent="0.25">
      <c r="A15364" s="4"/>
    </row>
    <row r="15365" spans="1:1" x14ac:dyDescent="0.25">
      <c r="A15365" s="4"/>
    </row>
    <row r="15366" spans="1:1" x14ac:dyDescent="0.25">
      <c r="A15366" s="4"/>
    </row>
    <row r="15367" spans="1:1" x14ac:dyDescent="0.25">
      <c r="A15367" s="4"/>
    </row>
    <row r="15368" spans="1:1" x14ac:dyDescent="0.25">
      <c r="A15368" s="4"/>
    </row>
    <row r="15369" spans="1:1" x14ac:dyDescent="0.25">
      <c r="A15369" s="4"/>
    </row>
    <row r="15370" spans="1:1" x14ac:dyDescent="0.25">
      <c r="A15370" s="4"/>
    </row>
    <row r="15371" spans="1:1" x14ac:dyDescent="0.25">
      <c r="A15371" s="4"/>
    </row>
    <row r="15372" spans="1:1" x14ac:dyDescent="0.25">
      <c r="A15372" s="4"/>
    </row>
    <row r="15373" spans="1:1" x14ac:dyDescent="0.25">
      <c r="A15373" s="4"/>
    </row>
    <row r="15374" spans="1:1" x14ac:dyDescent="0.25">
      <c r="A15374" s="4"/>
    </row>
    <row r="15375" spans="1:1" x14ac:dyDescent="0.25">
      <c r="A15375" s="4"/>
    </row>
    <row r="15376" spans="1:1" x14ac:dyDescent="0.25">
      <c r="A15376" s="4"/>
    </row>
    <row r="15377" spans="1:1" x14ac:dyDescent="0.25">
      <c r="A15377" s="4"/>
    </row>
    <row r="15378" spans="1:1" x14ac:dyDescent="0.25">
      <c r="A15378" s="4"/>
    </row>
    <row r="15379" spans="1:1" x14ac:dyDescent="0.25">
      <c r="A15379" s="4"/>
    </row>
    <row r="15380" spans="1:1" x14ac:dyDescent="0.25">
      <c r="A15380" s="4"/>
    </row>
    <row r="15381" spans="1:1" x14ac:dyDescent="0.25">
      <c r="A15381" s="4"/>
    </row>
    <row r="15382" spans="1:1" x14ac:dyDescent="0.25">
      <c r="A15382" s="4"/>
    </row>
    <row r="15383" spans="1:1" x14ac:dyDescent="0.25">
      <c r="A15383" s="4"/>
    </row>
    <row r="15384" spans="1:1" x14ac:dyDescent="0.25">
      <c r="A15384" s="4"/>
    </row>
    <row r="15385" spans="1:1" x14ac:dyDescent="0.25">
      <c r="A15385" s="4"/>
    </row>
    <row r="15386" spans="1:1" x14ac:dyDescent="0.25">
      <c r="A15386" s="4"/>
    </row>
    <row r="15387" spans="1:1" x14ac:dyDescent="0.25">
      <c r="A15387" s="4"/>
    </row>
    <row r="15388" spans="1:1" x14ac:dyDescent="0.25">
      <c r="A15388" s="4"/>
    </row>
    <row r="15389" spans="1:1" x14ac:dyDescent="0.25">
      <c r="A15389" s="4"/>
    </row>
    <row r="15390" spans="1:1" x14ac:dyDescent="0.25">
      <c r="A15390" s="4"/>
    </row>
    <row r="15391" spans="1:1" x14ac:dyDescent="0.25">
      <c r="A15391" s="4"/>
    </row>
    <row r="15392" spans="1:1" x14ac:dyDescent="0.25">
      <c r="A15392" s="4"/>
    </row>
    <row r="15393" spans="1:1" x14ac:dyDescent="0.25">
      <c r="A15393" s="4"/>
    </row>
    <row r="15394" spans="1:1" x14ac:dyDescent="0.25">
      <c r="A15394" s="4"/>
    </row>
    <row r="15395" spans="1:1" x14ac:dyDescent="0.25">
      <c r="A15395" s="4"/>
    </row>
    <row r="15396" spans="1:1" x14ac:dyDescent="0.25">
      <c r="A15396" s="4"/>
    </row>
    <row r="15397" spans="1:1" x14ac:dyDescent="0.25">
      <c r="A15397" s="4"/>
    </row>
    <row r="15398" spans="1:1" x14ac:dyDescent="0.25">
      <c r="A15398" s="4"/>
    </row>
    <row r="15399" spans="1:1" x14ac:dyDescent="0.25">
      <c r="A15399" s="4"/>
    </row>
    <row r="15400" spans="1:1" x14ac:dyDescent="0.25">
      <c r="A15400" s="4"/>
    </row>
    <row r="15401" spans="1:1" x14ac:dyDescent="0.25">
      <c r="A15401" s="4"/>
    </row>
    <row r="15402" spans="1:1" x14ac:dyDescent="0.25">
      <c r="A15402" s="4"/>
    </row>
    <row r="15403" spans="1:1" x14ac:dyDescent="0.25">
      <c r="A15403" s="4"/>
    </row>
    <row r="15404" spans="1:1" x14ac:dyDescent="0.25">
      <c r="A15404" s="4"/>
    </row>
    <row r="15405" spans="1:1" x14ac:dyDescent="0.25">
      <c r="A15405" s="4"/>
    </row>
    <row r="15406" spans="1:1" x14ac:dyDescent="0.25">
      <c r="A15406" s="4"/>
    </row>
    <row r="15407" spans="1:1" x14ac:dyDescent="0.25">
      <c r="A15407" s="4"/>
    </row>
    <row r="15408" spans="1:1" x14ac:dyDescent="0.25">
      <c r="A15408" s="4"/>
    </row>
    <row r="15409" spans="1:1" x14ac:dyDescent="0.25">
      <c r="A15409" s="4"/>
    </row>
    <row r="15410" spans="1:1" x14ac:dyDescent="0.25">
      <c r="A15410" s="4"/>
    </row>
    <row r="15411" spans="1:1" x14ac:dyDescent="0.25">
      <c r="A15411" s="4"/>
    </row>
    <row r="15412" spans="1:1" x14ac:dyDescent="0.25">
      <c r="A15412" s="4"/>
    </row>
    <row r="15413" spans="1:1" x14ac:dyDescent="0.25">
      <c r="A15413" s="4"/>
    </row>
    <row r="15414" spans="1:1" x14ac:dyDescent="0.25">
      <c r="A15414" s="4"/>
    </row>
    <row r="15415" spans="1:1" x14ac:dyDescent="0.25">
      <c r="A15415" s="4"/>
    </row>
    <row r="15416" spans="1:1" x14ac:dyDescent="0.25">
      <c r="A15416" s="4"/>
    </row>
    <row r="15417" spans="1:1" x14ac:dyDescent="0.25">
      <c r="A15417" s="4"/>
    </row>
    <row r="15418" spans="1:1" x14ac:dyDescent="0.25">
      <c r="A15418" s="4"/>
    </row>
    <row r="15419" spans="1:1" x14ac:dyDescent="0.25">
      <c r="A15419" s="4"/>
    </row>
    <row r="15420" spans="1:1" x14ac:dyDescent="0.25">
      <c r="A15420" s="4"/>
    </row>
    <row r="15421" spans="1:1" x14ac:dyDescent="0.25">
      <c r="A15421" s="4"/>
    </row>
    <row r="15422" spans="1:1" x14ac:dyDescent="0.25">
      <c r="A15422" s="4"/>
    </row>
    <row r="15423" spans="1:1" x14ac:dyDescent="0.25">
      <c r="A15423" s="4"/>
    </row>
    <row r="15424" spans="1:1" x14ac:dyDescent="0.25">
      <c r="A15424" s="4"/>
    </row>
    <row r="15425" spans="1:1" x14ac:dyDescent="0.25">
      <c r="A15425" s="4"/>
    </row>
    <row r="15426" spans="1:1" x14ac:dyDescent="0.25">
      <c r="A15426" s="4"/>
    </row>
    <row r="15427" spans="1:1" x14ac:dyDescent="0.25">
      <c r="A15427" s="4"/>
    </row>
    <row r="15428" spans="1:1" x14ac:dyDescent="0.25">
      <c r="A15428" s="4"/>
    </row>
    <row r="15429" spans="1:1" x14ac:dyDescent="0.25">
      <c r="A15429" s="4"/>
    </row>
    <row r="15430" spans="1:1" x14ac:dyDescent="0.25">
      <c r="A15430" s="4"/>
    </row>
    <row r="15431" spans="1:1" x14ac:dyDescent="0.25">
      <c r="A15431" s="4"/>
    </row>
    <row r="15432" spans="1:1" x14ac:dyDescent="0.25">
      <c r="A15432" s="4"/>
    </row>
    <row r="15433" spans="1:1" x14ac:dyDescent="0.25">
      <c r="A15433" s="4"/>
    </row>
    <row r="15434" spans="1:1" x14ac:dyDescent="0.25">
      <c r="A15434" s="4"/>
    </row>
    <row r="15435" spans="1:1" x14ac:dyDescent="0.25">
      <c r="A15435" s="4"/>
    </row>
    <row r="15436" spans="1:1" x14ac:dyDescent="0.25">
      <c r="A15436" s="4"/>
    </row>
    <row r="15437" spans="1:1" x14ac:dyDescent="0.25">
      <c r="A15437" s="4"/>
    </row>
    <row r="15438" spans="1:1" x14ac:dyDescent="0.25">
      <c r="A15438" s="4"/>
    </row>
    <row r="15439" spans="1:1" x14ac:dyDescent="0.25">
      <c r="A15439" s="4"/>
    </row>
    <row r="15440" spans="1:1" x14ac:dyDescent="0.25">
      <c r="A15440" s="4"/>
    </row>
    <row r="15441" spans="1:1" x14ac:dyDescent="0.25">
      <c r="A15441" s="4"/>
    </row>
    <row r="15442" spans="1:1" x14ac:dyDescent="0.25">
      <c r="A15442" s="4"/>
    </row>
    <row r="15443" spans="1:1" x14ac:dyDescent="0.25">
      <c r="A15443" s="4"/>
    </row>
    <row r="15444" spans="1:1" x14ac:dyDescent="0.25">
      <c r="A15444" s="4"/>
    </row>
    <row r="15445" spans="1:1" x14ac:dyDescent="0.25">
      <c r="A15445" s="4"/>
    </row>
    <row r="15446" spans="1:1" x14ac:dyDescent="0.25">
      <c r="A15446" s="4"/>
    </row>
    <row r="15447" spans="1:1" x14ac:dyDescent="0.25">
      <c r="A15447" s="4"/>
    </row>
    <row r="15448" spans="1:1" x14ac:dyDescent="0.25">
      <c r="A15448" s="4"/>
    </row>
    <row r="15449" spans="1:1" x14ac:dyDescent="0.25">
      <c r="A15449" s="4"/>
    </row>
    <row r="15450" spans="1:1" x14ac:dyDescent="0.25">
      <c r="A15450" s="4"/>
    </row>
    <row r="15451" spans="1:1" x14ac:dyDescent="0.25">
      <c r="A15451" s="4"/>
    </row>
    <row r="15452" spans="1:1" x14ac:dyDescent="0.25">
      <c r="A15452" s="4"/>
    </row>
    <row r="15453" spans="1:1" x14ac:dyDescent="0.25">
      <c r="A15453" s="4"/>
    </row>
    <row r="15454" spans="1:1" x14ac:dyDescent="0.25">
      <c r="A15454" s="4"/>
    </row>
    <row r="15455" spans="1:1" x14ac:dyDescent="0.25">
      <c r="A15455" s="4"/>
    </row>
    <row r="15456" spans="1:1" x14ac:dyDescent="0.25">
      <c r="A15456" s="4"/>
    </row>
    <row r="15457" spans="1:1" x14ac:dyDescent="0.25">
      <c r="A15457" s="4"/>
    </row>
    <row r="15458" spans="1:1" x14ac:dyDescent="0.25">
      <c r="A15458" s="4"/>
    </row>
    <row r="15459" spans="1:1" x14ac:dyDescent="0.25">
      <c r="A15459" s="4"/>
    </row>
    <row r="15460" spans="1:1" x14ac:dyDescent="0.25">
      <c r="A15460" s="4"/>
    </row>
    <row r="15461" spans="1:1" x14ac:dyDescent="0.25">
      <c r="A15461" s="4"/>
    </row>
    <row r="15462" spans="1:1" x14ac:dyDescent="0.25">
      <c r="A15462" s="4"/>
    </row>
    <row r="15463" spans="1:1" x14ac:dyDescent="0.25">
      <c r="A15463" s="4"/>
    </row>
    <row r="15464" spans="1:1" x14ac:dyDescent="0.25">
      <c r="A15464" s="4"/>
    </row>
    <row r="15465" spans="1:1" x14ac:dyDescent="0.25">
      <c r="A15465" s="4"/>
    </row>
    <row r="15466" spans="1:1" x14ac:dyDescent="0.25">
      <c r="A15466" s="4"/>
    </row>
    <row r="15467" spans="1:1" x14ac:dyDescent="0.25">
      <c r="A15467" s="4"/>
    </row>
    <row r="15468" spans="1:1" x14ac:dyDescent="0.25">
      <c r="A15468" s="4"/>
    </row>
    <row r="15469" spans="1:1" x14ac:dyDescent="0.25">
      <c r="A15469" s="4"/>
    </row>
    <row r="15470" spans="1:1" x14ac:dyDescent="0.25">
      <c r="A15470" s="4"/>
    </row>
    <row r="15471" spans="1:1" x14ac:dyDescent="0.25">
      <c r="A15471" s="4"/>
    </row>
    <row r="15472" spans="1:1" x14ac:dyDescent="0.25">
      <c r="A15472" s="4"/>
    </row>
    <row r="15473" spans="1:1" x14ac:dyDescent="0.25">
      <c r="A15473" s="4"/>
    </row>
    <row r="15474" spans="1:1" x14ac:dyDescent="0.25">
      <c r="A15474" s="4"/>
    </row>
    <row r="15475" spans="1:1" x14ac:dyDescent="0.25">
      <c r="A15475" s="4"/>
    </row>
    <row r="15476" spans="1:1" x14ac:dyDescent="0.25">
      <c r="A15476" s="4"/>
    </row>
    <row r="15477" spans="1:1" x14ac:dyDescent="0.25">
      <c r="A15477" s="4"/>
    </row>
    <row r="15478" spans="1:1" x14ac:dyDescent="0.25">
      <c r="A15478" s="4"/>
    </row>
    <row r="15479" spans="1:1" x14ac:dyDescent="0.25">
      <c r="A15479" s="4"/>
    </row>
    <row r="15480" spans="1:1" x14ac:dyDescent="0.25">
      <c r="A15480" s="4"/>
    </row>
    <row r="15481" spans="1:1" x14ac:dyDescent="0.25">
      <c r="A15481" s="4"/>
    </row>
    <row r="15482" spans="1:1" x14ac:dyDescent="0.25">
      <c r="A15482" s="4"/>
    </row>
    <row r="15483" spans="1:1" x14ac:dyDescent="0.25">
      <c r="A15483" s="4"/>
    </row>
    <row r="15484" spans="1:1" x14ac:dyDescent="0.25">
      <c r="A15484" s="4"/>
    </row>
    <row r="15485" spans="1:1" x14ac:dyDescent="0.25">
      <c r="A15485" s="4"/>
    </row>
    <row r="15486" spans="1:1" x14ac:dyDescent="0.25">
      <c r="A15486" s="4"/>
    </row>
    <row r="15487" spans="1:1" x14ac:dyDescent="0.25">
      <c r="A15487" s="4"/>
    </row>
    <row r="15488" spans="1:1" x14ac:dyDescent="0.25">
      <c r="A15488" s="4"/>
    </row>
    <row r="15489" spans="1:1" x14ac:dyDescent="0.25">
      <c r="A15489" s="4"/>
    </row>
    <row r="15490" spans="1:1" x14ac:dyDescent="0.25">
      <c r="A15490" s="4"/>
    </row>
    <row r="15491" spans="1:1" x14ac:dyDescent="0.25">
      <c r="A15491" s="4"/>
    </row>
    <row r="15492" spans="1:1" x14ac:dyDescent="0.25">
      <c r="A15492" s="4"/>
    </row>
    <row r="15493" spans="1:1" x14ac:dyDescent="0.25">
      <c r="A15493" s="4"/>
    </row>
    <row r="15494" spans="1:1" x14ac:dyDescent="0.25">
      <c r="A15494" s="4"/>
    </row>
    <row r="15495" spans="1:1" x14ac:dyDescent="0.25">
      <c r="A15495" s="4"/>
    </row>
    <row r="15496" spans="1:1" x14ac:dyDescent="0.25">
      <c r="A15496" s="4"/>
    </row>
    <row r="15497" spans="1:1" x14ac:dyDescent="0.25">
      <c r="A15497" s="4"/>
    </row>
    <row r="15498" spans="1:1" x14ac:dyDescent="0.25">
      <c r="A15498" s="4"/>
    </row>
    <row r="15499" spans="1:1" x14ac:dyDescent="0.25">
      <c r="A15499" s="4"/>
    </row>
    <row r="15500" spans="1:1" x14ac:dyDescent="0.25">
      <c r="A15500" s="4"/>
    </row>
    <row r="15501" spans="1:1" x14ac:dyDescent="0.25">
      <c r="A15501" s="4"/>
    </row>
    <row r="15502" spans="1:1" x14ac:dyDescent="0.25">
      <c r="A15502" s="4"/>
    </row>
    <row r="15503" spans="1:1" x14ac:dyDescent="0.25">
      <c r="A15503" s="4"/>
    </row>
    <row r="15504" spans="1:1" x14ac:dyDescent="0.25">
      <c r="A15504" s="4"/>
    </row>
    <row r="15505" spans="1:1" x14ac:dyDescent="0.25">
      <c r="A15505" s="4"/>
    </row>
    <row r="15506" spans="1:1" x14ac:dyDescent="0.25">
      <c r="A15506" s="4"/>
    </row>
    <row r="15507" spans="1:1" x14ac:dyDescent="0.25">
      <c r="A15507" s="4"/>
    </row>
    <row r="15508" spans="1:1" x14ac:dyDescent="0.25">
      <c r="A15508" s="4"/>
    </row>
    <row r="15509" spans="1:1" x14ac:dyDescent="0.25">
      <c r="A15509" s="4"/>
    </row>
    <row r="15510" spans="1:1" x14ac:dyDescent="0.25">
      <c r="A15510" s="4"/>
    </row>
    <row r="15511" spans="1:1" x14ac:dyDescent="0.25">
      <c r="A15511" s="4"/>
    </row>
    <row r="15512" spans="1:1" x14ac:dyDescent="0.25">
      <c r="A15512" s="4"/>
    </row>
    <row r="15513" spans="1:1" x14ac:dyDescent="0.25">
      <c r="A15513" s="4"/>
    </row>
    <row r="15514" spans="1:1" x14ac:dyDescent="0.25">
      <c r="A15514" s="4"/>
    </row>
    <row r="15515" spans="1:1" x14ac:dyDescent="0.25">
      <c r="A15515" s="4"/>
    </row>
    <row r="15516" spans="1:1" x14ac:dyDescent="0.25">
      <c r="A15516" s="4"/>
    </row>
    <row r="15517" spans="1:1" x14ac:dyDescent="0.25">
      <c r="A15517" s="4"/>
    </row>
    <row r="15518" spans="1:1" x14ac:dyDescent="0.25">
      <c r="A15518" s="4"/>
    </row>
    <row r="15519" spans="1:1" x14ac:dyDescent="0.25">
      <c r="A15519" s="4"/>
    </row>
    <row r="15520" spans="1:1" x14ac:dyDescent="0.25">
      <c r="A15520" s="4"/>
    </row>
    <row r="15521" spans="1:1" x14ac:dyDescent="0.25">
      <c r="A15521" s="4"/>
    </row>
    <row r="15522" spans="1:1" x14ac:dyDescent="0.25">
      <c r="A15522" s="4"/>
    </row>
    <row r="15523" spans="1:1" x14ac:dyDescent="0.25">
      <c r="A15523" s="4"/>
    </row>
    <row r="15524" spans="1:1" x14ac:dyDescent="0.25">
      <c r="A15524" s="4"/>
    </row>
    <row r="15525" spans="1:1" x14ac:dyDescent="0.25">
      <c r="A15525" s="4"/>
    </row>
    <row r="15526" spans="1:1" x14ac:dyDescent="0.25">
      <c r="A15526" s="4"/>
    </row>
    <row r="15527" spans="1:1" x14ac:dyDescent="0.25">
      <c r="A15527" s="4"/>
    </row>
    <row r="15528" spans="1:1" x14ac:dyDescent="0.25">
      <c r="A15528" s="4"/>
    </row>
    <row r="15529" spans="1:1" x14ac:dyDescent="0.25">
      <c r="A15529" s="4"/>
    </row>
    <row r="15530" spans="1:1" x14ac:dyDescent="0.25">
      <c r="A15530" s="4"/>
    </row>
    <row r="15531" spans="1:1" x14ac:dyDescent="0.25">
      <c r="A15531" s="4"/>
    </row>
    <row r="15532" spans="1:1" x14ac:dyDescent="0.25">
      <c r="A15532" s="4"/>
    </row>
    <row r="15533" spans="1:1" x14ac:dyDescent="0.25">
      <c r="A15533" s="4"/>
    </row>
    <row r="15534" spans="1:1" x14ac:dyDescent="0.25">
      <c r="A15534" s="4"/>
    </row>
    <row r="15535" spans="1:1" x14ac:dyDescent="0.25">
      <c r="A15535" s="4"/>
    </row>
    <row r="15536" spans="1:1" x14ac:dyDescent="0.25">
      <c r="A15536" s="4"/>
    </row>
    <row r="15537" spans="1:1" x14ac:dyDescent="0.25">
      <c r="A15537" s="4"/>
    </row>
    <row r="15538" spans="1:1" x14ac:dyDescent="0.25">
      <c r="A15538" s="4"/>
    </row>
    <row r="15539" spans="1:1" x14ac:dyDescent="0.25">
      <c r="A15539" s="4"/>
    </row>
    <row r="15540" spans="1:1" x14ac:dyDescent="0.25">
      <c r="A15540" s="4"/>
    </row>
    <row r="15541" spans="1:1" x14ac:dyDescent="0.25">
      <c r="A15541" s="4"/>
    </row>
    <row r="15542" spans="1:1" x14ac:dyDescent="0.25">
      <c r="A15542" s="4"/>
    </row>
    <row r="15543" spans="1:1" x14ac:dyDescent="0.25">
      <c r="A15543" s="4"/>
    </row>
    <row r="15544" spans="1:1" x14ac:dyDescent="0.25">
      <c r="A15544" s="4"/>
    </row>
    <row r="15545" spans="1:1" x14ac:dyDescent="0.25">
      <c r="A15545" s="4"/>
    </row>
    <row r="15546" spans="1:1" x14ac:dyDescent="0.25">
      <c r="A15546" s="4"/>
    </row>
    <row r="15547" spans="1:1" x14ac:dyDescent="0.25">
      <c r="A15547" s="4"/>
    </row>
    <row r="15548" spans="1:1" x14ac:dyDescent="0.25">
      <c r="A15548" s="4"/>
    </row>
    <row r="15549" spans="1:1" x14ac:dyDescent="0.25">
      <c r="A15549" s="4"/>
    </row>
    <row r="15550" spans="1:1" x14ac:dyDescent="0.25">
      <c r="A15550" s="4"/>
    </row>
    <row r="15551" spans="1:1" x14ac:dyDescent="0.25">
      <c r="A15551" s="4"/>
    </row>
    <row r="15552" spans="1:1" x14ac:dyDescent="0.25">
      <c r="A15552" s="4"/>
    </row>
    <row r="15553" spans="1:1" x14ac:dyDescent="0.25">
      <c r="A15553" s="4"/>
    </row>
    <row r="15554" spans="1:1" x14ac:dyDescent="0.25">
      <c r="A15554" s="4"/>
    </row>
    <row r="15555" spans="1:1" x14ac:dyDescent="0.25">
      <c r="A15555" s="4"/>
    </row>
    <row r="15556" spans="1:1" x14ac:dyDescent="0.25">
      <c r="A15556" s="4"/>
    </row>
    <row r="15557" spans="1:1" x14ac:dyDescent="0.25">
      <c r="A15557" s="4"/>
    </row>
    <row r="15558" spans="1:1" x14ac:dyDescent="0.25">
      <c r="A15558" s="4"/>
    </row>
    <row r="15559" spans="1:1" x14ac:dyDescent="0.25">
      <c r="A15559" s="4"/>
    </row>
    <row r="15560" spans="1:1" x14ac:dyDescent="0.25">
      <c r="A15560" s="4"/>
    </row>
    <row r="15561" spans="1:1" x14ac:dyDescent="0.25">
      <c r="A15561" s="4"/>
    </row>
    <row r="15562" spans="1:1" x14ac:dyDescent="0.25">
      <c r="A15562" s="4"/>
    </row>
    <row r="15563" spans="1:1" x14ac:dyDescent="0.25">
      <c r="A15563" s="4"/>
    </row>
    <row r="15564" spans="1:1" x14ac:dyDescent="0.25">
      <c r="A15564" s="4"/>
    </row>
    <row r="15565" spans="1:1" x14ac:dyDescent="0.25">
      <c r="A15565" s="4"/>
    </row>
    <row r="15566" spans="1:1" x14ac:dyDescent="0.25">
      <c r="A15566" s="4"/>
    </row>
    <row r="15567" spans="1:1" x14ac:dyDescent="0.25">
      <c r="A15567" s="4"/>
    </row>
    <row r="15568" spans="1:1" x14ac:dyDescent="0.25">
      <c r="A15568" s="4"/>
    </row>
    <row r="15569" spans="1:1" x14ac:dyDescent="0.25">
      <c r="A15569" s="4"/>
    </row>
    <row r="15570" spans="1:1" x14ac:dyDescent="0.25">
      <c r="A15570" s="4"/>
    </row>
    <row r="15571" spans="1:1" x14ac:dyDescent="0.25">
      <c r="A15571" s="4"/>
    </row>
    <row r="15572" spans="1:1" x14ac:dyDescent="0.25">
      <c r="A15572" s="4"/>
    </row>
    <row r="15573" spans="1:1" x14ac:dyDescent="0.25">
      <c r="A15573" s="4"/>
    </row>
    <row r="15574" spans="1:1" x14ac:dyDescent="0.25">
      <c r="A15574" s="4"/>
    </row>
    <row r="15575" spans="1:1" x14ac:dyDescent="0.25">
      <c r="A15575" s="4"/>
    </row>
    <row r="15576" spans="1:1" x14ac:dyDescent="0.25">
      <c r="A15576" s="4"/>
    </row>
    <row r="15577" spans="1:1" x14ac:dyDescent="0.25">
      <c r="A15577" s="4"/>
    </row>
    <row r="15578" spans="1:1" x14ac:dyDescent="0.25">
      <c r="A15578" s="4"/>
    </row>
    <row r="15579" spans="1:1" x14ac:dyDescent="0.25">
      <c r="A15579" s="4"/>
    </row>
    <row r="15580" spans="1:1" x14ac:dyDescent="0.25">
      <c r="A15580" s="4"/>
    </row>
    <row r="15581" spans="1:1" x14ac:dyDescent="0.25">
      <c r="A15581" s="4"/>
    </row>
    <row r="15582" spans="1:1" x14ac:dyDescent="0.25">
      <c r="A15582" s="4"/>
    </row>
    <row r="15583" spans="1:1" x14ac:dyDescent="0.25">
      <c r="A15583" s="4"/>
    </row>
    <row r="15584" spans="1:1" x14ac:dyDescent="0.25">
      <c r="A15584" s="4"/>
    </row>
    <row r="15585" spans="1:1" x14ac:dyDescent="0.25">
      <c r="A15585" s="4"/>
    </row>
    <row r="15586" spans="1:1" x14ac:dyDescent="0.25">
      <c r="A15586" s="4"/>
    </row>
    <row r="15587" spans="1:1" x14ac:dyDescent="0.25">
      <c r="A15587" s="4"/>
    </row>
    <row r="15588" spans="1:1" x14ac:dyDescent="0.25">
      <c r="A15588" s="4"/>
    </row>
    <row r="15589" spans="1:1" x14ac:dyDescent="0.25">
      <c r="A15589" s="4"/>
    </row>
    <row r="15590" spans="1:1" x14ac:dyDescent="0.25">
      <c r="A15590" s="4"/>
    </row>
    <row r="15591" spans="1:1" x14ac:dyDescent="0.25">
      <c r="A15591" s="4"/>
    </row>
    <row r="15592" spans="1:1" x14ac:dyDescent="0.25">
      <c r="A15592" s="4"/>
    </row>
    <row r="15593" spans="1:1" x14ac:dyDescent="0.25">
      <c r="A15593" s="4"/>
    </row>
    <row r="15594" spans="1:1" x14ac:dyDescent="0.25">
      <c r="A15594" s="4"/>
    </row>
    <row r="15595" spans="1:1" x14ac:dyDescent="0.25">
      <c r="A15595" s="4"/>
    </row>
    <row r="15596" spans="1:1" x14ac:dyDescent="0.25">
      <c r="A15596" s="4"/>
    </row>
    <row r="15597" spans="1:1" x14ac:dyDescent="0.25">
      <c r="A15597" s="4"/>
    </row>
    <row r="15598" spans="1:1" x14ac:dyDescent="0.25">
      <c r="A15598" s="4"/>
    </row>
    <row r="15599" spans="1:1" x14ac:dyDescent="0.25">
      <c r="A15599" s="4"/>
    </row>
    <row r="15600" spans="1:1" x14ac:dyDescent="0.25">
      <c r="A15600" s="4"/>
    </row>
    <row r="15601" spans="1:1" x14ac:dyDescent="0.25">
      <c r="A15601" s="4"/>
    </row>
    <row r="15602" spans="1:1" x14ac:dyDescent="0.25">
      <c r="A15602" s="4"/>
    </row>
    <row r="15603" spans="1:1" x14ac:dyDescent="0.25">
      <c r="A15603" s="4"/>
    </row>
    <row r="15604" spans="1:1" x14ac:dyDescent="0.25">
      <c r="A15604" s="4"/>
    </row>
    <row r="15605" spans="1:1" x14ac:dyDescent="0.25">
      <c r="A15605" s="4"/>
    </row>
    <row r="15606" spans="1:1" x14ac:dyDescent="0.25">
      <c r="A15606" s="4"/>
    </row>
    <row r="15607" spans="1:1" x14ac:dyDescent="0.25">
      <c r="A15607" s="4"/>
    </row>
    <row r="15608" spans="1:1" x14ac:dyDescent="0.25">
      <c r="A15608" s="4"/>
    </row>
    <row r="15609" spans="1:1" x14ac:dyDescent="0.25">
      <c r="A15609" s="4"/>
    </row>
    <row r="15610" spans="1:1" x14ac:dyDescent="0.25">
      <c r="A15610" s="4"/>
    </row>
    <row r="15611" spans="1:1" x14ac:dyDescent="0.25">
      <c r="A15611" s="4"/>
    </row>
    <row r="15612" spans="1:1" x14ac:dyDescent="0.25">
      <c r="A15612" s="4"/>
    </row>
    <row r="15613" spans="1:1" x14ac:dyDescent="0.25">
      <c r="A15613" s="4"/>
    </row>
    <row r="15614" spans="1:1" x14ac:dyDescent="0.25">
      <c r="A15614" s="4"/>
    </row>
    <row r="15615" spans="1:1" x14ac:dyDescent="0.25">
      <c r="A15615" s="4"/>
    </row>
    <row r="15616" spans="1:1" x14ac:dyDescent="0.25">
      <c r="A15616" s="4"/>
    </row>
    <row r="15617" spans="1:1" x14ac:dyDescent="0.25">
      <c r="A15617" s="4"/>
    </row>
    <row r="15618" spans="1:1" x14ac:dyDescent="0.25">
      <c r="A15618" s="4"/>
    </row>
    <row r="15619" spans="1:1" x14ac:dyDescent="0.25">
      <c r="A15619" s="4"/>
    </row>
    <row r="15620" spans="1:1" x14ac:dyDescent="0.25">
      <c r="A15620" s="4"/>
    </row>
    <row r="15621" spans="1:1" x14ac:dyDescent="0.25">
      <c r="A15621" s="4"/>
    </row>
    <row r="15622" spans="1:1" x14ac:dyDescent="0.25">
      <c r="A15622" s="4"/>
    </row>
    <row r="15623" spans="1:1" x14ac:dyDescent="0.25">
      <c r="A15623" s="4"/>
    </row>
    <row r="15624" spans="1:1" x14ac:dyDescent="0.25">
      <c r="A15624" s="4"/>
    </row>
    <row r="15625" spans="1:1" x14ac:dyDescent="0.25">
      <c r="A15625" s="4"/>
    </row>
    <row r="15626" spans="1:1" x14ac:dyDescent="0.25">
      <c r="A15626" s="4"/>
    </row>
    <row r="15627" spans="1:1" x14ac:dyDescent="0.25">
      <c r="A15627" s="4"/>
    </row>
    <row r="15628" spans="1:1" x14ac:dyDescent="0.25">
      <c r="A15628" s="4"/>
    </row>
    <row r="15629" spans="1:1" x14ac:dyDescent="0.25">
      <c r="A15629" s="4"/>
    </row>
    <row r="15630" spans="1:1" x14ac:dyDescent="0.25">
      <c r="A15630" s="4"/>
    </row>
    <row r="15631" spans="1:1" x14ac:dyDescent="0.25">
      <c r="A15631" s="4"/>
    </row>
    <row r="15632" spans="1:1" x14ac:dyDescent="0.25">
      <c r="A15632" s="4"/>
    </row>
    <row r="15633" spans="1:1" x14ac:dyDescent="0.25">
      <c r="A15633" s="4"/>
    </row>
    <row r="15634" spans="1:1" x14ac:dyDescent="0.25">
      <c r="A15634" s="4"/>
    </row>
    <row r="15635" spans="1:1" x14ac:dyDescent="0.25">
      <c r="A15635" s="4"/>
    </row>
    <row r="15636" spans="1:1" x14ac:dyDescent="0.25">
      <c r="A15636" s="4"/>
    </row>
    <row r="15637" spans="1:1" x14ac:dyDescent="0.25">
      <c r="A15637" s="4"/>
    </row>
    <row r="15638" spans="1:1" x14ac:dyDescent="0.25">
      <c r="A15638" s="4"/>
    </row>
    <row r="15639" spans="1:1" x14ac:dyDescent="0.25">
      <c r="A15639" s="4"/>
    </row>
    <row r="15640" spans="1:1" x14ac:dyDescent="0.25">
      <c r="A15640" s="4"/>
    </row>
    <row r="15641" spans="1:1" x14ac:dyDescent="0.25">
      <c r="A15641" s="4"/>
    </row>
    <row r="15642" spans="1:1" x14ac:dyDescent="0.25">
      <c r="A15642" s="4"/>
    </row>
    <row r="15643" spans="1:1" x14ac:dyDescent="0.25">
      <c r="A15643" s="4"/>
    </row>
    <row r="15644" spans="1:1" x14ac:dyDescent="0.25">
      <c r="A15644" s="4"/>
    </row>
    <row r="15645" spans="1:1" x14ac:dyDescent="0.25">
      <c r="A15645" s="4"/>
    </row>
    <row r="15646" spans="1:1" x14ac:dyDescent="0.25">
      <c r="A15646" s="4"/>
    </row>
    <row r="15647" spans="1:1" x14ac:dyDescent="0.25">
      <c r="A15647" s="4"/>
    </row>
    <row r="15648" spans="1:1" x14ac:dyDescent="0.25">
      <c r="A15648" s="4"/>
    </row>
    <row r="15649" spans="1:1" x14ac:dyDescent="0.25">
      <c r="A15649" s="4"/>
    </row>
    <row r="15650" spans="1:1" x14ac:dyDescent="0.25">
      <c r="A15650" s="4"/>
    </row>
    <row r="15651" spans="1:1" x14ac:dyDescent="0.25">
      <c r="A15651" s="4"/>
    </row>
    <row r="15652" spans="1:1" x14ac:dyDescent="0.25">
      <c r="A15652" s="4"/>
    </row>
    <row r="15653" spans="1:1" x14ac:dyDescent="0.25">
      <c r="A15653" s="4"/>
    </row>
    <row r="15654" spans="1:1" x14ac:dyDescent="0.25">
      <c r="A15654" s="4"/>
    </row>
    <row r="15655" spans="1:1" x14ac:dyDescent="0.25">
      <c r="A15655" s="4"/>
    </row>
    <row r="15656" spans="1:1" x14ac:dyDescent="0.25">
      <c r="A15656" s="4"/>
    </row>
    <row r="15657" spans="1:1" x14ac:dyDescent="0.25">
      <c r="A15657" s="4"/>
    </row>
    <row r="15658" spans="1:1" x14ac:dyDescent="0.25">
      <c r="A15658" s="4"/>
    </row>
    <row r="15659" spans="1:1" x14ac:dyDescent="0.25">
      <c r="A15659" s="4"/>
    </row>
    <row r="15660" spans="1:1" x14ac:dyDescent="0.25">
      <c r="A15660" s="4"/>
    </row>
    <row r="15661" spans="1:1" x14ac:dyDescent="0.25">
      <c r="A15661" s="4"/>
    </row>
    <row r="15662" spans="1:1" x14ac:dyDescent="0.25">
      <c r="A15662" s="4"/>
    </row>
    <row r="15663" spans="1:1" x14ac:dyDescent="0.25">
      <c r="A15663" s="4"/>
    </row>
    <row r="15664" spans="1:1" x14ac:dyDescent="0.25">
      <c r="A15664" s="4"/>
    </row>
    <row r="15665" spans="1:1" x14ac:dyDescent="0.25">
      <c r="A15665" s="4"/>
    </row>
    <row r="15666" spans="1:1" x14ac:dyDescent="0.25">
      <c r="A15666" s="4"/>
    </row>
    <row r="15667" spans="1:1" x14ac:dyDescent="0.25">
      <c r="A15667" s="4"/>
    </row>
    <row r="15668" spans="1:1" x14ac:dyDescent="0.25">
      <c r="A15668" s="4"/>
    </row>
    <row r="15669" spans="1:1" x14ac:dyDescent="0.25">
      <c r="A15669" s="4"/>
    </row>
    <row r="15670" spans="1:1" x14ac:dyDescent="0.25">
      <c r="A15670" s="4"/>
    </row>
    <row r="15671" spans="1:1" x14ac:dyDescent="0.25">
      <c r="A15671" s="4"/>
    </row>
    <row r="15672" spans="1:1" x14ac:dyDescent="0.25">
      <c r="A15672" s="4"/>
    </row>
    <row r="15673" spans="1:1" x14ac:dyDescent="0.25">
      <c r="A15673" s="4"/>
    </row>
    <row r="15674" spans="1:1" x14ac:dyDescent="0.25">
      <c r="A15674" s="4"/>
    </row>
    <row r="15675" spans="1:1" x14ac:dyDescent="0.25">
      <c r="A15675" s="4"/>
    </row>
    <row r="15676" spans="1:1" x14ac:dyDescent="0.25">
      <c r="A15676" s="4"/>
    </row>
    <row r="15677" spans="1:1" x14ac:dyDescent="0.25">
      <c r="A15677" s="4"/>
    </row>
    <row r="15678" spans="1:1" x14ac:dyDescent="0.25">
      <c r="A15678" s="4"/>
    </row>
    <row r="15679" spans="1:1" x14ac:dyDescent="0.25">
      <c r="A15679" s="4"/>
    </row>
    <row r="15680" spans="1:1" x14ac:dyDescent="0.25">
      <c r="A15680" s="4"/>
    </row>
    <row r="15681" spans="1:1" x14ac:dyDescent="0.25">
      <c r="A15681" s="4"/>
    </row>
    <row r="15682" spans="1:1" x14ac:dyDescent="0.25">
      <c r="A15682" s="4"/>
    </row>
    <row r="15683" spans="1:1" x14ac:dyDescent="0.25">
      <c r="A15683" s="4"/>
    </row>
    <row r="15684" spans="1:1" x14ac:dyDescent="0.25">
      <c r="A15684" s="4"/>
    </row>
    <row r="15685" spans="1:1" x14ac:dyDescent="0.25">
      <c r="A15685" s="4"/>
    </row>
    <row r="15686" spans="1:1" x14ac:dyDescent="0.25">
      <c r="A15686" s="4"/>
    </row>
    <row r="15687" spans="1:1" x14ac:dyDescent="0.25">
      <c r="A15687" s="4"/>
    </row>
    <row r="15688" spans="1:1" x14ac:dyDescent="0.25">
      <c r="A15688" s="4"/>
    </row>
    <row r="15689" spans="1:1" x14ac:dyDescent="0.25">
      <c r="A15689" s="4"/>
    </row>
    <row r="15690" spans="1:1" x14ac:dyDescent="0.25">
      <c r="A15690" s="4"/>
    </row>
    <row r="15691" spans="1:1" x14ac:dyDescent="0.25">
      <c r="A15691" s="4"/>
    </row>
    <row r="15692" spans="1:1" x14ac:dyDescent="0.25">
      <c r="A15692" s="4"/>
    </row>
    <row r="15693" spans="1:1" x14ac:dyDescent="0.25">
      <c r="A15693" s="4"/>
    </row>
    <row r="15694" spans="1:1" x14ac:dyDescent="0.25">
      <c r="A15694" s="4"/>
    </row>
    <row r="15695" spans="1:1" x14ac:dyDescent="0.25">
      <c r="A15695" s="4"/>
    </row>
    <row r="15696" spans="1:1" x14ac:dyDescent="0.25">
      <c r="A15696" s="4"/>
    </row>
    <row r="15697" spans="1:1" x14ac:dyDescent="0.25">
      <c r="A15697" s="4"/>
    </row>
    <row r="15698" spans="1:1" x14ac:dyDescent="0.25">
      <c r="A15698" s="4"/>
    </row>
    <row r="15699" spans="1:1" x14ac:dyDescent="0.25">
      <c r="A15699" s="4"/>
    </row>
    <row r="15700" spans="1:1" x14ac:dyDescent="0.25">
      <c r="A15700" s="4"/>
    </row>
    <row r="15701" spans="1:1" x14ac:dyDescent="0.25">
      <c r="A15701" s="4"/>
    </row>
    <row r="15702" spans="1:1" x14ac:dyDescent="0.25">
      <c r="A15702" s="4"/>
    </row>
    <row r="15703" spans="1:1" x14ac:dyDescent="0.25">
      <c r="A15703" s="4"/>
    </row>
    <row r="15704" spans="1:1" x14ac:dyDescent="0.25">
      <c r="A15704" s="4"/>
    </row>
    <row r="15705" spans="1:1" x14ac:dyDescent="0.25">
      <c r="A15705" s="4"/>
    </row>
    <row r="15706" spans="1:1" x14ac:dyDescent="0.25">
      <c r="A15706" s="4"/>
    </row>
    <row r="15707" spans="1:1" x14ac:dyDescent="0.25">
      <c r="A15707" s="4"/>
    </row>
    <row r="15708" spans="1:1" x14ac:dyDescent="0.25">
      <c r="A15708" s="4"/>
    </row>
    <row r="15709" spans="1:1" x14ac:dyDescent="0.25">
      <c r="A15709" s="4"/>
    </row>
    <row r="15710" spans="1:1" x14ac:dyDescent="0.25">
      <c r="A15710" s="4"/>
    </row>
    <row r="15711" spans="1:1" x14ac:dyDescent="0.25">
      <c r="A15711" s="4"/>
    </row>
    <row r="15712" spans="1:1" x14ac:dyDescent="0.25">
      <c r="A15712" s="4"/>
    </row>
    <row r="15713" spans="1:1" x14ac:dyDescent="0.25">
      <c r="A15713" s="4"/>
    </row>
    <row r="15714" spans="1:1" x14ac:dyDescent="0.25">
      <c r="A15714" s="4"/>
    </row>
    <row r="15715" spans="1:1" x14ac:dyDescent="0.25">
      <c r="A15715" s="4"/>
    </row>
    <row r="15716" spans="1:1" x14ac:dyDescent="0.25">
      <c r="A15716" s="4"/>
    </row>
    <row r="15717" spans="1:1" x14ac:dyDescent="0.25">
      <c r="A15717" s="4"/>
    </row>
    <row r="15718" spans="1:1" x14ac:dyDescent="0.25">
      <c r="A15718" s="4"/>
    </row>
    <row r="15719" spans="1:1" x14ac:dyDescent="0.25">
      <c r="A15719" s="4"/>
    </row>
    <row r="15720" spans="1:1" x14ac:dyDescent="0.25">
      <c r="A15720" s="4"/>
    </row>
    <row r="15721" spans="1:1" x14ac:dyDescent="0.25">
      <c r="A15721" s="4"/>
    </row>
    <row r="15722" spans="1:1" x14ac:dyDescent="0.25">
      <c r="A15722" s="4"/>
    </row>
    <row r="15723" spans="1:1" x14ac:dyDescent="0.25">
      <c r="A15723" s="4"/>
    </row>
    <row r="15724" spans="1:1" x14ac:dyDescent="0.25">
      <c r="A15724" s="4"/>
    </row>
    <row r="15725" spans="1:1" x14ac:dyDescent="0.25">
      <c r="A15725" s="4"/>
    </row>
    <row r="15726" spans="1:1" x14ac:dyDescent="0.25">
      <c r="A15726" s="4"/>
    </row>
    <row r="15727" spans="1:1" x14ac:dyDescent="0.25">
      <c r="A15727" s="4"/>
    </row>
    <row r="15728" spans="1:1" x14ac:dyDescent="0.25">
      <c r="A15728" s="4"/>
    </row>
    <row r="15729" spans="1:1" x14ac:dyDescent="0.25">
      <c r="A15729" s="4"/>
    </row>
    <row r="15730" spans="1:1" x14ac:dyDescent="0.25">
      <c r="A15730" s="4"/>
    </row>
    <row r="15731" spans="1:1" x14ac:dyDescent="0.25">
      <c r="A15731" s="4"/>
    </row>
    <row r="15732" spans="1:1" x14ac:dyDescent="0.25">
      <c r="A15732" s="4"/>
    </row>
    <row r="15733" spans="1:1" x14ac:dyDescent="0.25">
      <c r="A15733" s="4"/>
    </row>
    <row r="15734" spans="1:1" x14ac:dyDescent="0.25">
      <c r="A15734" s="4"/>
    </row>
    <row r="15735" spans="1:1" x14ac:dyDescent="0.25">
      <c r="A15735" s="4"/>
    </row>
    <row r="15736" spans="1:1" x14ac:dyDescent="0.25">
      <c r="A15736" s="4"/>
    </row>
    <row r="15737" spans="1:1" x14ac:dyDescent="0.25">
      <c r="A15737" s="4"/>
    </row>
    <row r="15738" spans="1:1" x14ac:dyDescent="0.25">
      <c r="A15738" s="4"/>
    </row>
    <row r="15739" spans="1:1" x14ac:dyDescent="0.25">
      <c r="A15739" s="4"/>
    </row>
    <row r="15740" spans="1:1" x14ac:dyDescent="0.25">
      <c r="A15740" s="4"/>
    </row>
    <row r="15741" spans="1:1" x14ac:dyDescent="0.25">
      <c r="A15741" s="4"/>
    </row>
    <row r="15742" spans="1:1" x14ac:dyDescent="0.25">
      <c r="A15742" s="4"/>
    </row>
    <row r="15743" spans="1:1" x14ac:dyDescent="0.25">
      <c r="A15743" s="4"/>
    </row>
    <row r="15744" spans="1:1" x14ac:dyDescent="0.25">
      <c r="A15744" s="4"/>
    </row>
    <row r="15745" spans="1:1" x14ac:dyDescent="0.25">
      <c r="A15745" s="4"/>
    </row>
    <row r="15746" spans="1:1" x14ac:dyDescent="0.25">
      <c r="A15746" s="4"/>
    </row>
    <row r="15747" spans="1:1" x14ac:dyDescent="0.25">
      <c r="A15747" s="4"/>
    </row>
    <row r="15748" spans="1:1" x14ac:dyDescent="0.25">
      <c r="A15748" s="4"/>
    </row>
    <row r="15749" spans="1:1" x14ac:dyDescent="0.25">
      <c r="A15749" s="4"/>
    </row>
    <row r="15750" spans="1:1" x14ac:dyDescent="0.25">
      <c r="A15750" s="4"/>
    </row>
    <row r="15751" spans="1:1" x14ac:dyDescent="0.25">
      <c r="A15751" s="4"/>
    </row>
    <row r="15752" spans="1:1" x14ac:dyDescent="0.25">
      <c r="A15752" s="4"/>
    </row>
    <row r="15753" spans="1:1" x14ac:dyDescent="0.25">
      <c r="A15753" s="4"/>
    </row>
    <row r="15754" spans="1:1" x14ac:dyDescent="0.25">
      <c r="A15754" s="4"/>
    </row>
    <row r="15755" spans="1:1" x14ac:dyDescent="0.25">
      <c r="A15755" s="4"/>
    </row>
    <row r="15756" spans="1:1" x14ac:dyDescent="0.25">
      <c r="A15756" s="4"/>
    </row>
    <row r="15757" spans="1:1" x14ac:dyDescent="0.25">
      <c r="A15757" s="4"/>
    </row>
    <row r="15758" spans="1:1" x14ac:dyDescent="0.25">
      <c r="A15758" s="4"/>
    </row>
    <row r="15759" spans="1:1" x14ac:dyDescent="0.25">
      <c r="A15759" s="4"/>
    </row>
    <row r="15760" spans="1:1" x14ac:dyDescent="0.25">
      <c r="A15760" s="4"/>
    </row>
    <row r="15761" spans="1:1" x14ac:dyDescent="0.25">
      <c r="A15761" s="4"/>
    </row>
    <row r="15762" spans="1:1" x14ac:dyDescent="0.25">
      <c r="A15762" s="4"/>
    </row>
    <row r="15763" spans="1:1" x14ac:dyDescent="0.25">
      <c r="A15763" s="4"/>
    </row>
    <row r="15764" spans="1:1" x14ac:dyDescent="0.25">
      <c r="A15764" s="4"/>
    </row>
    <row r="15765" spans="1:1" x14ac:dyDescent="0.25">
      <c r="A15765" s="4"/>
    </row>
    <row r="15766" spans="1:1" x14ac:dyDescent="0.25">
      <c r="A15766" s="4"/>
    </row>
    <row r="15767" spans="1:1" x14ac:dyDescent="0.25">
      <c r="A15767" s="4"/>
    </row>
    <row r="15768" spans="1:1" x14ac:dyDescent="0.25">
      <c r="A15768" s="4"/>
    </row>
    <row r="15769" spans="1:1" x14ac:dyDescent="0.25">
      <c r="A15769" s="4"/>
    </row>
    <row r="15770" spans="1:1" x14ac:dyDescent="0.25">
      <c r="A15770" s="4"/>
    </row>
    <row r="15771" spans="1:1" x14ac:dyDescent="0.25">
      <c r="A15771" s="4"/>
    </row>
    <row r="15772" spans="1:1" x14ac:dyDescent="0.25">
      <c r="A15772" s="4"/>
    </row>
    <row r="15773" spans="1:1" x14ac:dyDescent="0.25">
      <c r="A15773" s="4"/>
    </row>
    <row r="15774" spans="1:1" x14ac:dyDescent="0.25">
      <c r="A15774" s="4"/>
    </row>
    <row r="15775" spans="1:1" x14ac:dyDescent="0.25">
      <c r="A15775" s="4"/>
    </row>
    <row r="15776" spans="1:1" x14ac:dyDescent="0.25">
      <c r="A15776" s="4"/>
    </row>
    <row r="15777" spans="1:1" x14ac:dyDescent="0.25">
      <c r="A15777" s="4"/>
    </row>
    <row r="15778" spans="1:1" x14ac:dyDescent="0.25">
      <c r="A15778" s="4"/>
    </row>
    <row r="15779" spans="1:1" x14ac:dyDescent="0.25">
      <c r="A15779" s="4"/>
    </row>
    <row r="15780" spans="1:1" x14ac:dyDescent="0.25">
      <c r="A15780" s="4"/>
    </row>
    <row r="15781" spans="1:1" x14ac:dyDescent="0.25">
      <c r="A15781" s="4"/>
    </row>
    <row r="15782" spans="1:1" x14ac:dyDescent="0.25">
      <c r="A15782" s="4"/>
    </row>
    <row r="15783" spans="1:1" x14ac:dyDescent="0.25">
      <c r="A15783" s="4"/>
    </row>
    <row r="15784" spans="1:1" x14ac:dyDescent="0.25">
      <c r="A15784" s="4"/>
    </row>
    <row r="15785" spans="1:1" x14ac:dyDescent="0.25">
      <c r="A15785" s="4"/>
    </row>
    <row r="15786" spans="1:1" x14ac:dyDescent="0.25">
      <c r="A15786" s="4"/>
    </row>
    <row r="15787" spans="1:1" x14ac:dyDescent="0.25">
      <c r="A15787" s="4"/>
    </row>
    <row r="15788" spans="1:1" x14ac:dyDescent="0.25">
      <c r="A15788" s="4"/>
    </row>
    <row r="15789" spans="1:1" x14ac:dyDescent="0.25">
      <c r="A15789" s="4"/>
    </row>
    <row r="15790" spans="1:1" x14ac:dyDescent="0.25">
      <c r="A15790" s="4"/>
    </row>
    <row r="15791" spans="1:1" x14ac:dyDescent="0.25">
      <c r="A15791" s="4"/>
    </row>
    <row r="15792" spans="1:1" x14ac:dyDescent="0.25">
      <c r="A15792" s="4"/>
    </row>
    <row r="15793" spans="1:1" x14ac:dyDescent="0.25">
      <c r="A15793" s="4"/>
    </row>
    <row r="15794" spans="1:1" x14ac:dyDescent="0.25">
      <c r="A15794" s="4"/>
    </row>
    <row r="15795" spans="1:1" x14ac:dyDescent="0.25">
      <c r="A15795" s="4"/>
    </row>
    <row r="15796" spans="1:1" x14ac:dyDescent="0.25">
      <c r="A15796" s="4"/>
    </row>
    <row r="15797" spans="1:1" x14ac:dyDescent="0.25">
      <c r="A15797" s="4"/>
    </row>
    <row r="15798" spans="1:1" x14ac:dyDescent="0.25">
      <c r="A15798" s="4"/>
    </row>
    <row r="15799" spans="1:1" x14ac:dyDescent="0.25">
      <c r="A15799" s="4"/>
    </row>
    <row r="15800" spans="1:1" x14ac:dyDescent="0.25">
      <c r="A15800" s="4"/>
    </row>
    <row r="15801" spans="1:1" x14ac:dyDescent="0.25">
      <c r="A15801" s="4"/>
    </row>
    <row r="15802" spans="1:1" x14ac:dyDescent="0.25">
      <c r="A15802" s="4"/>
    </row>
    <row r="15803" spans="1:1" x14ac:dyDescent="0.25">
      <c r="A15803" s="4"/>
    </row>
    <row r="15804" spans="1:1" x14ac:dyDescent="0.25">
      <c r="A15804" s="4"/>
    </row>
    <row r="15805" spans="1:1" x14ac:dyDescent="0.25">
      <c r="A15805" s="4"/>
    </row>
    <row r="15806" spans="1:1" x14ac:dyDescent="0.25">
      <c r="A15806" s="4"/>
    </row>
    <row r="15807" spans="1:1" x14ac:dyDescent="0.25">
      <c r="A15807" s="4"/>
    </row>
    <row r="15808" spans="1:1" x14ac:dyDescent="0.25">
      <c r="A15808" s="4"/>
    </row>
    <row r="15809" spans="1:1" x14ac:dyDescent="0.25">
      <c r="A15809" s="4"/>
    </row>
    <row r="15810" spans="1:1" x14ac:dyDescent="0.25">
      <c r="A15810" s="4"/>
    </row>
    <row r="15811" spans="1:1" x14ac:dyDescent="0.25">
      <c r="A15811" s="4"/>
    </row>
    <row r="15812" spans="1:1" x14ac:dyDescent="0.25">
      <c r="A15812" s="4"/>
    </row>
    <row r="15813" spans="1:1" x14ac:dyDescent="0.25">
      <c r="A15813" s="4"/>
    </row>
    <row r="15814" spans="1:1" x14ac:dyDescent="0.25">
      <c r="A15814" s="4"/>
    </row>
    <row r="15815" spans="1:1" x14ac:dyDescent="0.25">
      <c r="A15815" s="4"/>
    </row>
    <row r="15816" spans="1:1" x14ac:dyDescent="0.25">
      <c r="A15816" s="4"/>
    </row>
    <row r="15817" spans="1:1" x14ac:dyDescent="0.25">
      <c r="A15817" s="4"/>
    </row>
    <row r="15818" spans="1:1" x14ac:dyDescent="0.25">
      <c r="A15818" s="4"/>
    </row>
    <row r="15819" spans="1:1" x14ac:dyDescent="0.25">
      <c r="A15819" s="4"/>
    </row>
    <row r="15820" spans="1:1" x14ac:dyDescent="0.25">
      <c r="A15820" s="4"/>
    </row>
    <row r="15821" spans="1:1" x14ac:dyDescent="0.25">
      <c r="A15821" s="4"/>
    </row>
    <row r="15822" spans="1:1" x14ac:dyDescent="0.25">
      <c r="A15822" s="4"/>
    </row>
    <row r="15823" spans="1:1" x14ac:dyDescent="0.25">
      <c r="A15823" s="4"/>
    </row>
    <row r="15824" spans="1:1" x14ac:dyDescent="0.25">
      <c r="A15824" s="4"/>
    </row>
    <row r="15825" spans="1:1" x14ac:dyDescent="0.25">
      <c r="A15825" s="4"/>
    </row>
    <row r="15826" spans="1:1" x14ac:dyDescent="0.25">
      <c r="A15826" s="4"/>
    </row>
    <row r="15827" spans="1:1" x14ac:dyDescent="0.25">
      <c r="A15827" s="4"/>
    </row>
    <row r="15828" spans="1:1" x14ac:dyDescent="0.25">
      <c r="A15828" s="4"/>
    </row>
    <row r="15829" spans="1:1" x14ac:dyDescent="0.25">
      <c r="A15829" s="4"/>
    </row>
    <row r="15830" spans="1:1" x14ac:dyDescent="0.25">
      <c r="A15830" s="4"/>
    </row>
    <row r="15831" spans="1:1" x14ac:dyDescent="0.25">
      <c r="A15831" s="4"/>
    </row>
    <row r="15832" spans="1:1" x14ac:dyDescent="0.25">
      <c r="A15832" s="4"/>
    </row>
    <row r="15833" spans="1:1" x14ac:dyDescent="0.25">
      <c r="A15833" s="4"/>
    </row>
    <row r="15834" spans="1:1" x14ac:dyDescent="0.25">
      <c r="A15834" s="4"/>
    </row>
    <row r="15835" spans="1:1" x14ac:dyDescent="0.25">
      <c r="A15835" s="4"/>
    </row>
    <row r="15836" spans="1:1" x14ac:dyDescent="0.25">
      <c r="A15836" s="4"/>
    </row>
    <row r="15837" spans="1:1" x14ac:dyDescent="0.25">
      <c r="A15837" s="4"/>
    </row>
    <row r="15838" spans="1:1" x14ac:dyDescent="0.25">
      <c r="A15838" s="4"/>
    </row>
    <row r="15839" spans="1:1" x14ac:dyDescent="0.25">
      <c r="A15839" s="4"/>
    </row>
    <row r="15840" spans="1:1" x14ac:dyDescent="0.25">
      <c r="A15840" s="4"/>
    </row>
    <row r="15841" spans="1:1" x14ac:dyDescent="0.25">
      <c r="A15841" s="4"/>
    </row>
    <row r="15842" spans="1:1" x14ac:dyDescent="0.25">
      <c r="A15842" s="4"/>
    </row>
    <row r="15843" spans="1:1" x14ac:dyDescent="0.25">
      <c r="A15843" s="4"/>
    </row>
    <row r="15844" spans="1:1" x14ac:dyDescent="0.25">
      <c r="A15844" s="4"/>
    </row>
    <row r="15845" spans="1:1" x14ac:dyDescent="0.25">
      <c r="A15845" s="4"/>
    </row>
    <row r="15846" spans="1:1" x14ac:dyDescent="0.25">
      <c r="A15846" s="4"/>
    </row>
    <row r="15847" spans="1:1" x14ac:dyDescent="0.25">
      <c r="A15847" s="4"/>
    </row>
    <row r="15848" spans="1:1" x14ac:dyDescent="0.25">
      <c r="A15848" s="4"/>
    </row>
    <row r="15849" spans="1:1" x14ac:dyDescent="0.25">
      <c r="A15849" s="4"/>
    </row>
    <row r="15850" spans="1:1" x14ac:dyDescent="0.25">
      <c r="A15850" s="4"/>
    </row>
    <row r="15851" spans="1:1" x14ac:dyDescent="0.25">
      <c r="A15851" s="4"/>
    </row>
    <row r="15852" spans="1:1" x14ac:dyDescent="0.25">
      <c r="A15852" s="4"/>
    </row>
    <row r="15853" spans="1:1" x14ac:dyDescent="0.25">
      <c r="A15853" s="4"/>
    </row>
    <row r="15854" spans="1:1" x14ac:dyDescent="0.25">
      <c r="A15854" s="4"/>
    </row>
    <row r="15855" spans="1:1" x14ac:dyDescent="0.25">
      <c r="A15855" s="4"/>
    </row>
    <row r="15856" spans="1:1" x14ac:dyDescent="0.25">
      <c r="A15856" s="4"/>
    </row>
    <row r="15857" spans="1:1" x14ac:dyDescent="0.25">
      <c r="A15857" s="4"/>
    </row>
    <row r="15858" spans="1:1" x14ac:dyDescent="0.25">
      <c r="A15858" s="4"/>
    </row>
    <row r="15859" spans="1:1" x14ac:dyDescent="0.25">
      <c r="A15859" s="4"/>
    </row>
    <row r="15860" spans="1:1" x14ac:dyDescent="0.25">
      <c r="A15860" s="4"/>
    </row>
    <row r="15861" spans="1:1" x14ac:dyDescent="0.25">
      <c r="A15861" s="4"/>
    </row>
    <row r="15862" spans="1:1" x14ac:dyDescent="0.25">
      <c r="A15862" s="4"/>
    </row>
    <row r="15863" spans="1:1" x14ac:dyDescent="0.25">
      <c r="A15863" s="4"/>
    </row>
    <row r="15864" spans="1:1" x14ac:dyDescent="0.25">
      <c r="A15864" s="4"/>
    </row>
    <row r="15865" spans="1:1" x14ac:dyDescent="0.25">
      <c r="A15865" s="4"/>
    </row>
    <row r="15866" spans="1:1" x14ac:dyDescent="0.25">
      <c r="A15866" s="4"/>
    </row>
    <row r="15867" spans="1:1" x14ac:dyDescent="0.25">
      <c r="A15867" s="4"/>
    </row>
    <row r="15868" spans="1:1" x14ac:dyDescent="0.25">
      <c r="A15868" s="4"/>
    </row>
    <row r="15869" spans="1:1" x14ac:dyDescent="0.25">
      <c r="A15869" s="4"/>
    </row>
    <row r="15870" spans="1:1" x14ac:dyDescent="0.25">
      <c r="A15870" s="4"/>
    </row>
    <row r="15871" spans="1:1" x14ac:dyDescent="0.25">
      <c r="A15871" s="4"/>
    </row>
    <row r="15872" spans="1:1" x14ac:dyDescent="0.25">
      <c r="A15872" s="4"/>
    </row>
    <row r="15873" spans="1:1" x14ac:dyDescent="0.25">
      <c r="A15873" s="4"/>
    </row>
    <row r="15874" spans="1:1" x14ac:dyDescent="0.25">
      <c r="A15874" s="4"/>
    </row>
    <row r="15875" spans="1:1" x14ac:dyDescent="0.25">
      <c r="A15875" s="4"/>
    </row>
    <row r="15876" spans="1:1" x14ac:dyDescent="0.25">
      <c r="A15876" s="4"/>
    </row>
    <row r="15877" spans="1:1" x14ac:dyDescent="0.25">
      <c r="A15877" s="4"/>
    </row>
    <row r="15878" spans="1:1" x14ac:dyDescent="0.25">
      <c r="A15878" s="4"/>
    </row>
    <row r="15879" spans="1:1" x14ac:dyDescent="0.25">
      <c r="A15879" s="4"/>
    </row>
    <row r="15880" spans="1:1" x14ac:dyDescent="0.25">
      <c r="A15880" s="4"/>
    </row>
    <row r="15881" spans="1:1" x14ac:dyDescent="0.25">
      <c r="A15881" s="4"/>
    </row>
    <row r="15882" spans="1:1" x14ac:dyDescent="0.25">
      <c r="A15882" s="4"/>
    </row>
    <row r="15883" spans="1:1" x14ac:dyDescent="0.25">
      <c r="A15883" s="4"/>
    </row>
    <row r="15884" spans="1:1" x14ac:dyDescent="0.25">
      <c r="A15884" s="4"/>
    </row>
    <row r="15885" spans="1:1" x14ac:dyDescent="0.25">
      <c r="A15885" s="4"/>
    </row>
    <row r="15886" spans="1:1" x14ac:dyDescent="0.25">
      <c r="A15886" s="4"/>
    </row>
    <row r="15887" spans="1:1" x14ac:dyDescent="0.25">
      <c r="A15887" s="4"/>
    </row>
    <row r="15888" spans="1:1" x14ac:dyDescent="0.25">
      <c r="A15888" s="4"/>
    </row>
    <row r="15889" spans="1:1" x14ac:dyDescent="0.25">
      <c r="A15889" s="4"/>
    </row>
    <row r="15890" spans="1:1" x14ac:dyDescent="0.25">
      <c r="A15890" s="4"/>
    </row>
    <row r="15891" spans="1:1" x14ac:dyDescent="0.25">
      <c r="A15891" s="4"/>
    </row>
    <row r="15892" spans="1:1" x14ac:dyDescent="0.25">
      <c r="A15892" s="4"/>
    </row>
    <row r="15893" spans="1:1" x14ac:dyDescent="0.25">
      <c r="A15893" s="4"/>
    </row>
    <row r="15894" spans="1:1" x14ac:dyDescent="0.25">
      <c r="A15894" s="4"/>
    </row>
    <row r="15895" spans="1:1" x14ac:dyDescent="0.25">
      <c r="A15895" s="4"/>
    </row>
    <row r="15896" spans="1:1" x14ac:dyDescent="0.25">
      <c r="A15896" s="4"/>
    </row>
    <row r="15897" spans="1:1" x14ac:dyDescent="0.25">
      <c r="A15897" s="4"/>
    </row>
    <row r="15898" spans="1:1" x14ac:dyDescent="0.25">
      <c r="A15898" s="4"/>
    </row>
    <row r="15899" spans="1:1" x14ac:dyDescent="0.25">
      <c r="A15899" s="4"/>
    </row>
    <row r="15900" spans="1:1" x14ac:dyDescent="0.25">
      <c r="A15900" s="4"/>
    </row>
    <row r="15901" spans="1:1" x14ac:dyDescent="0.25">
      <c r="A15901" s="4"/>
    </row>
    <row r="15902" spans="1:1" x14ac:dyDescent="0.25">
      <c r="A15902" s="4"/>
    </row>
    <row r="15903" spans="1:1" x14ac:dyDescent="0.25">
      <c r="A15903" s="4"/>
    </row>
    <row r="15904" spans="1:1" x14ac:dyDescent="0.25">
      <c r="A15904" s="4"/>
    </row>
    <row r="15905" spans="1:1" x14ac:dyDescent="0.25">
      <c r="A15905" s="4"/>
    </row>
    <row r="15906" spans="1:1" x14ac:dyDescent="0.25">
      <c r="A15906" s="4"/>
    </row>
    <row r="15907" spans="1:1" x14ac:dyDescent="0.25">
      <c r="A15907" s="4"/>
    </row>
    <row r="15908" spans="1:1" x14ac:dyDescent="0.25">
      <c r="A15908" s="4"/>
    </row>
    <row r="15909" spans="1:1" x14ac:dyDescent="0.25">
      <c r="A15909" s="4"/>
    </row>
    <row r="15910" spans="1:1" x14ac:dyDescent="0.25">
      <c r="A15910" s="4"/>
    </row>
    <row r="15911" spans="1:1" x14ac:dyDescent="0.25">
      <c r="A15911" s="4"/>
    </row>
    <row r="15912" spans="1:1" x14ac:dyDescent="0.25">
      <c r="A15912" s="4"/>
    </row>
    <row r="15913" spans="1:1" x14ac:dyDescent="0.25">
      <c r="A15913" s="4"/>
    </row>
    <row r="15914" spans="1:1" x14ac:dyDescent="0.25">
      <c r="A15914" s="4"/>
    </row>
    <row r="15915" spans="1:1" x14ac:dyDescent="0.25">
      <c r="A15915" s="4"/>
    </row>
    <row r="15916" spans="1:1" x14ac:dyDescent="0.25">
      <c r="A15916" s="4"/>
    </row>
    <row r="15917" spans="1:1" x14ac:dyDescent="0.25">
      <c r="A15917" s="4"/>
    </row>
    <row r="15918" spans="1:1" x14ac:dyDescent="0.25">
      <c r="A15918" s="4"/>
    </row>
    <row r="15919" spans="1:1" x14ac:dyDescent="0.25">
      <c r="A15919" s="4"/>
    </row>
    <row r="15920" spans="1:1" x14ac:dyDescent="0.25">
      <c r="A15920" s="4"/>
    </row>
    <row r="15921" spans="1:1" x14ac:dyDescent="0.25">
      <c r="A15921" s="4"/>
    </row>
    <row r="15922" spans="1:1" x14ac:dyDescent="0.25">
      <c r="A15922" s="4"/>
    </row>
    <row r="15923" spans="1:1" x14ac:dyDescent="0.25">
      <c r="A15923" s="4"/>
    </row>
    <row r="15924" spans="1:1" x14ac:dyDescent="0.25">
      <c r="A15924" s="4"/>
    </row>
    <row r="15925" spans="1:1" x14ac:dyDescent="0.25">
      <c r="A15925" s="4"/>
    </row>
    <row r="15926" spans="1:1" x14ac:dyDescent="0.25">
      <c r="A15926" s="4"/>
    </row>
    <row r="15927" spans="1:1" x14ac:dyDescent="0.25">
      <c r="A15927" s="4"/>
    </row>
    <row r="15928" spans="1:1" x14ac:dyDescent="0.25">
      <c r="A15928" s="4"/>
    </row>
    <row r="15929" spans="1:1" x14ac:dyDescent="0.25">
      <c r="A15929" s="4"/>
    </row>
    <row r="15930" spans="1:1" x14ac:dyDescent="0.25">
      <c r="A15930" s="4"/>
    </row>
    <row r="15931" spans="1:1" x14ac:dyDescent="0.25">
      <c r="A15931" s="4"/>
    </row>
    <row r="15932" spans="1:1" x14ac:dyDescent="0.25">
      <c r="A15932" s="4"/>
    </row>
    <row r="15933" spans="1:1" x14ac:dyDescent="0.25">
      <c r="A15933" s="4"/>
    </row>
    <row r="15934" spans="1:1" x14ac:dyDescent="0.25">
      <c r="A15934" s="4"/>
    </row>
    <row r="15935" spans="1:1" x14ac:dyDescent="0.25">
      <c r="A15935" s="4"/>
    </row>
    <row r="15936" spans="1:1" x14ac:dyDescent="0.25">
      <c r="A15936" s="4"/>
    </row>
    <row r="15937" spans="1:1" x14ac:dyDescent="0.25">
      <c r="A15937" s="4"/>
    </row>
    <row r="15938" spans="1:1" x14ac:dyDescent="0.25">
      <c r="A15938" s="4"/>
    </row>
    <row r="15939" spans="1:1" x14ac:dyDescent="0.25">
      <c r="A15939" s="4"/>
    </row>
    <row r="15940" spans="1:1" x14ac:dyDescent="0.25">
      <c r="A15940" s="4"/>
    </row>
    <row r="15941" spans="1:1" x14ac:dyDescent="0.25">
      <c r="A15941" s="4"/>
    </row>
    <row r="15942" spans="1:1" x14ac:dyDescent="0.25">
      <c r="A15942" s="4"/>
    </row>
    <row r="15943" spans="1:1" x14ac:dyDescent="0.25">
      <c r="A15943" s="4"/>
    </row>
    <row r="15944" spans="1:1" x14ac:dyDescent="0.25">
      <c r="A15944" s="4"/>
    </row>
    <row r="15945" spans="1:1" x14ac:dyDescent="0.25">
      <c r="A15945" s="4"/>
    </row>
    <row r="15946" spans="1:1" x14ac:dyDescent="0.25">
      <c r="A15946" s="4"/>
    </row>
    <row r="15947" spans="1:1" x14ac:dyDescent="0.25">
      <c r="A15947" s="4"/>
    </row>
    <row r="15948" spans="1:1" x14ac:dyDescent="0.25">
      <c r="A15948" s="4"/>
    </row>
    <row r="15949" spans="1:1" x14ac:dyDescent="0.25">
      <c r="A15949" s="4"/>
    </row>
    <row r="15950" spans="1:1" x14ac:dyDescent="0.25">
      <c r="A15950" s="4"/>
    </row>
    <row r="15951" spans="1:1" x14ac:dyDescent="0.25">
      <c r="A15951" s="4"/>
    </row>
    <row r="15952" spans="1:1" x14ac:dyDescent="0.25">
      <c r="A15952" s="4"/>
    </row>
    <row r="15953" spans="1:1" x14ac:dyDescent="0.25">
      <c r="A15953" s="4"/>
    </row>
    <row r="15954" spans="1:1" x14ac:dyDescent="0.25">
      <c r="A15954" s="4"/>
    </row>
    <row r="15955" spans="1:1" x14ac:dyDescent="0.25">
      <c r="A15955" s="4"/>
    </row>
    <row r="15956" spans="1:1" x14ac:dyDescent="0.25">
      <c r="A15956" s="4"/>
    </row>
    <row r="15957" spans="1:1" x14ac:dyDescent="0.25">
      <c r="A15957" s="4"/>
    </row>
    <row r="15958" spans="1:1" x14ac:dyDescent="0.25">
      <c r="A15958" s="4"/>
    </row>
    <row r="15959" spans="1:1" x14ac:dyDescent="0.25">
      <c r="A15959" s="4"/>
    </row>
    <row r="15960" spans="1:1" x14ac:dyDescent="0.25">
      <c r="A15960" s="4"/>
    </row>
    <row r="15961" spans="1:1" x14ac:dyDescent="0.25">
      <c r="A15961" s="4"/>
    </row>
    <row r="15962" spans="1:1" x14ac:dyDescent="0.25">
      <c r="A15962" s="4"/>
    </row>
    <row r="15963" spans="1:1" x14ac:dyDescent="0.25">
      <c r="A15963" s="4"/>
    </row>
    <row r="15964" spans="1:1" x14ac:dyDescent="0.25">
      <c r="A15964" s="4"/>
    </row>
    <row r="15965" spans="1:1" x14ac:dyDescent="0.25">
      <c r="A15965" s="4"/>
    </row>
    <row r="15966" spans="1:1" x14ac:dyDescent="0.25">
      <c r="A15966" s="4"/>
    </row>
    <row r="15967" spans="1:1" x14ac:dyDescent="0.25">
      <c r="A15967" s="4"/>
    </row>
    <row r="15968" spans="1:1" x14ac:dyDescent="0.25">
      <c r="A15968" s="4"/>
    </row>
    <row r="15969" spans="1:1" x14ac:dyDescent="0.25">
      <c r="A15969" s="4"/>
    </row>
    <row r="15970" spans="1:1" x14ac:dyDescent="0.25">
      <c r="A15970" s="4"/>
    </row>
    <row r="15971" spans="1:1" x14ac:dyDescent="0.25">
      <c r="A15971" s="4"/>
    </row>
    <row r="15972" spans="1:1" x14ac:dyDescent="0.25">
      <c r="A15972" s="4"/>
    </row>
    <row r="15973" spans="1:1" x14ac:dyDescent="0.25">
      <c r="A15973" s="4"/>
    </row>
    <row r="15974" spans="1:1" x14ac:dyDescent="0.25">
      <c r="A15974" s="4"/>
    </row>
    <row r="15975" spans="1:1" x14ac:dyDescent="0.25">
      <c r="A15975" s="4"/>
    </row>
    <row r="15976" spans="1:1" x14ac:dyDescent="0.25">
      <c r="A15976" s="4"/>
    </row>
    <row r="15977" spans="1:1" x14ac:dyDescent="0.25">
      <c r="A15977" s="4"/>
    </row>
    <row r="15978" spans="1:1" x14ac:dyDescent="0.25">
      <c r="A15978" s="4"/>
    </row>
    <row r="15979" spans="1:1" x14ac:dyDescent="0.25">
      <c r="A15979" s="4"/>
    </row>
    <row r="15980" spans="1:1" x14ac:dyDescent="0.25">
      <c r="A15980" s="4"/>
    </row>
    <row r="15981" spans="1:1" x14ac:dyDescent="0.25">
      <c r="A15981" s="4"/>
    </row>
    <row r="15982" spans="1:1" x14ac:dyDescent="0.25">
      <c r="A15982" s="4"/>
    </row>
    <row r="15983" spans="1:1" x14ac:dyDescent="0.25">
      <c r="A15983" s="4"/>
    </row>
    <row r="15984" spans="1:1" x14ac:dyDescent="0.25">
      <c r="A15984" s="4"/>
    </row>
    <row r="15985" spans="1:1" x14ac:dyDescent="0.25">
      <c r="A15985" s="4"/>
    </row>
    <row r="15986" spans="1:1" x14ac:dyDescent="0.25">
      <c r="A15986" s="4"/>
    </row>
    <row r="15987" spans="1:1" x14ac:dyDescent="0.25">
      <c r="A15987" s="4"/>
    </row>
    <row r="15988" spans="1:1" x14ac:dyDescent="0.25">
      <c r="A15988" s="4"/>
    </row>
    <row r="15989" spans="1:1" x14ac:dyDescent="0.25">
      <c r="A15989" s="4"/>
    </row>
    <row r="15990" spans="1:1" x14ac:dyDescent="0.25">
      <c r="A15990" s="4"/>
    </row>
    <row r="15991" spans="1:1" x14ac:dyDescent="0.25">
      <c r="A15991" s="4"/>
    </row>
    <row r="15992" spans="1:1" x14ac:dyDescent="0.25">
      <c r="A15992" s="4"/>
    </row>
    <row r="15993" spans="1:1" x14ac:dyDescent="0.25">
      <c r="A15993" s="4"/>
    </row>
    <row r="15994" spans="1:1" x14ac:dyDescent="0.25">
      <c r="A15994" s="4"/>
    </row>
    <row r="15995" spans="1:1" x14ac:dyDescent="0.25">
      <c r="A15995" s="4"/>
    </row>
    <row r="15996" spans="1:1" x14ac:dyDescent="0.25">
      <c r="A15996" s="4"/>
    </row>
    <row r="15997" spans="1:1" x14ac:dyDescent="0.25">
      <c r="A15997" s="4"/>
    </row>
    <row r="15998" spans="1:1" x14ac:dyDescent="0.25">
      <c r="A15998" s="4"/>
    </row>
    <row r="15999" spans="1:1" x14ac:dyDescent="0.25">
      <c r="A15999" s="4"/>
    </row>
    <row r="16000" spans="1:1" x14ac:dyDescent="0.25">
      <c r="A16000" s="4"/>
    </row>
    <row r="16001" spans="1:1" x14ac:dyDescent="0.25">
      <c r="A16001" s="4"/>
    </row>
    <row r="16002" spans="1:1" x14ac:dyDescent="0.25">
      <c r="A16002" s="4"/>
    </row>
    <row r="16003" spans="1:1" x14ac:dyDescent="0.25">
      <c r="A16003" s="4"/>
    </row>
    <row r="16004" spans="1:1" x14ac:dyDescent="0.25">
      <c r="A16004" s="4"/>
    </row>
    <row r="16005" spans="1:1" x14ac:dyDescent="0.25">
      <c r="A16005" s="4"/>
    </row>
    <row r="16006" spans="1:1" x14ac:dyDescent="0.25">
      <c r="A16006" s="4"/>
    </row>
    <row r="16007" spans="1:1" x14ac:dyDescent="0.25">
      <c r="A16007" s="4"/>
    </row>
    <row r="16008" spans="1:1" x14ac:dyDescent="0.25">
      <c r="A16008" s="4"/>
    </row>
    <row r="16009" spans="1:1" x14ac:dyDescent="0.25">
      <c r="A16009" s="4"/>
    </row>
    <row r="16010" spans="1:1" x14ac:dyDescent="0.25">
      <c r="A16010" s="4"/>
    </row>
    <row r="16011" spans="1:1" x14ac:dyDescent="0.25">
      <c r="A16011" s="4"/>
    </row>
    <row r="16012" spans="1:1" x14ac:dyDescent="0.25">
      <c r="A16012" s="4"/>
    </row>
    <row r="16013" spans="1:1" x14ac:dyDescent="0.25">
      <c r="A16013" s="4"/>
    </row>
    <row r="16014" spans="1:1" x14ac:dyDescent="0.25">
      <c r="A16014" s="4"/>
    </row>
    <row r="16015" spans="1:1" x14ac:dyDescent="0.25">
      <c r="A16015" s="4"/>
    </row>
    <row r="16016" spans="1:1" x14ac:dyDescent="0.25">
      <c r="A16016" s="4"/>
    </row>
    <row r="16017" spans="1:1" x14ac:dyDescent="0.25">
      <c r="A16017" s="4"/>
    </row>
    <row r="16018" spans="1:1" x14ac:dyDescent="0.25">
      <c r="A16018" s="4"/>
    </row>
    <row r="16019" spans="1:1" x14ac:dyDescent="0.25">
      <c r="A16019" s="4"/>
    </row>
    <row r="16020" spans="1:1" x14ac:dyDescent="0.25">
      <c r="A16020" s="4"/>
    </row>
    <row r="16021" spans="1:1" x14ac:dyDescent="0.25">
      <c r="A16021" s="4"/>
    </row>
    <row r="16022" spans="1:1" x14ac:dyDescent="0.25">
      <c r="A16022" s="4"/>
    </row>
    <row r="16023" spans="1:1" x14ac:dyDescent="0.25">
      <c r="A16023" s="4"/>
    </row>
    <row r="16024" spans="1:1" x14ac:dyDescent="0.25">
      <c r="A16024" s="4"/>
    </row>
    <row r="16025" spans="1:1" x14ac:dyDescent="0.25">
      <c r="A16025" s="4"/>
    </row>
    <row r="16026" spans="1:1" x14ac:dyDescent="0.25">
      <c r="A16026" s="4"/>
    </row>
    <row r="16027" spans="1:1" x14ac:dyDescent="0.25">
      <c r="A16027" s="4"/>
    </row>
    <row r="16028" spans="1:1" x14ac:dyDescent="0.25">
      <c r="A16028" s="4"/>
    </row>
    <row r="16029" spans="1:1" x14ac:dyDescent="0.25">
      <c r="A16029" s="4"/>
    </row>
    <row r="16030" spans="1:1" x14ac:dyDescent="0.25">
      <c r="A16030" s="4"/>
    </row>
    <row r="16031" spans="1:1" x14ac:dyDescent="0.25">
      <c r="A16031" s="4"/>
    </row>
    <row r="16032" spans="1:1" x14ac:dyDescent="0.25">
      <c r="A16032" s="4"/>
    </row>
    <row r="16033" spans="1:1" x14ac:dyDescent="0.25">
      <c r="A16033" s="4"/>
    </row>
    <row r="16034" spans="1:1" x14ac:dyDescent="0.25">
      <c r="A16034" s="4"/>
    </row>
    <row r="16035" spans="1:1" x14ac:dyDescent="0.25">
      <c r="A16035" s="4"/>
    </row>
    <row r="16036" spans="1:1" x14ac:dyDescent="0.25">
      <c r="A16036" s="4"/>
    </row>
    <row r="16037" spans="1:1" x14ac:dyDescent="0.25">
      <c r="A16037" s="4"/>
    </row>
    <row r="16038" spans="1:1" x14ac:dyDescent="0.25">
      <c r="A16038" s="4"/>
    </row>
    <row r="16039" spans="1:1" x14ac:dyDescent="0.25">
      <c r="A16039" s="4"/>
    </row>
    <row r="16040" spans="1:1" x14ac:dyDescent="0.25">
      <c r="A16040" s="4"/>
    </row>
    <row r="16041" spans="1:1" x14ac:dyDescent="0.25">
      <c r="A16041" s="4"/>
    </row>
    <row r="16042" spans="1:1" x14ac:dyDescent="0.25">
      <c r="A16042" s="4"/>
    </row>
    <row r="16043" spans="1:1" x14ac:dyDescent="0.25">
      <c r="A16043" s="4"/>
    </row>
    <row r="16044" spans="1:1" x14ac:dyDescent="0.25">
      <c r="A16044" s="4"/>
    </row>
    <row r="16045" spans="1:1" x14ac:dyDescent="0.25">
      <c r="A16045" s="4"/>
    </row>
    <row r="16046" spans="1:1" x14ac:dyDescent="0.25">
      <c r="A16046" s="4"/>
    </row>
    <row r="16047" spans="1:1" x14ac:dyDescent="0.25">
      <c r="A16047" s="4"/>
    </row>
    <row r="16048" spans="1:1" x14ac:dyDescent="0.25">
      <c r="A16048" s="4"/>
    </row>
    <row r="16049" spans="1:1" x14ac:dyDescent="0.25">
      <c r="A16049" s="4"/>
    </row>
    <row r="16050" spans="1:1" x14ac:dyDescent="0.25">
      <c r="A16050" s="4"/>
    </row>
    <row r="16051" spans="1:1" x14ac:dyDescent="0.25">
      <c r="A16051" s="4"/>
    </row>
    <row r="16052" spans="1:1" x14ac:dyDescent="0.25">
      <c r="A16052" s="4"/>
    </row>
    <row r="16053" spans="1:1" x14ac:dyDescent="0.25">
      <c r="A16053" s="4"/>
    </row>
    <row r="16054" spans="1:1" x14ac:dyDescent="0.25">
      <c r="A16054" s="4"/>
    </row>
    <row r="16055" spans="1:1" x14ac:dyDescent="0.25">
      <c r="A16055" s="4"/>
    </row>
    <row r="16056" spans="1:1" x14ac:dyDescent="0.25">
      <c r="A16056" s="4"/>
    </row>
    <row r="16057" spans="1:1" x14ac:dyDescent="0.25">
      <c r="A16057" s="4"/>
    </row>
    <row r="16058" spans="1:1" x14ac:dyDescent="0.25">
      <c r="A16058" s="4"/>
    </row>
    <row r="16059" spans="1:1" x14ac:dyDescent="0.25">
      <c r="A16059" s="4"/>
    </row>
    <row r="16060" spans="1:1" x14ac:dyDescent="0.25">
      <c r="A16060" s="4"/>
    </row>
    <row r="16061" spans="1:1" x14ac:dyDescent="0.25">
      <c r="A16061" s="4"/>
    </row>
    <row r="16062" spans="1:1" x14ac:dyDescent="0.25">
      <c r="A16062" s="4"/>
    </row>
    <row r="16063" spans="1:1" x14ac:dyDescent="0.25">
      <c r="A16063" s="4"/>
    </row>
    <row r="16064" spans="1:1" x14ac:dyDescent="0.25">
      <c r="A16064" s="4"/>
    </row>
    <row r="16065" spans="1:1" x14ac:dyDescent="0.25">
      <c r="A16065" s="4"/>
    </row>
    <row r="16066" spans="1:1" x14ac:dyDescent="0.25">
      <c r="A16066" s="4"/>
    </row>
    <row r="16067" spans="1:1" x14ac:dyDescent="0.25">
      <c r="A16067" s="4"/>
    </row>
    <row r="16068" spans="1:1" x14ac:dyDescent="0.25">
      <c r="A16068" s="4"/>
    </row>
    <row r="16069" spans="1:1" x14ac:dyDescent="0.25">
      <c r="A16069" s="4"/>
    </row>
    <row r="16070" spans="1:1" x14ac:dyDescent="0.25">
      <c r="A16070" s="4"/>
    </row>
    <row r="16071" spans="1:1" x14ac:dyDescent="0.25">
      <c r="A16071" s="4"/>
    </row>
    <row r="16072" spans="1:1" x14ac:dyDescent="0.25">
      <c r="A16072" s="4"/>
    </row>
    <row r="16073" spans="1:1" x14ac:dyDescent="0.25">
      <c r="A16073" s="4"/>
    </row>
    <row r="16074" spans="1:1" x14ac:dyDescent="0.25">
      <c r="A16074" s="4"/>
    </row>
    <row r="16075" spans="1:1" x14ac:dyDescent="0.25">
      <c r="A16075" s="4"/>
    </row>
    <row r="16076" spans="1:1" x14ac:dyDescent="0.25">
      <c r="A16076" s="4"/>
    </row>
    <row r="16077" spans="1:1" x14ac:dyDescent="0.25">
      <c r="A16077" s="4"/>
    </row>
    <row r="16078" spans="1:1" x14ac:dyDescent="0.25">
      <c r="A16078" s="4"/>
    </row>
    <row r="16079" spans="1:1" x14ac:dyDescent="0.25">
      <c r="A16079" s="4"/>
    </row>
    <row r="16080" spans="1:1" x14ac:dyDescent="0.25">
      <c r="A16080" s="4"/>
    </row>
    <row r="16081" spans="1:1" x14ac:dyDescent="0.25">
      <c r="A16081" s="4"/>
    </row>
    <row r="16082" spans="1:1" x14ac:dyDescent="0.25">
      <c r="A16082" s="4"/>
    </row>
    <row r="16083" spans="1:1" x14ac:dyDescent="0.25">
      <c r="A16083" s="4"/>
    </row>
    <row r="16084" spans="1:1" x14ac:dyDescent="0.25">
      <c r="A16084" s="4"/>
    </row>
    <row r="16085" spans="1:1" x14ac:dyDescent="0.25">
      <c r="A16085" s="4"/>
    </row>
    <row r="16086" spans="1:1" x14ac:dyDescent="0.25">
      <c r="A16086" s="4"/>
    </row>
    <row r="16087" spans="1:1" x14ac:dyDescent="0.25">
      <c r="A16087" s="4"/>
    </row>
    <row r="16088" spans="1:1" x14ac:dyDescent="0.25">
      <c r="A16088" s="4"/>
    </row>
    <row r="16089" spans="1:1" x14ac:dyDescent="0.25">
      <c r="A16089" s="4"/>
    </row>
    <row r="16090" spans="1:1" x14ac:dyDescent="0.25">
      <c r="A16090" s="4"/>
    </row>
    <row r="16091" spans="1:1" x14ac:dyDescent="0.25">
      <c r="A16091" s="4"/>
    </row>
    <row r="16092" spans="1:1" x14ac:dyDescent="0.25">
      <c r="A16092" s="4"/>
    </row>
    <row r="16093" spans="1:1" x14ac:dyDescent="0.25">
      <c r="A16093" s="4"/>
    </row>
    <row r="16094" spans="1:1" x14ac:dyDescent="0.25">
      <c r="A16094" s="4"/>
    </row>
    <row r="16095" spans="1:1" x14ac:dyDescent="0.25">
      <c r="A16095" s="4"/>
    </row>
    <row r="16096" spans="1:1" x14ac:dyDescent="0.25">
      <c r="A16096" s="4"/>
    </row>
    <row r="16097" spans="1:1" x14ac:dyDescent="0.25">
      <c r="A16097" s="4"/>
    </row>
    <row r="16098" spans="1:1" x14ac:dyDescent="0.25">
      <c r="A16098" s="4"/>
    </row>
    <row r="16099" spans="1:1" x14ac:dyDescent="0.25">
      <c r="A16099" s="4"/>
    </row>
    <row r="16100" spans="1:1" x14ac:dyDescent="0.25">
      <c r="A16100" s="4"/>
    </row>
    <row r="16101" spans="1:1" x14ac:dyDescent="0.25">
      <c r="A16101" s="4"/>
    </row>
    <row r="16102" spans="1:1" x14ac:dyDescent="0.25">
      <c r="A16102" s="4"/>
    </row>
    <row r="16103" spans="1:1" x14ac:dyDescent="0.25">
      <c r="A16103" s="4"/>
    </row>
    <row r="16104" spans="1:1" x14ac:dyDescent="0.25">
      <c r="A16104" s="4"/>
    </row>
    <row r="16105" spans="1:1" x14ac:dyDescent="0.25">
      <c r="A16105" s="4"/>
    </row>
    <row r="16106" spans="1:1" x14ac:dyDescent="0.25">
      <c r="A16106" s="4"/>
    </row>
    <row r="16107" spans="1:1" x14ac:dyDescent="0.25">
      <c r="A16107" s="4"/>
    </row>
    <row r="16108" spans="1:1" x14ac:dyDescent="0.25">
      <c r="A16108" s="4"/>
    </row>
    <row r="16109" spans="1:1" x14ac:dyDescent="0.25">
      <c r="A16109" s="4"/>
    </row>
    <row r="16110" spans="1:1" x14ac:dyDescent="0.25">
      <c r="A16110" s="4"/>
    </row>
    <row r="16111" spans="1:1" x14ac:dyDescent="0.25">
      <c r="A16111" s="4"/>
    </row>
    <row r="16112" spans="1:1" x14ac:dyDescent="0.25">
      <c r="A16112" s="4"/>
    </row>
    <row r="16113" spans="1:1" x14ac:dyDescent="0.25">
      <c r="A16113" s="4"/>
    </row>
    <row r="16114" spans="1:1" x14ac:dyDescent="0.25">
      <c r="A16114" s="4"/>
    </row>
    <row r="16115" spans="1:1" x14ac:dyDescent="0.25">
      <c r="A16115" s="4"/>
    </row>
    <row r="16116" spans="1:1" x14ac:dyDescent="0.25">
      <c r="A16116" s="4"/>
    </row>
    <row r="16117" spans="1:1" x14ac:dyDescent="0.25">
      <c r="A16117" s="4"/>
    </row>
    <row r="16118" spans="1:1" x14ac:dyDescent="0.25">
      <c r="A16118" s="4"/>
    </row>
    <row r="16119" spans="1:1" x14ac:dyDescent="0.25">
      <c r="A16119" s="4"/>
    </row>
    <row r="16120" spans="1:1" x14ac:dyDescent="0.25">
      <c r="A16120" s="4"/>
    </row>
    <row r="16121" spans="1:1" x14ac:dyDescent="0.25">
      <c r="A16121" s="4"/>
    </row>
    <row r="16122" spans="1:1" x14ac:dyDescent="0.25">
      <c r="A16122" s="4"/>
    </row>
    <row r="16123" spans="1:1" x14ac:dyDescent="0.25">
      <c r="A16123" s="4"/>
    </row>
    <row r="16124" spans="1:1" x14ac:dyDescent="0.25">
      <c r="A16124" s="4"/>
    </row>
    <row r="16125" spans="1:1" x14ac:dyDescent="0.25">
      <c r="A16125" s="4"/>
    </row>
    <row r="16126" spans="1:1" x14ac:dyDescent="0.25">
      <c r="A16126" s="4"/>
    </row>
    <row r="16127" spans="1:1" x14ac:dyDescent="0.25">
      <c r="A16127" s="4"/>
    </row>
    <row r="16128" spans="1:1" x14ac:dyDescent="0.25">
      <c r="A16128" s="4"/>
    </row>
    <row r="16129" spans="1:1" x14ac:dyDescent="0.25">
      <c r="A16129" s="4"/>
    </row>
    <row r="16130" spans="1:1" x14ac:dyDescent="0.25">
      <c r="A16130" s="4"/>
    </row>
    <row r="16131" spans="1:1" x14ac:dyDescent="0.25">
      <c r="A16131" s="4"/>
    </row>
    <row r="16132" spans="1:1" x14ac:dyDescent="0.25">
      <c r="A16132" s="4"/>
    </row>
    <row r="16133" spans="1:1" x14ac:dyDescent="0.25">
      <c r="A16133" s="4"/>
    </row>
    <row r="16134" spans="1:1" x14ac:dyDescent="0.25">
      <c r="A16134" s="4"/>
    </row>
    <row r="16135" spans="1:1" x14ac:dyDescent="0.25">
      <c r="A16135" s="4"/>
    </row>
    <row r="16136" spans="1:1" x14ac:dyDescent="0.25">
      <c r="A16136" s="4"/>
    </row>
    <row r="16137" spans="1:1" x14ac:dyDescent="0.25">
      <c r="A16137" s="4"/>
    </row>
    <row r="16138" spans="1:1" x14ac:dyDescent="0.25">
      <c r="A16138" s="4"/>
    </row>
    <row r="16139" spans="1:1" x14ac:dyDescent="0.25">
      <c r="A16139" s="4"/>
    </row>
    <row r="16140" spans="1:1" x14ac:dyDescent="0.25">
      <c r="A16140" s="4"/>
    </row>
    <row r="16141" spans="1:1" x14ac:dyDescent="0.25">
      <c r="A16141" s="4"/>
    </row>
    <row r="16142" spans="1:1" x14ac:dyDescent="0.25">
      <c r="A16142" s="4"/>
    </row>
    <row r="16143" spans="1:1" x14ac:dyDescent="0.25">
      <c r="A16143" s="4"/>
    </row>
    <row r="16144" spans="1:1" x14ac:dyDescent="0.25">
      <c r="A16144" s="4"/>
    </row>
    <row r="16145" spans="1:1" x14ac:dyDescent="0.25">
      <c r="A16145" s="4"/>
    </row>
    <row r="16146" spans="1:1" x14ac:dyDescent="0.25">
      <c r="A16146" s="4"/>
    </row>
    <row r="16147" spans="1:1" x14ac:dyDescent="0.25">
      <c r="A16147" s="4"/>
    </row>
    <row r="16148" spans="1:1" x14ac:dyDescent="0.25">
      <c r="A16148" s="4"/>
    </row>
    <row r="16149" spans="1:1" x14ac:dyDescent="0.25">
      <c r="A16149" s="4"/>
    </row>
    <row r="16150" spans="1:1" x14ac:dyDescent="0.25">
      <c r="A16150" s="4"/>
    </row>
    <row r="16151" spans="1:1" x14ac:dyDescent="0.25">
      <c r="A16151" s="4"/>
    </row>
    <row r="16152" spans="1:1" x14ac:dyDescent="0.25">
      <c r="A16152" s="4"/>
    </row>
    <row r="16153" spans="1:1" x14ac:dyDescent="0.25">
      <c r="A16153" s="4"/>
    </row>
    <row r="16154" spans="1:1" x14ac:dyDescent="0.25">
      <c r="A16154" s="4"/>
    </row>
    <row r="16155" spans="1:1" x14ac:dyDescent="0.25">
      <c r="A16155" s="4"/>
    </row>
    <row r="16156" spans="1:1" x14ac:dyDescent="0.25">
      <c r="A16156" s="4"/>
    </row>
    <row r="16157" spans="1:1" x14ac:dyDescent="0.25">
      <c r="A16157" s="4"/>
    </row>
    <row r="16158" spans="1:1" x14ac:dyDescent="0.25">
      <c r="A16158" s="4"/>
    </row>
    <row r="16159" spans="1:1" x14ac:dyDescent="0.25">
      <c r="A16159" s="4"/>
    </row>
    <row r="16160" spans="1:1" x14ac:dyDescent="0.25">
      <c r="A16160" s="4"/>
    </row>
    <row r="16161" spans="1:1" x14ac:dyDescent="0.25">
      <c r="A16161" s="4"/>
    </row>
    <row r="16162" spans="1:1" x14ac:dyDescent="0.25">
      <c r="A16162" s="4"/>
    </row>
    <row r="16163" spans="1:1" x14ac:dyDescent="0.25">
      <c r="A16163" s="4"/>
    </row>
    <row r="16164" spans="1:1" x14ac:dyDescent="0.25">
      <c r="A16164" s="4"/>
    </row>
    <row r="16165" spans="1:1" x14ac:dyDescent="0.25">
      <c r="A16165" s="4"/>
    </row>
    <row r="16166" spans="1:1" x14ac:dyDescent="0.25">
      <c r="A16166" s="4"/>
    </row>
    <row r="16167" spans="1:1" x14ac:dyDescent="0.25">
      <c r="A16167" s="4"/>
    </row>
    <row r="16168" spans="1:1" x14ac:dyDescent="0.25">
      <c r="A16168" s="4"/>
    </row>
    <row r="16169" spans="1:1" x14ac:dyDescent="0.25">
      <c r="A16169" s="4"/>
    </row>
    <row r="16170" spans="1:1" x14ac:dyDescent="0.25">
      <c r="A16170" s="4"/>
    </row>
    <row r="16171" spans="1:1" x14ac:dyDescent="0.25">
      <c r="A16171" s="4"/>
    </row>
    <row r="16172" spans="1:1" x14ac:dyDescent="0.25">
      <c r="A16172" s="4"/>
    </row>
    <row r="16173" spans="1:1" x14ac:dyDescent="0.25">
      <c r="A16173" s="4"/>
    </row>
    <row r="16174" spans="1:1" x14ac:dyDescent="0.25">
      <c r="A16174" s="4"/>
    </row>
    <row r="16175" spans="1:1" x14ac:dyDescent="0.25">
      <c r="A16175" s="4"/>
    </row>
    <row r="16176" spans="1:1" x14ac:dyDescent="0.25">
      <c r="A16176" s="4"/>
    </row>
    <row r="16177" spans="1:1" x14ac:dyDescent="0.25">
      <c r="A16177" s="4"/>
    </row>
    <row r="16178" spans="1:1" x14ac:dyDescent="0.25">
      <c r="A16178" s="4"/>
    </row>
    <row r="16179" spans="1:1" x14ac:dyDescent="0.25">
      <c r="A16179" s="4"/>
    </row>
    <row r="16180" spans="1:1" x14ac:dyDescent="0.25">
      <c r="A16180" s="4"/>
    </row>
    <row r="16181" spans="1:1" x14ac:dyDescent="0.25">
      <c r="A16181" s="4"/>
    </row>
    <row r="16182" spans="1:1" x14ac:dyDescent="0.25">
      <c r="A16182" s="4"/>
    </row>
    <row r="16183" spans="1:1" x14ac:dyDescent="0.25">
      <c r="A16183" s="4"/>
    </row>
    <row r="16184" spans="1:1" x14ac:dyDescent="0.25">
      <c r="A16184" s="4"/>
    </row>
    <row r="16185" spans="1:1" x14ac:dyDescent="0.25">
      <c r="A16185" s="4"/>
    </row>
    <row r="16186" spans="1:1" x14ac:dyDescent="0.25">
      <c r="A16186" s="4"/>
    </row>
    <row r="16187" spans="1:1" x14ac:dyDescent="0.25">
      <c r="A16187" s="4"/>
    </row>
    <row r="16188" spans="1:1" x14ac:dyDescent="0.25">
      <c r="A16188" s="4"/>
    </row>
    <row r="16189" spans="1:1" x14ac:dyDescent="0.25">
      <c r="A16189" s="4"/>
    </row>
    <row r="16190" spans="1:1" x14ac:dyDescent="0.25">
      <c r="A16190" s="4"/>
    </row>
    <row r="16191" spans="1:1" x14ac:dyDescent="0.25">
      <c r="A16191" s="4"/>
    </row>
    <row r="16192" spans="1:1" x14ac:dyDescent="0.25">
      <c r="A16192" s="4"/>
    </row>
    <row r="16193" spans="1:1" x14ac:dyDescent="0.25">
      <c r="A16193" s="4"/>
    </row>
    <row r="16194" spans="1:1" x14ac:dyDescent="0.25">
      <c r="A16194" s="4"/>
    </row>
    <row r="16195" spans="1:1" x14ac:dyDescent="0.25">
      <c r="A16195" s="4"/>
    </row>
    <row r="16196" spans="1:1" x14ac:dyDescent="0.25">
      <c r="A16196" s="4"/>
    </row>
    <row r="16197" spans="1:1" x14ac:dyDescent="0.25">
      <c r="A16197" s="4"/>
    </row>
    <row r="16198" spans="1:1" x14ac:dyDescent="0.25">
      <c r="A16198" s="4"/>
    </row>
    <row r="16199" spans="1:1" x14ac:dyDescent="0.25">
      <c r="A16199" s="4"/>
    </row>
    <row r="16200" spans="1:1" x14ac:dyDescent="0.25">
      <c r="A16200" s="4"/>
    </row>
    <row r="16201" spans="1:1" x14ac:dyDescent="0.25">
      <c r="A16201" s="4"/>
    </row>
    <row r="16202" spans="1:1" x14ac:dyDescent="0.25">
      <c r="A16202" s="4"/>
    </row>
    <row r="16203" spans="1:1" x14ac:dyDescent="0.25">
      <c r="A16203" s="4"/>
    </row>
    <row r="16204" spans="1:1" x14ac:dyDescent="0.25">
      <c r="A16204" s="4"/>
    </row>
    <row r="16205" spans="1:1" x14ac:dyDescent="0.25">
      <c r="A16205" s="4"/>
    </row>
    <row r="16206" spans="1:1" x14ac:dyDescent="0.25">
      <c r="A16206" s="4"/>
    </row>
    <row r="16207" spans="1:1" x14ac:dyDescent="0.25">
      <c r="A16207" s="4"/>
    </row>
    <row r="16208" spans="1:1" x14ac:dyDescent="0.25">
      <c r="A16208" s="4"/>
    </row>
    <row r="16209" spans="1:1" x14ac:dyDescent="0.25">
      <c r="A16209" s="4"/>
    </row>
    <row r="16210" spans="1:1" x14ac:dyDescent="0.25">
      <c r="A16210" s="4"/>
    </row>
    <row r="16211" spans="1:1" x14ac:dyDescent="0.25">
      <c r="A16211" s="4"/>
    </row>
    <row r="16212" spans="1:1" x14ac:dyDescent="0.25">
      <c r="A16212" s="4"/>
    </row>
    <row r="16213" spans="1:1" x14ac:dyDescent="0.25">
      <c r="A16213" s="4"/>
    </row>
    <row r="16214" spans="1:1" x14ac:dyDescent="0.25">
      <c r="A16214" s="4"/>
    </row>
    <row r="16215" spans="1:1" x14ac:dyDescent="0.25">
      <c r="A16215" s="4"/>
    </row>
    <row r="16216" spans="1:1" x14ac:dyDescent="0.25">
      <c r="A16216" s="4"/>
    </row>
    <row r="16217" spans="1:1" x14ac:dyDescent="0.25">
      <c r="A16217" s="4"/>
    </row>
    <row r="16218" spans="1:1" x14ac:dyDescent="0.25">
      <c r="A16218" s="4"/>
    </row>
    <row r="16219" spans="1:1" x14ac:dyDescent="0.25">
      <c r="A16219" s="4"/>
    </row>
    <row r="16220" spans="1:1" x14ac:dyDescent="0.25">
      <c r="A16220" s="4"/>
    </row>
    <row r="16221" spans="1:1" x14ac:dyDescent="0.25">
      <c r="A16221" s="4"/>
    </row>
    <row r="16222" spans="1:1" x14ac:dyDescent="0.25">
      <c r="A16222" s="4"/>
    </row>
    <row r="16223" spans="1:1" x14ac:dyDescent="0.25">
      <c r="A16223" s="4"/>
    </row>
    <row r="16224" spans="1:1" x14ac:dyDescent="0.25">
      <c r="A16224" s="4"/>
    </row>
    <row r="16225" spans="1:1" x14ac:dyDescent="0.25">
      <c r="A16225" s="4"/>
    </row>
    <row r="16226" spans="1:1" x14ac:dyDescent="0.25">
      <c r="A16226" s="4"/>
    </row>
    <row r="16227" spans="1:1" x14ac:dyDescent="0.25">
      <c r="A16227" s="4"/>
    </row>
    <row r="16228" spans="1:1" x14ac:dyDescent="0.25">
      <c r="A16228" s="4"/>
    </row>
    <row r="16229" spans="1:1" x14ac:dyDescent="0.25">
      <c r="A16229" s="4"/>
    </row>
    <row r="16230" spans="1:1" x14ac:dyDescent="0.25">
      <c r="A16230" s="4"/>
    </row>
    <row r="16231" spans="1:1" x14ac:dyDescent="0.25">
      <c r="A16231" s="4"/>
    </row>
    <row r="16232" spans="1:1" x14ac:dyDescent="0.25">
      <c r="A16232" s="4"/>
    </row>
    <row r="16233" spans="1:1" x14ac:dyDescent="0.25">
      <c r="A16233" s="4"/>
    </row>
    <row r="16234" spans="1:1" x14ac:dyDescent="0.25">
      <c r="A16234" s="4"/>
    </row>
    <row r="16235" spans="1:1" x14ac:dyDescent="0.25">
      <c r="A16235" s="4"/>
    </row>
    <row r="16236" spans="1:1" x14ac:dyDescent="0.25">
      <c r="A16236" s="4"/>
    </row>
    <row r="16237" spans="1:1" x14ac:dyDescent="0.25">
      <c r="A16237" s="4"/>
    </row>
    <row r="16238" spans="1:1" x14ac:dyDescent="0.25">
      <c r="A16238" s="4"/>
    </row>
    <row r="16239" spans="1:1" x14ac:dyDescent="0.25">
      <c r="A16239" s="4"/>
    </row>
    <row r="16240" spans="1:1" x14ac:dyDescent="0.25">
      <c r="A16240" s="4"/>
    </row>
    <row r="16241" spans="1:1" x14ac:dyDescent="0.25">
      <c r="A16241" s="4"/>
    </row>
    <row r="16242" spans="1:1" x14ac:dyDescent="0.25">
      <c r="A16242" s="4"/>
    </row>
    <row r="16243" spans="1:1" x14ac:dyDescent="0.25">
      <c r="A16243" s="4"/>
    </row>
    <row r="16244" spans="1:1" x14ac:dyDescent="0.25">
      <c r="A16244" s="4"/>
    </row>
    <row r="16245" spans="1:1" x14ac:dyDescent="0.25">
      <c r="A16245" s="4"/>
    </row>
    <row r="16246" spans="1:1" x14ac:dyDescent="0.25">
      <c r="A16246" s="4"/>
    </row>
    <row r="16247" spans="1:1" x14ac:dyDescent="0.25">
      <c r="A16247" s="4"/>
    </row>
    <row r="16248" spans="1:1" x14ac:dyDescent="0.25">
      <c r="A16248" s="4"/>
    </row>
    <row r="16249" spans="1:1" x14ac:dyDescent="0.25">
      <c r="A16249" s="4"/>
    </row>
    <row r="16250" spans="1:1" x14ac:dyDescent="0.25">
      <c r="A16250" s="4"/>
    </row>
    <row r="16251" spans="1:1" x14ac:dyDescent="0.25">
      <c r="A16251" s="4"/>
    </row>
    <row r="16252" spans="1:1" x14ac:dyDescent="0.25">
      <c r="A16252" s="4"/>
    </row>
    <row r="16253" spans="1:1" x14ac:dyDescent="0.25">
      <c r="A16253" s="4"/>
    </row>
    <row r="16254" spans="1:1" x14ac:dyDescent="0.25">
      <c r="A16254" s="4"/>
    </row>
    <row r="16255" spans="1:1" x14ac:dyDescent="0.25">
      <c r="A16255" s="4"/>
    </row>
    <row r="16256" spans="1:1" x14ac:dyDescent="0.25">
      <c r="A16256" s="4"/>
    </row>
    <row r="16257" spans="1:1" x14ac:dyDescent="0.25">
      <c r="A16257" s="4"/>
    </row>
    <row r="16258" spans="1:1" x14ac:dyDescent="0.25">
      <c r="A16258" s="4"/>
    </row>
    <row r="16259" spans="1:1" x14ac:dyDescent="0.25">
      <c r="A16259" s="4"/>
    </row>
    <row r="16260" spans="1:1" x14ac:dyDescent="0.25">
      <c r="A16260" s="4"/>
    </row>
    <row r="16261" spans="1:1" x14ac:dyDescent="0.25">
      <c r="A16261" s="4"/>
    </row>
    <row r="16262" spans="1:1" x14ac:dyDescent="0.25">
      <c r="A16262" s="4"/>
    </row>
    <row r="16263" spans="1:1" x14ac:dyDescent="0.25">
      <c r="A16263" s="4"/>
    </row>
    <row r="16264" spans="1:1" x14ac:dyDescent="0.25">
      <c r="A16264" s="4"/>
    </row>
    <row r="16265" spans="1:1" x14ac:dyDescent="0.25">
      <c r="A16265" s="4"/>
    </row>
    <row r="16266" spans="1:1" x14ac:dyDescent="0.25">
      <c r="A16266" s="4"/>
    </row>
    <row r="16267" spans="1:1" x14ac:dyDescent="0.25">
      <c r="A16267" s="4"/>
    </row>
    <row r="16268" spans="1:1" x14ac:dyDescent="0.25">
      <c r="A16268" s="4"/>
    </row>
    <row r="16269" spans="1:1" x14ac:dyDescent="0.25">
      <c r="A16269" s="4"/>
    </row>
    <row r="16270" spans="1:1" x14ac:dyDescent="0.25">
      <c r="A16270" s="4"/>
    </row>
    <row r="16271" spans="1:1" x14ac:dyDescent="0.25">
      <c r="A16271" s="4"/>
    </row>
    <row r="16272" spans="1:1" x14ac:dyDescent="0.25">
      <c r="A16272" s="4"/>
    </row>
    <row r="16273" spans="1:1" x14ac:dyDescent="0.25">
      <c r="A16273" s="4"/>
    </row>
    <row r="16274" spans="1:1" x14ac:dyDescent="0.25">
      <c r="A16274" s="4"/>
    </row>
    <row r="16275" spans="1:1" x14ac:dyDescent="0.25">
      <c r="A16275" s="4"/>
    </row>
    <row r="16276" spans="1:1" x14ac:dyDescent="0.25">
      <c r="A16276" s="4"/>
    </row>
    <row r="16277" spans="1:1" x14ac:dyDescent="0.25">
      <c r="A16277" s="4"/>
    </row>
    <row r="16278" spans="1:1" x14ac:dyDescent="0.25">
      <c r="A16278" s="4"/>
    </row>
    <row r="16279" spans="1:1" x14ac:dyDescent="0.25">
      <c r="A16279" s="4"/>
    </row>
    <row r="16280" spans="1:1" x14ac:dyDescent="0.25">
      <c r="A16280" s="4"/>
    </row>
    <row r="16281" spans="1:1" x14ac:dyDescent="0.25">
      <c r="A16281" s="4"/>
    </row>
    <row r="16282" spans="1:1" x14ac:dyDescent="0.25">
      <c r="A16282" s="4"/>
    </row>
    <row r="16283" spans="1:1" x14ac:dyDescent="0.25">
      <c r="A16283" s="4"/>
    </row>
    <row r="16284" spans="1:1" x14ac:dyDescent="0.25">
      <c r="A16284" s="4"/>
    </row>
    <row r="16285" spans="1:1" x14ac:dyDescent="0.25">
      <c r="A16285" s="4"/>
    </row>
    <row r="16286" spans="1:1" x14ac:dyDescent="0.25">
      <c r="A16286" s="4"/>
    </row>
    <row r="16287" spans="1:1" x14ac:dyDescent="0.25">
      <c r="A16287" s="4"/>
    </row>
    <row r="16288" spans="1:1" x14ac:dyDescent="0.25">
      <c r="A16288" s="4"/>
    </row>
    <row r="16289" spans="1:1" x14ac:dyDescent="0.25">
      <c r="A16289" s="4"/>
    </row>
    <row r="16290" spans="1:1" x14ac:dyDescent="0.25">
      <c r="A16290" s="4"/>
    </row>
    <row r="16291" spans="1:1" x14ac:dyDescent="0.25">
      <c r="A16291" s="4"/>
    </row>
    <row r="16292" spans="1:1" x14ac:dyDescent="0.25">
      <c r="A16292" s="4"/>
    </row>
    <row r="16293" spans="1:1" x14ac:dyDescent="0.25">
      <c r="A16293" s="4"/>
    </row>
    <row r="16294" spans="1:1" x14ac:dyDescent="0.25">
      <c r="A16294" s="4"/>
    </row>
    <row r="16295" spans="1:1" x14ac:dyDescent="0.25">
      <c r="A16295" s="4"/>
    </row>
    <row r="16296" spans="1:1" x14ac:dyDescent="0.25">
      <c r="A16296" s="4"/>
    </row>
    <row r="16297" spans="1:1" x14ac:dyDescent="0.25">
      <c r="A16297" s="4"/>
    </row>
    <row r="16298" spans="1:1" x14ac:dyDescent="0.25">
      <c r="A16298" s="4"/>
    </row>
    <row r="16299" spans="1:1" x14ac:dyDescent="0.25">
      <c r="A16299" s="4"/>
    </row>
    <row r="16300" spans="1:1" x14ac:dyDescent="0.25">
      <c r="A16300" s="4"/>
    </row>
    <row r="16301" spans="1:1" x14ac:dyDescent="0.25">
      <c r="A16301" s="4"/>
    </row>
    <row r="16302" spans="1:1" x14ac:dyDescent="0.25">
      <c r="A16302" s="4"/>
    </row>
    <row r="16303" spans="1:1" x14ac:dyDescent="0.25">
      <c r="A16303" s="4"/>
    </row>
    <row r="16304" spans="1:1" x14ac:dyDescent="0.25">
      <c r="A16304" s="4"/>
    </row>
    <row r="16305" spans="1:1" x14ac:dyDescent="0.25">
      <c r="A16305" s="4"/>
    </row>
    <row r="16306" spans="1:1" x14ac:dyDescent="0.25">
      <c r="A16306" s="4"/>
    </row>
    <row r="16307" spans="1:1" x14ac:dyDescent="0.25">
      <c r="A16307" s="4"/>
    </row>
    <row r="16308" spans="1:1" x14ac:dyDescent="0.25">
      <c r="A16308" s="4"/>
    </row>
    <row r="16309" spans="1:1" x14ac:dyDescent="0.25">
      <c r="A16309" s="4"/>
    </row>
    <row r="16310" spans="1:1" x14ac:dyDescent="0.25">
      <c r="A16310" s="4"/>
    </row>
    <row r="16311" spans="1:1" x14ac:dyDescent="0.25">
      <c r="A16311" s="4"/>
    </row>
    <row r="16312" spans="1:1" x14ac:dyDescent="0.25">
      <c r="A16312" s="4"/>
    </row>
    <row r="16313" spans="1:1" x14ac:dyDescent="0.25">
      <c r="A16313" s="4"/>
    </row>
    <row r="16314" spans="1:1" x14ac:dyDescent="0.25">
      <c r="A16314" s="4"/>
    </row>
    <row r="16315" spans="1:1" x14ac:dyDescent="0.25">
      <c r="A16315" s="4"/>
    </row>
    <row r="16316" spans="1:1" x14ac:dyDescent="0.25">
      <c r="A16316" s="4"/>
    </row>
    <row r="16317" spans="1:1" x14ac:dyDescent="0.25">
      <c r="A16317" s="4"/>
    </row>
    <row r="16318" spans="1:1" x14ac:dyDescent="0.25">
      <c r="A16318" s="4"/>
    </row>
    <row r="16319" spans="1:1" x14ac:dyDescent="0.25">
      <c r="A16319" s="4"/>
    </row>
    <row r="16320" spans="1:1" x14ac:dyDescent="0.25">
      <c r="A16320" s="4"/>
    </row>
    <row r="16321" spans="1:1" x14ac:dyDescent="0.25">
      <c r="A16321" s="4"/>
    </row>
    <row r="16322" spans="1:1" x14ac:dyDescent="0.25">
      <c r="A16322" s="4"/>
    </row>
    <row r="16323" spans="1:1" x14ac:dyDescent="0.25">
      <c r="A16323" s="4"/>
    </row>
    <row r="16324" spans="1:1" x14ac:dyDescent="0.25">
      <c r="A16324" s="4"/>
    </row>
    <row r="16325" spans="1:1" x14ac:dyDescent="0.25">
      <c r="A16325" s="4"/>
    </row>
    <row r="16326" spans="1:1" x14ac:dyDescent="0.25">
      <c r="A16326" s="4"/>
    </row>
    <row r="16327" spans="1:1" x14ac:dyDescent="0.25">
      <c r="A16327" s="4"/>
    </row>
    <row r="16328" spans="1:1" x14ac:dyDescent="0.25">
      <c r="A16328" s="4"/>
    </row>
    <row r="16329" spans="1:1" x14ac:dyDescent="0.25">
      <c r="A16329" s="4"/>
    </row>
    <row r="16330" spans="1:1" x14ac:dyDescent="0.25">
      <c r="A16330" s="4"/>
    </row>
    <row r="16331" spans="1:1" x14ac:dyDescent="0.25">
      <c r="A16331" s="4"/>
    </row>
    <row r="16332" spans="1:1" x14ac:dyDescent="0.25">
      <c r="A16332" s="4"/>
    </row>
    <row r="16333" spans="1:1" x14ac:dyDescent="0.25">
      <c r="A16333" s="4"/>
    </row>
    <row r="16334" spans="1:1" x14ac:dyDescent="0.25">
      <c r="A16334" s="4"/>
    </row>
    <row r="16335" spans="1:1" x14ac:dyDescent="0.25">
      <c r="A16335" s="4"/>
    </row>
    <row r="16336" spans="1:1" x14ac:dyDescent="0.25">
      <c r="A16336" s="4"/>
    </row>
    <row r="16337" spans="1:1" x14ac:dyDescent="0.25">
      <c r="A16337" s="4"/>
    </row>
    <row r="16338" spans="1:1" x14ac:dyDescent="0.25">
      <c r="A16338" s="4"/>
    </row>
    <row r="16339" spans="1:1" x14ac:dyDescent="0.25">
      <c r="A16339" s="4"/>
    </row>
    <row r="16340" spans="1:1" x14ac:dyDescent="0.25">
      <c r="A16340" s="4"/>
    </row>
    <row r="16341" spans="1:1" x14ac:dyDescent="0.25">
      <c r="A16341" s="4"/>
    </row>
    <row r="16342" spans="1:1" x14ac:dyDescent="0.25">
      <c r="A16342" s="4"/>
    </row>
    <row r="16343" spans="1:1" x14ac:dyDescent="0.25">
      <c r="A16343" s="4"/>
    </row>
    <row r="16344" spans="1:1" x14ac:dyDescent="0.25">
      <c r="A16344" s="4"/>
    </row>
    <row r="16345" spans="1:1" x14ac:dyDescent="0.25">
      <c r="A16345" s="4"/>
    </row>
    <row r="16346" spans="1:1" x14ac:dyDescent="0.25">
      <c r="A16346" s="4"/>
    </row>
    <row r="16347" spans="1:1" x14ac:dyDescent="0.25">
      <c r="A16347" s="4"/>
    </row>
    <row r="16348" spans="1:1" x14ac:dyDescent="0.25">
      <c r="A16348" s="4"/>
    </row>
    <row r="16349" spans="1:1" x14ac:dyDescent="0.25">
      <c r="A16349" s="4"/>
    </row>
    <row r="16350" spans="1:1" x14ac:dyDescent="0.25">
      <c r="A16350" s="4"/>
    </row>
    <row r="16351" spans="1:1" x14ac:dyDescent="0.25">
      <c r="A16351" s="4"/>
    </row>
    <row r="16352" spans="1:1" x14ac:dyDescent="0.25">
      <c r="A16352" s="4"/>
    </row>
    <row r="16353" spans="1:1" x14ac:dyDescent="0.25">
      <c r="A16353" s="4"/>
    </row>
    <row r="16354" spans="1:1" x14ac:dyDescent="0.25">
      <c r="A16354" s="4"/>
    </row>
    <row r="16355" spans="1:1" x14ac:dyDescent="0.25">
      <c r="A16355" s="4"/>
    </row>
    <row r="16356" spans="1:1" x14ac:dyDescent="0.25">
      <c r="A16356" s="4"/>
    </row>
    <row r="16357" spans="1:1" x14ac:dyDescent="0.25">
      <c r="A16357" s="4"/>
    </row>
    <row r="16358" spans="1:1" x14ac:dyDescent="0.25">
      <c r="A16358" s="4"/>
    </row>
    <row r="16359" spans="1:1" x14ac:dyDescent="0.25">
      <c r="A16359" s="4"/>
    </row>
    <row r="16360" spans="1:1" x14ac:dyDescent="0.25">
      <c r="A16360" s="4"/>
    </row>
    <row r="16361" spans="1:1" x14ac:dyDescent="0.25">
      <c r="A16361" s="4"/>
    </row>
    <row r="16362" spans="1:1" x14ac:dyDescent="0.25">
      <c r="A16362" s="4"/>
    </row>
    <row r="16363" spans="1:1" x14ac:dyDescent="0.25">
      <c r="A16363" s="4"/>
    </row>
    <row r="16364" spans="1:1" x14ac:dyDescent="0.25">
      <c r="A16364" s="4"/>
    </row>
    <row r="16365" spans="1:1" x14ac:dyDescent="0.25">
      <c r="A16365" s="4"/>
    </row>
    <row r="16366" spans="1:1" x14ac:dyDescent="0.25">
      <c r="A16366" s="4"/>
    </row>
    <row r="16367" spans="1:1" x14ac:dyDescent="0.25">
      <c r="A16367" s="4"/>
    </row>
    <row r="16368" spans="1:1" x14ac:dyDescent="0.25">
      <c r="A16368" s="4"/>
    </row>
    <row r="16369" spans="1:1" x14ac:dyDescent="0.25">
      <c r="A16369" s="4"/>
    </row>
    <row r="16370" spans="1:1" x14ac:dyDescent="0.25">
      <c r="A16370" s="4"/>
    </row>
    <row r="16371" spans="1:1" x14ac:dyDescent="0.25">
      <c r="A16371" s="4"/>
    </row>
    <row r="16372" spans="1:1" x14ac:dyDescent="0.25">
      <c r="A16372" s="4"/>
    </row>
    <row r="16373" spans="1:1" x14ac:dyDescent="0.25">
      <c r="A16373" s="4"/>
    </row>
    <row r="16374" spans="1:1" x14ac:dyDescent="0.25">
      <c r="A16374" s="4"/>
    </row>
    <row r="16375" spans="1:1" x14ac:dyDescent="0.25">
      <c r="A16375" s="4"/>
    </row>
    <row r="16376" spans="1:1" x14ac:dyDescent="0.25">
      <c r="A16376" s="4"/>
    </row>
    <row r="16377" spans="1:1" x14ac:dyDescent="0.25">
      <c r="A16377" s="4"/>
    </row>
    <row r="16378" spans="1:1" x14ac:dyDescent="0.25">
      <c r="A16378" s="4"/>
    </row>
    <row r="16379" spans="1:1" x14ac:dyDescent="0.25">
      <c r="A16379" s="4"/>
    </row>
    <row r="16380" spans="1:1" x14ac:dyDescent="0.25">
      <c r="A16380" s="4"/>
    </row>
    <row r="16381" spans="1:1" x14ac:dyDescent="0.25">
      <c r="A16381" s="4"/>
    </row>
    <row r="16382" spans="1:1" x14ac:dyDescent="0.25">
      <c r="A16382" s="4"/>
    </row>
    <row r="16383" spans="1:1" x14ac:dyDescent="0.25">
      <c r="A16383" s="4"/>
    </row>
    <row r="16384" spans="1:1" x14ac:dyDescent="0.25">
      <c r="A16384" s="4"/>
    </row>
    <row r="16385" spans="1:1" x14ac:dyDescent="0.25">
      <c r="A16385" s="4"/>
    </row>
    <row r="16386" spans="1:1" x14ac:dyDescent="0.25">
      <c r="A16386" s="4"/>
    </row>
  </sheetData>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CK16391"/>
  <sheetViews>
    <sheetView zoomScaleNormal="100" workbookViewId="0">
      <pane ySplit="3" topLeftCell="A4" activePane="bottomLeft" state="frozen"/>
      <selection activeCell="AR1" sqref="AR1"/>
      <selection pane="bottomLeft"/>
    </sheetView>
  </sheetViews>
  <sheetFormatPr defaultRowHeight="15" x14ac:dyDescent="0.25"/>
  <cols>
    <col min="1" max="1" width="32.140625" style="4" customWidth="1"/>
    <col min="2" max="2" width="43.42578125" style="4" customWidth="1"/>
    <col min="3" max="3" width="27.42578125" customWidth="1"/>
    <col min="4" max="4" width="35.42578125" customWidth="1"/>
    <col min="5" max="5" width="28.85546875" customWidth="1"/>
    <col min="6" max="6" width="37.28515625" customWidth="1"/>
    <col min="7" max="7" width="33.140625" style="4" customWidth="1"/>
    <col min="8" max="8" width="39.5703125" style="4" customWidth="1"/>
    <col min="9" max="9" width="37.5703125" customWidth="1"/>
    <col min="10" max="10" width="39.42578125" customWidth="1"/>
    <col min="11" max="11" width="34" customWidth="1"/>
    <col min="12" max="12" width="33.5703125" customWidth="1"/>
    <col min="13" max="14" width="33.5703125" style="4" customWidth="1"/>
    <col min="15" max="15" width="30.140625" style="4" customWidth="1"/>
    <col min="16" max="16" width="36.5703125" style="4" customWidth="1"/>
    <col min="17" max="17" width="40.140625" style="4" customWidth="1"/>
    <col min="18" max="18" width="63.42578125" style="4" customWidth="1"/>
    <col min="19" max="20" width="30.140625" style="4" customWidth="1"/>
    <col min="21" max="21" width="42.85546875" style="4" customWidth="1"/>
    <col min="22" max="22" width="47.5703125" customWidth="1"/>
    <col min="23" max="23" width="47.5703125" style="4" customWidth="1"/>
    <col min="24" max="24" width="35.7109375" customWidth="1"/>
    <col min="25" max="25" width="37.85546875" customWidth="1"/>
    <col min="26" max="26" width="30" customWidth="1"/>
    <col min="27" max="27" width="32" customWidth="1"/>
    <col min="28" max="29" width="23.140625" customWidth="1"/>
    <col min="30" max="30" width="20.85546875" customWidth="1"/>
    <col min="31" max="31" width="33.42578125" customWidth="1"/>
    <col min="32" max="32" width="44.7109375" customWidth="1"/>
    <col min="33" max="33" width="50.42578125" customWidth="1"/>
    <col min="34" max="34" width="30.140625" customWidth="1"/>
    <col min="35" max="35" width="53.42578125" customWidth="1"/>
    <col min="36" max="36" width="32.28515625" customWidth="1"/>
    <col min="37" max="37" width="32" customWidth="1"/>
    <col min="38" max="38" width="28" customWidth="1"/>
    <col min="39" max="39" width="33.85546875" customWidth="1"/>
    <col min="40" max="40" width="19.5703125" customWidth="1"/>
    <col min="41" max="41" width="26.140625" customWidth="1"/>
    <col min="42" max="42" width="29.42578125" customWidth="1"/>
    <col min="43" max="43" width="26.140625" customWidth="1"/>
    <col min="44" max="44" width="30" customWidth="1"/>
    <col min="45" max="45" width="26.42578125" customWidth="1"/>
    <col min="46" max="46" width="37.7109375" style="4" customWidth="1"/>
    <col min="47" max="47" width="34.42578125" style="4" customWidth="1"/>
    <col min="48" max="49" width="33.5703125" style="4" customWidth="1"/>
    <col min="50" max="50" width="56.5703125" customWidth="1"/>
    <col min="51" max="51" width="54.7109375" customWidth="1"/>
    <col min="52" max="52" width="35.5703125" customWidth="1"/>
    <col min="53" max="53" width="49.7109375" customWidth="1"/>
    <col min="54" max="54" width="37.7109375" customWidth="1"/>
    <col min="55" max="55" width="45" customWidth="1"/>
    <col min="56" max="57" width="34.5703125" customWidth="1"/>
    <col min="58" max="58" width="34.5703125" style="4" customWidth="1"/>
    <col min="59" max="61" width="39.7109375" style="4" customWidth="1"/>
    <col min="62" max="62" width="45.28515625" customWidth="1"/>
    <col min="63" max="63" width="47.85546875" customWidth="1"/>
    <col min="64" max="64" width="44.85546875" style="4" customWidth="1"/>
    <col min="65" max="65" width="62.28515625" style="4" customWidth="1"/>
    <col min="66" max="66" width="44.85546875" style="4" customWidth="1"/>
    <col min="67" max="67" width="55.42578125" style="4" customWidth="1"/>
    <col min="68" max="68" width="35.140625" customWidth="1"/>
    <col min="69" max="69" width="23" customWidth="1"/>
    <col min="70" max="71" width="31.28515625" customWidth="1"/>
    <col min="72" max="72" width="57.7109375" customWidth="1"/>
    <col min="73" max="73" width="58.28515625" customWidth="1"/>
    <col min="74" max="74" width="52.42578125" customWidth="1"/>
    <col min="75" max="75" width="69.7109375" customWidth="1"/>
    <col min="76" max="76" width="109.5703125" style="4" customWidth="1"/>
    <col min="77" max="77" width="73.28515625" style="4" customWidth="1"/>
    <col min="78" max="78" width="30.28515625" customWidth="1"/>
    <col min="79" max="79" width="36" customWidth="1"/>
    <col min="80" max="80" width="36.85546875" customWidth="1"/>
    <col min="81" max="81" width="58.7109375" customWidth="1"/>
    <col min="84" max="84" width="32.28515625" customWidth="1"/>
  </cols>
  <sheetData>
    <row r="1" spans="1:89" s="4" customFormat="1" x14ac:dyDescent="0.25">
      <c r="A1" s="93" t="s">
        <v>4071</v>
      </c>
      <c r="B1" s="93" t="s">
        <v>4071</v>
      </c>
      <c r="C1" s="93" t="s">
        <v>4071</v>
      </c>
      <c r="D1" s="93" t="s">
        <v>4071</v>
      </c>
      <c r="E1" s="93" t="s">
        <v>4071</v>
      </c>
      <c r="F1" s="93" t="s">
        <v>4071</v>
      </c>
      <c r="G1" s="93" t="s">
        <v>4071</v>
      </c>
      <c r="H1" s="93" t="s">
        <v>4071</v>
      </c>
      <c r="I1" s="93" t="s">
        <v>4071</v>
      </c>
      <c r="J1" s="93" t="s">
        <v>4071</v>
      </c>
      <c r="K1" s="93" t="s">
        <v>4071</v>
      </c>
      <c r="L1" s="93" t="s">
        <v>4071</v>
      </c>
      <c r="M1" s="93" t="s">
        <v>4071</v>
      </c>
      <c r="N1" s="93" t="s">
        <v>4071</v>
      </c>
      <c r="O1" s="93" t="s">
        <v>4071</v>
      </c>
      <c r="P1" s="93" t="s">
        <v>4071</v>
      </c>
      <c r="Q1" s="93" t="s">
        <v>4071</v>
      </c>
      <c r="R1" s="93" t="s">
        <v>4071</v>
      </c>
      <c r="S1" s="93" t="s">
        <v>4071</v>
      </c>
      <c r="T1" s="93" t="s">
        <v>4071</v>
      </c>
      <c r="U1" s="93" t="s">
        <v>4071</v>
      </c>
      <c r="V1" s="93" t="s">
        <v>4071</v>
      </c>
      <c r="W1" s="93" t="s">
        <v>4071</v>
      </c>
      <c r="X1" s="93" t="s">
        <v>4071</v>
      </c>
      <c r="Y1" s="93" t="s">
        <v>4071</v>
      </c>
      <c r="Z1" s="93" t="s">
        <v>4071</v>
      </c>
      <c r="AA1" s="93" t="s">
        <v>4071</v>
      </c>
      <c r="AB1" s="93" t="s">
        <v>4071</v>
      </c>
      <c r="AC1" s="93" t="s">
        <v>4071</v>
      </c>
      <c r="AD1" s="93" t="s">
        <v>4071</v>
      </c>
      <c r="AE1" s="93" t="s">
        <v>4071</v>
      </c>
      <c r="AF1" s="93" t="s">
        <v>4071</v>
      </c>
      <c r="AG1" s="93" t="s">
        <v>4071</v>
      </c>
      <c r="AH1" s="93" t="s">
        <v>4071</v>
      </c>
      <c r="AI1" s="93" t="s">
        <v>4071</v>
      </c>
      <c r="AJ1" s="93" t="s">
        <v>4071</v>
      </c>
      <c r="AK1" s="93" t="s">
        <v>4071</v>
      </c>
      <c r="AL1" s="93" t="s">
        <v>4071</v>
      </c>
      <c r="AM1" s="93" t="s">
        <v>4071</v>
      </c>
      <c r="AN1" s="93" t="s">
        <v>4071</v>
      </c>
      <c r="AO1" s="93" t="s">
        <v>4071</v>
      </c>
      <c r="AP1" s="93" t="s">
        <v>4071</v>
      </c>
      <c r="AQ1" s="93" t="s">
        <v>4071</v>
      </c>
      <c r="AR1" s="93" t="s">
        <v>4071</v>
      </c>
      <c r="AS1" s="93" t="s">
        <v>4071</v>
      </c>
      <c r="AT1" s="93" t="s">
        <v>4071</v>
      </c>
      <c r="AU1" s="93" t="s">
        <v>4071</v>
      </c>
      <c r="AV1" s="93" t="s">
        <v>4071</v>
      </c>
      <c r="AW1" s="93" t="s">
        <v>4071</v>
      </c>
      <c r="AX1" s="93" t="s">
        <v>4071</v>
      </c>
      <c r="AY1" s="93" t="s">
        <v>4071</v>
      </c>
      <c r="AZ1" s="93" t="s">
        <v>4071</v>
      </c>
      <c r="BA1" s="93" t="s">
        <v>4071</v>
      </c>
      <c r="BB1" s="93" t="s">
        <v>4071</v>
      </c>
      <c r="BC1" s="93" t="s">
        <v>4071</v>
      </c>
      <c r="BD1" s="93" t="s">
        <v>4071</v>
      </c>
      <c r="BE1" s="93" t="s">
        <v>4071</v>
      </c>
      <c r="BF1" s="93" t="s">
        <v>4071</v>
      </c>
      <c r="BG1" s="93" t="s">
        <v>4071</v>
      </c>
      <c r="BH1" s="93" t="s">
        <v>4071</v>
      </c>
      <c r="BI1" s="93" t="s">
        <v>4071</v>
      </c>
      <c r="BJ1" s="93" t="s">
        <v>4071</v>
      </c>
      <c r="BK1" s="93" t="s">
        <v>4071</v>
      </c>
      <c r="BL1" s="93" t="s">
        <v>4071</v>
      </c>
      <c r="BM1" s="93" t="s">
        <v>4071</v>
      </c>
      <c r="BN1" s="93" t="s">
        <v>4071</v>
      </c>
      <c r="BO1" s="93" t="s">
        <v>4071</v>
      </c>
      <c r="BP1" s="93" t="s">
        <v>4071</v>
      </c>
      <c r="BQ1" s="93" t="s">
        <v>4071</v>
      </c>
      <c r="BR1" s="93" t="s">
        <v>4071</v>
      </c>
      <c r="BS1" s="93" t="s">
        <v>4071</v>
      </c>
      <c r="BT1" s="93" t="s">
        <v>4071</v>
      </c>
      <c r="BU1" s="93" t="s">
        <v>4071</v>
      </c>
      <c r="BV1" s="93" t="s">
        <v>4071</v>
      </c>
      <c r="BW1" s="93" t="s">
        <v>4071</v>
      </c>
      <c r="BX1" s="93" t="s">
        <v>4071</v>
      </c>
      <c r="BY1" s="93" t="s">
        <v>4071</v>
      </c>
      <c r="BZ1" s="93" t="s">
        <v>4071</v>
      </c>
      <c r="CA1" s="93" t="s">
        <v>4071</v>
      </c>
      <c r="CB1" s="93" t="s">
        <v>4071</v>
      </c>
      <c r="CC1" s="93" t="s">
        <v>4071</v>
      </c>
    </row>
    <row r="2" spans="1:89" s="4" customFormat="1" x14ac:dyDescent="0.25">
      <c r="A2" s="4" t="s">
        <v>4094</v>
      </c>
      <c r="B2" s="93" t="s">
        <v>4193</v>
      </c>
      <c r="C2" s="93" t="s">
        <v>4193</v>
      </c>
      <c r="D2" s="93" t="s">
        <v>4193</v>
      </c>
      <c r="E2" s="93" t="s">
        <v>4193</v>
      </c>
      <c r="F2" s="93" t="s">
        <v>4193</v>
      </c>
      <c r="G2" s="93" t="s">
        <v>4193</v>
      </c>
      <c r="H2" s="93" t="s">
        <v>4193</v>
      </c>
      <c r="I2" s="93" t="s">
        <v>4193</v>
      </c>
      <c r="J2" s="93" t="s">
        <v>4193</v>
      </c>
      <c r="K2" s="93" t="s">
        <v>4193</v>
      </c>
      <c r="L2" s="93" t="s">
        <v>4193</v>
      </c>
      <c r="M2" s="93" t="s">
        <v>4193</v>
      </c>
      <c r="N2" s="93" t="s">
        <v>4193</v>
      </c>
      <c r="O2" s="93" t="s">
        <v>4193</v>
      </c>
      <c r="P2" s="93" t="s">
        <v>4193</v>
      </c>
      <c r="Q2" s="93" t="s">
        <v>4193</v>
      </c>
      <c r="R2" s="93" t="s">
        <v>4193</v>
      </c>
      <c r="S2" s="93" t="s">
        <v>4193</v>
      </c>
      <c r="T2" s="93" t="s">
        <v>4193</v>
      </c>
      <c r="U2" s="93" t="s">
        <v>4193</v>
      </c>
      <c r="V2" s="93" t="s">
        <v>4193</v>
      </c>
      <c r="W2" s="93" t="s">
        <v>4193</v>
      </c>
      <c r="X2" s="93" t="s">
        <v>4193</v>
      </c>
      <c r="Y2" s="93" t="s">
        <v>4193</v>
      </c>
      <c r="Z2" s="93" t="s">
        <v>4193</v>
      </c>
      <c r="AA2" s="93" t="s">
        <v>4193</v>
      </c>
      <c r="AB2" s="93" t="s">
        <v>4193</v>
      </c>
      <c r="AC2" s="93" t="s">
        <v>4193</v>
      </c>
      <c r="AD2" s="93" t="s">
        <v>4193</v>
      </c>
      <c r="AE2" s="93" t="s">
        <v>4193</v>
      </c>
      <c r="AF2" s="93" t="s">
        <v>4193</v>
      </c>
      <c r="AG2" s="93" t="s">
        <v>4193</v>
      </c>
      <c r="AH2" s="93" t="s">
        <v>4193</v>
      </c>
      <c r="AI2" s="93" t="s">
        <v>4193</v>
      </c>
      <c r="AJ2" s="93" t="s">
        <v>4193</v>
      </c>
      <c r="AK2" s="93" t="s">
        <v>4193</v>
      </c>
      <c r="AL2" s="93" t="s">
        <v>4193</v>
      </c>
      <c r="AM2" s="93" t="s">
        <v>4193</v>
      </c>
      <c r="AN2" s="93" t="s">
        <v>4193</v>
      </c>
      <c r="AO2" s="93" t="s">
        <v>4193</v>
      </c>
      <c r="AP2" s="93" t="s">
        <v>4193</v>
      </c>
      <c r="AQ2" s="93" t="s">
        <v>4193</v>
      </c>
      <c r="AR2" s="93" t="s">
        <v>4193</v>
      </c>
      <c r="AS2" s="93" t="s">
        <v>4193</v>
      </c>
      <c r="AT2" s="93" t="s">
        <v>4193</v>
      </c>
      <c r="AU2" s="93" t="s">
        <v>4193</v>
      </c>
      <c r="AV2" s="93" t="s">
        <v>4193</v>
      </c>
      <c r="AW2" s="93" t="s">
        <v>4193</v>
      </c>
      <c r="AX2" s="93" t="s">
        <v>4193</v>
      </c>
      <c r="AY2" s="93" t="s">
        <v>4193</v>
      </c>
      <c r="AZ2" s="93" t="s">
        <v>4193</v>
      </c>
      <c r="BA2" s="93" t="s">
        <v>4193</v>
      </c>
      <c r="BB2" s="93" t="s">
        <v>4193</v>
      </c>
      <c r="BC2" s="93" t="s">
        <v>4193</v>
      </c>
      <c r="BD2" s="93" t="s">
        <v>4193</v>
      </c>
      <c r="BE2" s="93" t="s">
        <v>4193</v>
      </c>
      <c r="BF2" s="93" t="s">
        <v>4193</v>
      </c>
      <c r="BG2" s="93" t="s">
        <v>4193</v>
      </c>
      <c r="BH2" s="93" t="s">
        <v>4193</v>
      </c>
      <c r="BI2" s="93" t="s">
        <v>4193</v>
      </c>
      <c r="BJ2" s="93" t="s">
        <v>4193</v>
      </c>
      <c r="BK2" s="93" t="s">
        <v>4193</v>
      </c>
      <c r="BL2" s="93" t="s">
        <v>4193</v>
      </c>
      <c r="BM2" s="93" t="s">
        <v>4193</v>
      </c>
      <c r="BN2" s="93" t="s">
        <v>4193</v>
      </c>
      <c r="BO2" s="93" t="s">
        <v>4193</v>
      </c>
      <c r="BP2" s="93" t="s">
        <v>4193</v>
      </c>
      <c r="BQ2" s="93" t="s">
        <v>4193</v>
      </c>
      <c r="BR2" s="93" t="s">
        <v>4193</v>
      </c>
      <c r="BS2" s="93" t="s">
        <v>4193</v>
      </c>
      <c r="BT2" s="93" t="s">
        <v>4193</v>
      </c>
      <c r="BU2" s="93" t="s">
        <v>4193</v>
      </c>
      <c r="BV2" s="93" t="s">
        <v>4193</v>
      </c>
      <c r="BW2" s="93" t="s">
        <v>4193</v>
      </c>
      <c r="BX2" s="93" t="s">
        <v>4193</v>
      </c>
      <c r="BY2" s="93" t="s">
        <v>4193</v>
      </c>
      <c r="BZ2" s="93" t="s">
        <v>4193</v>
      </c>
      <c r="CA2" s="93" t="s">
        <v>4193</v>
      </c>
      <c r="CB2" s="93" t="s">
        <v>4193</v>
      </c>
      <c r="CC2" s="93" t="s">
        <v>4193</v>
      </c>
    </row>
    <row r="3" spans="1:89" x14ac:dyDescent="0.25">
      <c r="A3" s="60" t="s">
        <v>1869</v>
      </c>
      <c r="B3" s="60" t="s">
        <v>1870</v>
      </c>
      <c r="C3" s="22" t="s">
        <v>1295</v>
      </c>
      <c r="D3" s="22" t="s">
        <v>1296</v>
      </c>
      <c r="E3" s="14" t="s">
        <v>1303</v>
      </c>
      <c r="F3" s="14" t="s">
        <v>1304</v>
      </c>
      <c r="G3" s="30" t="s">
        <v>3728</v>
      </c>
      <c r="H3" s="30" t="s">
        <v>3729</v>
      </c>
      <c r="I3" s="21" t="s">
        <v>1297</v>
      </c>
      <c r="J3" s="21" t="s">
        <v>1298</v>
      </c>
      <c r="K3" s="29" t="s">
        <v>1299</v>
      </c>
      <c r="L3" s="29" t="s">
        <v>1300</v>
      </c>
      <c r="M3" s="59" t="s">
        <v>3183</v>
      </c>
      <c r="N3" s="59" t="s">
        <v>3182</v>
      </c>
      <c r="O3" s="30" t="s">
        <v>1301</v>
      </c>
      <c r="P3" s="30" t="s">
        <v>1302</v>
      </c>
      <c r="Q3" s="65" t="s">
        <v>3251</v>
      </c>
      <c r="R3" s="65" t="s">
        <v>3252</v>
      </c>
      <c r="S3" s="19" t="s">
        <v>3616</v>
      </c>
      <c r="T3" s="19" t="s">
        <v>3617</v>
      </c>
      <c r="U3" s="26" t="s">
        <v>1390</v>
      </c>
      <c r="V3" s="26" t="s">
        <v>1391</v>
      </c>
      <c r="W3" s="15" t="s">
        <v>1435</v>
      </c>
      <c r="X3" s="15" t="s">
        <v>1415</v>
      </c>
      <c r="Y3" s="15" t="s">
        <v>1416</v>
      </c>
      <c r="Z3" s="30" t="s">
        <v>1853</v>
      </c>
      <c r="AA3" s="30" t="s">
        <v>1854</v>
      </c>
      <c r="AB3" s="42" t="s">
        <v>1855</v>
      </c>
      <c r="AC3" s="42" t="s">
        <v>1864</v>
      </c>
      <c r="AD3" s="23" t="s">
        <v>3078</v>
      </c>
      <c r="AE3" s="23" t="s">
        <v>3079</v>
      </c>
      <c r="AF3" s="58" t="s">
        <v>1856</v>
      </c>
      <c r="AG3" s="58" t="s">
        <v>1865</v>
      </c>
      <c r="AH3" s="59" t="s">
        <v>1857</v>
      </c>
      <c r="AI3" s="59" t="s">
        <v>1866</v>
      </c>
      <c r="AJ3" s="42" t="s">
        <v>1858</v>
      </c>
      <c r="AK3" s="42" t="s">
        <v>1867</v>
      </c>
      <c r="AL3" s="12" t="s">
        <v>1859</v>
      </c>
      <c r="AM3" s="12" t="s">
        <v>1868</v>
      </c>
      <c r="AN3" s="32" t="s">
        <v>2000</v>
      </c>
      <c r="AO3" s="32" t="s">
        <v>2001</v>
      </c>
      <c r="AP3" s="37" t="s">
        <v>2012</v>
      </c>
      <c r="AQ3" s="37" t="s">
        <v>2013</v>
      </c>
      <c r="AR3" s="55" t="s">
        <v>2035</v>
      </c>
      <c r="AS3" s="55" t="s">
        <v>2034</v>
      </c>
      <c r="AT3" s="32" t="s">
        <v>3160</v>
      </c>
      <c r="AU3" s="32" t="s">
        <v>3161</v>
      </c>
      <c r="AV3" s="55" t="s">
        <v>3210</v>
      </c>
      <c r="AW3" s="55" t="s">
        <v>3211</v>
      </c>
      <c r="AX3" s="58" t="s">
        <v>2041</v>
      </c>
      <c r="AY3" s="58" t="s">
        <v>2043</v>
      </c>
      <c r="AZ3" s="42" t="s">
        <v>2042</v>
      </c>
      <c r="BA3" s="42" t="s">
        <v>2044</v>
      </c>
      <c r="BB3" s="14" t="s">
        <v>2079</v>
      </c>
      <c r="BC3" s="14" t="s">
        <v>2080</v>
      </c>
      <c r="BD3" s="61" t="s">
        <v>2122</v>
      </c>
      <c r="BE3" s="61" t="s">
        <v>2123</v>
      </c>
      <c r="BF3" s="12" t="s">
        <v>2171</v>
      </c>
      <c r="BG3" s="12" t="s">
        <v>2172</v>
      </c>
      <c r="BH3" s="23" t="s">
        <v>3807</v>
      </c>
      <c r="BI3" s="23" t="s">
        <v>3808</v>
      </c>
      <c r="BJ3" s="32" t="s">
        <v>2131</v>
      </c>
      <c r="BK3" s="32" t="s">
        <v>2132</v>
      </c>
      <c r="BL3" s="30" t="s">
        <v>2830</v>
      </c>
      <c r="BM3" s="30" t="s">
        <v>2831</v>
      </c>
      <c r="BN3" s="19" t="s">
        <v>2243</v>
      </c>
      <c r="BO3" s="19" t="s">
        <v>2224</v>
      </c>
      <c r="BP3" s="9" t="s">
        <v>2146</v>
      </c>
      <c r="BQ3" s="9" t="s">
        <v>2147</v>
      </c>
      <c r="BR3" s="55" t="s">
        <v>2153</v>
      </c>
      <c r="BS3" s="55" t="s">
        <v>2154</v>
      </c>
      <c r="BT3" s="32" t="s">
        <v>2337</v>
      </c>
      <c r="BU3" s="32" t="s">
        <v>2338</v>
      </c>
      <c r="BV3" s="64" t="s">
        <v>2398</v>
      </c>
      <c r="BW3" s="64" t="s">
        <v>2399</v>
      </c>
      <c r="BX3" s="32" t="s">
        <v>3398</v>
      </c>
      <c r="BY3" s="32" t="s">
        <v>3399</v>
      </c>
      <c r="BZ3" s="31" t="s">
        <v>2571</v>
      </c>
      <c r="CA3" s="31" t="s">
        <v>2572</v>
      </c>
      <c r="CB3" s="37" t="s">
        <v>3010</v>
      </c>
      <c r="CC3" s="37" t="s">
        <v>3011</v>
      </c>
    </row>
    <row r="4" spans="1:89" x14ac:dyDescent="0.25">
      <c r="A4" s="3" t="s">
        <v>1725</v>
      </c>
      <c r="B4" s="3" t="s">
        <v>1985</v>
      </c>
      <c r="C4" s="3" t="s">
        <v>1124</v>
      </c>
      <c r="D4" s="48" t="s">
        <v>1279</v>
      </c>
      <c r="E4" t="s">
        <v>1124</v>
      </c>
      <c r="F4" s="48" t="s">
        <v>1279</v>
      </c>
      <c r="G4" s="48" t="s">
        <v>3730</v>
      </c>
      <c r="H4" s="48" t="s">
        <v>3731</v>
      </c>
      <c r="I4" t="s">
        <v>1124</v>
      </c>
      <c r="J4" s="4" t="s">
        <v>1279</v>
      </c>
      <c r="K4" s="4" t="s">
        <v>1124</v>
      </c>
      <c r="L4" s="48" t="s">
        <v>1279</v>
      </c>
      <c r="M4" s="4" t="s">
        <v>1124</v>
      </c>
      <c r="N4" s="48" t="s">
        <v>1279</v>
      </c>
      <c r="O4" s="4" t="s">
        <v>1124</v>
      </c>
      <c r="P4" s="48" t="s">
        <v>1279</v>
      </c>
      <c r="Q4" s="4" t="s">
        <v>1124</v>
      </c>
      <c r="R4" s="48" t="s">
        <v>1279</v>
      </c>
      <c r="S4" s="4" t="s">
        <v>1124</v>
      </c>
      <c r="T4" s="4" t="s">
        <v>1279</v>
      </c>
      <c r="U4" s="4" t="s">
        <v>1124</v>
      </c>
      <c r="V4" s="48" t="s">
        <v>1279</v>
      </c>
      <c r="W4" t="s">
        <v>121</v>
      </c>
      <c r="X4" s="4" t="s">
        <v>1124</v>
      </c>
      <c r="Y4" s="48" t="s">
        <v>1279</v>
      </c>
      <c r="Z4" s="3" t="s">
        <v>1124</v>
      </c>
      <c r="AA4" s="3" t="s">
        <v>1279</v>
      </c>
      <c r="AB4" s="3" t="s">
        <v>1124</v>
      </c>
      <c r="AC4" s="3" t="s">
        <v>1279</v>
      </c>
      <c r="AD4" s="3" t="s">
        <v>1124</v>
      </c>
      <c r="AE4" s="3" t="s">
        <v>1279</v>
      </c>
      <c r="AF4" s="4" t="s">
        <v>1124</v>
      </c>
      <c r="AG4" s="4" t="s">
        <v>1279</v>
      </c>
      <c r="AH4" s="4" t="s">
        <v>1124</v>
      </c>
      <c r="AI4" s="4" t="s">
        <v>1279</v>
      </c>
      <c r="AJ4" s="4" t="s">
        <v>1124</v>
      </c>
      <c r="AK4" s="4" t="s">
        <v>1279</v>
      </c>
      <c r="AL4" s="4" t="s">
        <v>1124</v>
      </c>
      <c r="AM4" s="48" t="s">
        <v>1279</v>
      </c>
      <c r="AN4" s="4" t="s">
        <v>1124</v>
      </c>
      <c r="AO4" s="4" t="s">
        <v>1279</v>
      </c>
      <c r="AP4" s="4" t="s">
        <v>1124</v>
      </c>
      <c r="AQ4" s="4" t="s">
        <v>1279</v>
      </c>
      <c r="AR4" s="4" t="s">
        <v>1124</v>
      </c>
      <c r="AS4" s="4" t="s">
        <v>1279</v>
      </c>
      <c r="AT4" s="4" t="s">
        <v>1124</v>
      </c>
      <c r="AU4" s="4" t="s">
        <v>1279</v>
      </c>
      <c r="AV4" s="50" t="s">
        <v>1124</v>
      </c>
      <c r="AW4" s="48" t="s">
        <v>1279</v>
      </c>
      <c r="AX4" s="4" t="s">
        <v>1124</v>
      </c>
      <c r="AY4" s="4" t="s">
        <v>1279</v>
      </c>
      <c r="AZ4" s="4" t="s">
        <v>1124</v>
      </c>
      <c r="BA4" s="4" t="s">
        <v>1279</v>
      </c>
      <c r="BB4" s="4" t="s">
        <v>2646</v>
      </c>
      <c r="BC4" t="s">
        <v>2105</v>
      </c>
      <c r="BD4" t="s">
        <v>1124</v>
      </c>
      <c r="BE4" s="4" t="s">
        <v>1279</v>
      </c>
      <c r="BF4" s="4" t="s">
        <v>1124</v>
      </c>
      <c r="BG4" s="4" t="s">
        <v>1279</v>
      </c>
      <c r="BH4" s="4" t="s">
        <v>1124</v>
      </c>
      <c r="BI4" s="4" t="s">
        <v>1279</v>
      </c>
      <c r="BJ4" s="4" t="s">
        <v>1124</v>
      </c>
      <c r="BK4" s="4" t="s">
        <v>1279</v>
      </c>
      <c r="BL4" s="4" t="s">
        <v>1124</v>
      </c>
      <c r="BM4" s="4" t="s">
        <v>1279</v>
      </c>
      <c r="BN4" s="4" t="s">
        <v>1124</v>
      </c>
      <c r="BO4" s="4" t="s">
        <v>1279</v>
      </c>
      <c r="BP4" s="4" t="s">
        <v>1124</v>
      </c>
      <c r="BQ4" s="4" t="s">
        <v>1279</v>
      </c>
      <c r="BR4" s="4" t="s">
        <v>628</v>
      </c>
      <c r="BS4" s="4" t="s">
        <v>2157</v>
      </c>
      <c r="BT4" s="4" t="s">
        <v>1124</v>
      </c>
      <c r="BU4" s="4" t="s">
        <v>1279</v>
      </c>
      <c r="BV4" s="4" t="s">
        <v>1124</v>
      </c>
      <c r="BW4" s="4" t="s">
        <v>1279</v>
      </c>
      <c r="BX4" s="4" t="s">
        <v>1124</v>
      </c>
      <c r="BY4" s="4" t="s">
        <v>1279</v>
      </c>
      <c r="BZ4" t="s">
        <v>1124</v>
      </c>
      <c r="CA4" s="4" t="s">
        <v>1279</v>
      </c>
      <c r="CB4" s="4" t="s">
        <v>2963</v>
      </c>
      <c r="CC4" s="4" t="s">
        <v>2996</v>
      </c>
    </row>
    <row r="5" spans="1:89" x14ac:dyDescent="0.25">
      <c r="A5" s="3" t="s">
        <v>1724</v>
      </c>
      <c r="B5" s="3" t="s">
        <v>1986</v>
      </c>
      <c r="C5" s="3" t="s">
        <v>1125</v>
      </c>
      <c r="D5" s="49" t="s">
        <v>1280</v>
      </c>
      <c r="E5" t="s">
        <v>1125</v>
      </c>
      <c r="F5" s="49" t="s">
        <v>1280</v>
      </c>
      <c r="G5" s="48" t="s">
        <v>3799</v>
      </c>
      <c r="H5" s="48" t="s">
        <v>3800</v>
      </c>
      <c r="I5" t="s">
        <v>1125</v>
      </c>
      <c r="J5" s="4" t="s">
        <v>1280</v>
      </c>
      <c r="K5" s="4" t="s">
        <v>1125</v>
      </c>
      <c r="L5" s="49" t="s">
        <v>1280</v>
      </c>
      <c r="M5" s="4" t="s">
        <v>1125</v>
      </c>
      <c r="N5" s="49" t="s">
        <v>1280</v>
      </c>
      <c r="O5" s="4" t="s">
        <v>1125</v>
      </c>
      <c r="P5" s="49" t="s">
        <v>1280</v>
      </c>
      <c r="Q5" s="4" t="s">
        <v>1125</v>
      </c>
      <c r="R5" s="49" t="s">
        <v>1280</v>
      </c>
      <c r="S5" s="4" t="s">
        <v>1125</v>
      </c>
      <c r="T5" s="4" t="s">
        <v>1280</v>
      </c>
      <c r="U5" s="4" t="s">
        <v>1125</v>
      </c>
      <c r="V5" s="49" t="s">
        <v>1280</v>
      </c>
      <c r="W5" t="s">
        <v>496</v>
      </c>
      <c r="X5" s="4" t="s">
        <v>1125</v>
      </c>
      <c r="Y5" s="49" t="s">
        <v>1280</v>
      </c>
      <c r="Z5" s="3" t="s">
        <v>1874</v>
      </c>
      <c r="AA5" s="3" t="s">
        <v>1860</v>
      </c>
      <c r="AB5" s="3" t="s">
        <v>1874</v>
      </c>
      <c r="AC5" s="3" t="s">
        <v>1860</v>
      </c>
      <c r="AD5" s="3" t="s">
        <v>1874</v>
      </c>
      <c r="AE5" s="3" t="s">
        <v>1860</v>
      </c>
      <c r="AF5" s="4" t="s">
        <v>1125</v>
      </c>
      <c r="AG5" s="4" t="s">
        <v>1280</v>
      </c>
      <c r="AH5" s="4" t="s">
        <v>1125</v>
      </c>
      <c r="AI5" s="4" t="s">
        <v>1280</v>
      </c>
      <c r="AJ5" s="4" t="s">
        <v>1125</v>
      </c>
      <c r="AK5" s="4" t="s">
        <v>1280</v>
      </c>
      <c r="AL5" s="4" t="s">
        <v>1125</v>
      </c>
      <c r="AM5" s="49" t="s">
        <v>1280</v>
      </c>
      <c r="AN5" s="4" t="s">
        <v>1125</v>
      </c>
      <c r="AO5" s="4" t="s">
        <v>1280</v>
      </c>
      <c r="AP5" s="4" t="s">
        <v>1125</v>
      </c>
      <c r="AQ5" s="4" t="s">
        <v>1280</v>
      </c>
      <c r="AR5" s="4" t="s">
        <v>1125</v>
      </c>
      <c r="AS5" s="4" t="s">
        <v>1280</v>
      </c>
      <c r="AT5" s="4" t="s">
        <v>1125</v>
      </c>
      <c r="AU5" s="4" t="s">
        <v>1280</v>
      </c>
      <c r="AV5" s="50" t="s">
        <v>1125</v>
      </c>
      <c r="AW5" s="49" t="s">
        <v>1280</v>
      </c>
      <c r="AX5" s="4" t="s">
        <v>1125</v>
      </c>
      <c r="AY5" s="4" t="s">
        <v>1280</v>
      </c>
      <c r="AZ5" s="4" t="s">
        <v>1125</v>
      </c>
      <c r="BA5" s="4" t="s">
        <v>1280</v>
      </c>
      <c r="BB5" t="s">
        <v>2081</v>
      </c>
      <c r="BC5" t="s">
        <v>2088</v>
      </c>
      <c r="BD5" t="s">
        <v>1125</v>
      </c>
      <c r="BE5" s="4" t="s">
        <v>1280</v>
      </c>
      <c r="BF5" s="4" t="s">
        <v>1125</v>
      </c>
      <c r="BG5" s="4" t="s">
        <v>1280</v>
      </c>
      <c r="BH5" s="4" t="s">
        <v>1125</v>
      </c>
      <c r="BI5" s="4" t="s">
        <v>1280</v>
      </c>
      <c r="BJ5" s="4" t="s">
        <v>1125</v>
      </c>
      <c r="BK5" s="4" t="s">
        <v>1280</v>
      </c>
      <c r="BL5" s="4" t="s">
        <v>1125</v>
      </c>
      <c r="BM5" s="4" t="s">
        <v>1280</v>
      </c>
      <c r="BN5" s="4" t="s">
        <v>1125</v>
      </c>
      <c r="BO5" s="4" t="s">
        <v>1280</v>
      </c>
      <c r="BP5" s="4" t="s">
        <v>1125</v>
      </c>
      <c r="BQ5" s="4" t="s">
        <v>1280</v>
      </c>
      <c r="BR5" s="4" t="s">
        <v>2158</v>
      </c>
      <c r="BS5" s="4" t="s">
        <v>2155</v>
      </c>
      <c r="BT5" s="4" t="s">
        <v>1876</v>
      </c>
      <c r="BU5" s="4" t="s">
        <v>1880</v>
      </c>
      <c r="BV5" s="4" t="s">
        <v>1125</v>
      </c>
      <c r="BW5" s="4" t="s">
        <v>1280</v>
      </c>
      <c r="BX5" s="4" t="s">
        <v>1125</v>
      </c>
      <c r="BY5" s="4" t="s">
        <v>1280</v>
      </c>
      <c r="BZ5" t="s">
        <v>1125</v>
      </c>
      <c r="CA5" s="4" t="s">
        <v>1280</v>
      </c>
      <c r="CB5" s="4" t="s">
        <v>3307</v>
      </c>
      <c r="CC5" s="4" t="s">
        <v>3308</v>
      </c>
    </row>
    <row r="6" spans="1:89" x14ac:dyDescent="0.25">
      <c r="A6" s="3" t="s">
        <v>1851</v>
      </c>
      <c r="B6" s="3" t="s">
        <v>1987</v>
      </c>
      <c r="C6" s="3" t="s">
        <v>496</v>
      </c>
      <c r="D6" s="49" t="s">
        <v>1281</v>
      </c>
      <c r="E6" t="s">
        <v>496</v>
      </c>
      <c r="F6" s="49" t="s">
        <v>1281</v>
      </c>
      <c r="G6" s="49" t="s">
        <v>3906</v>
      </c>
      <c r="H6" s="49" t="s">
        <v>3908</v>
      </c>
      <c r="I6" t="s">
        <v>304</v>
      </c>
      <c r="J6" s="4" t="s">
        <v>304</v>
      </c>
      <c r="K6" s="4" t="s">
        <v>496</v>
      </c>
      <c r="L6" s="49" t="s">
        <v>1281</v>
      </c>
      <c r="M6" s="4" t="s">
        <v>496</v>
      </c>
      <c r="N6" s="49" t="s">
        <v>1281</v>
      </c>
      <c r="O6" s="4" t="s">
        <v>496</v>
      </c>
      <c r="P6" s="49" t="s">
        <v>1281</v>
      </c>
      <c r="Q6" s="4" t="s">
        <v>3253</v>
      </c>
      <c r="R6" s="4" t="s">
        <v>3090</v>
      </c>
      <c r="S6" s="4" t="s">
        <v>496</v>
      </c>
      <c r="T6" s="4" t="s">
        <v>1281</v>
      </c>
      <c r="U6" s="4" t="s">
        <v>496</v>
      </c>
      <c r="V6" s="4" t="s">
        <v>1281</v>
      </c>
      <c r="W6" t="s">
        <v>328</v>
      </c>
      <c r="X6" s="8" t="s">
        <v>987</v>
      </c>
      <c r="Y6" t="s">
        <v>1417</v>
      </c>
      <c r="Z6" s="3" t="s">
        <v>1934</v>
      </c>
      <c r="AA6" s="3" t="s">
        <v>1935</v>
      </c>
      <c r="AB6" s="3" t="s">
        <v>1934</v>
      </c>
      <c r="AC6" s="3" t="s">
        <v>1935</v>
      </c>
      <c r="AD6" s="3" t="s">
        <v>1848</v>
      </c>
      <c r="AE6" s="3" t="s">
        <v>1861</v>
      </c>
      <c r="AF6" s="4" t="s">
        <v>1874</v>
      </c>
      <c r="AG6" s="4" t="s">
        <v>1860</v>
      </c>
      <c r="AH6" s="4" t="s">
        <v>1874</v>
      </c>
      <c r="AI6" s="4" t="s">
        <v>1860</v>
      </c>
      <c r="AJ6" s="4" t="s">
        <v>1874</v>
      </c>
      <c r="AK6" s="4" t="s">
        <v>1860</v>
      </c>
      <c r="AL6" s="4" t="s">
        <v>1874</v>
      </c>
      <c r="AM6" s="4" t="s">
        <v>1860</v>
      </c>
      <c r="AN6" s="4" t="s">
        <v>496</v>
      </c>
      <c r="AO6" s="4" t="s">
        <v>1281</v>
      </c>
      <c r="AP6" s="4" t="s">
        <v>496</v>
      </c>
      <c r="AQ6" s="4" t="s">
        <v>1281</v>
      </c>
      <c r="AR6" s="4" t="s">
        <v>496</v>
      </c>
      <c r="AS6" s="4" t="s">
        <v>1281</v>
      </c>
      <c r="AT6" s="4" t="s">
        <v>1874</v>
      </c>
      <c r="AU6" s="4" t="s">
        <v>1860</v>
      </c>
      <c r="AV6" s="50" t="s">
        <v>496</v>
      </c>
      <c r="AW6" s="49" t="s">
        <v>1281</v>
      </c>
      <c r="AX6" s="4" t="s">
        <v>1006</v>
      </c>
      <c r="AY6" s="4" t="s">
        <v>2051</v>
      </c>
      <c r="AZ6" s="4" t="s">
        <v>2045</v>
      </c>
      <c r="BA6" s="4" t="s">
        <v>2052</v>
      </c>
      <c r="BB6" t="s">
        <v>2082</v>
      </c>
      <c r="BC6" t="s">
        <v>2085</v>
      </c>
      <c r="BD6" t="s">
        <v>1439</v>
      </c>
      <c r="BE6" s="4" t="s">
        <v>1889</v>
      </c>
      <c r="BF6" s="4" t="s">
        <v>1439</v>
      </c>
      <c r="BG6" s="4" t="s">
        <v>1889</v>
      </c>
      <c r="BH6" s="4" t="s">
        <v>2045</v>
      </c>
      <c r="BI6" s="4" t="s">
        <v>2052</v>
      </c>
      <c r="BJ6" s="4" t="s">
        <v>1006</v>
      </c>
      <c r="BK6" s="4" t="s">
        <v>2051</v>
      </c>
      <c r="BL6" s="4" t="s">
        <v>2832</v>
      </c>
      <c r="BM6" s="4" t="s">
        <v>2837</v>
      </c>
      <c r="BN6" s="4" t="s">
        <v>2225</v>
      </c>
      <c r="BO6" s="4" t="s">
        <v>2836</v>
      </c>
      <c r="BP6" s="4" t="s">
        <v>496</v>
      </c>
      <c r="BQ6" s="4" t="s">
        <v>1281</v>
      </c>
      <c r="BR6" s="4" t="s">
        <v>2159</v>
      </c>
      <c r="BS6" s="4" t="s">
        <v>2156</v>
      </c>
      <c r="BT6" s="4" t="s">
        <v>1873</v>
      </c>
      <c r="BU6" s="4" t="s">
        <v>1879</v>
      </c>
      <c r="BV6" s="4" t="s">
        <v>496</v>
      </c>
      <c r="BW6" s="4" t="s">
        <v>1281</v>
      </c>
      <c r="BX6" s="4" t="s">
        <v>496</v>
      </c>
      <c r="BY6" s="4" t="s">
        <v>1281</v>
      </c>
      <c r="BZ6" t="s">
        <v>496</v>
      </c>
      <c r="CA6" s="4" t="s">
        <v>1281</v>
      </c>
      <c r="CB6" s="4" t="s">
        <v>787</v>
      </c>
      <c r="CC6" s="4" t="s">
        <v>2997</v>
      </c>
    </row>
    <row r="7" spans="1:89" x14ac:dyDescent="0.25">
      <c r="A7" s="3" t="s">
        <v>1716</v>
      </c>
      <c r="B7" s="3" t="s">
        <v>1989</v>
      </c>
      <c r="C7" s="3" t="s">
        <v>298</v>
      </c>
      <c r="D7" s="3" t="s">
        <v>1305</v>
      </c>
      <c r="E7" t="s">
        <v>262</v>
      </c>
      <c r="F7" s="49" t="s">
        <v>1282</v>
      </c>
      <c r="G7" s="95" t="s">
        <v>3907</v>
      </c>
      <c r="H7" s="95" t="s">
        <v>3909</v>
      </c>
      <c r="I7" t="s">
        <v>305</v>
      </c>
      <c r="J7" s="4" t="s">
        <v>305</v>
      </c>
      <c r="K7" s="4" t="s">
        <v>262</v>
      </c>
      <c r="L7" s="49" t="s">
        <v>1282</v>
      </c>
      <c r="M7" s="4" t="s">
        <v>262</v>
      </c>
      <c r="N7" s="49" t="s">
        <v>1282</v>
      </c>
      <c r="O7" s="4" t="s">
        <v>262</v>
      </c>
      <c r="P7" s="49" t="s">
        <v>1282</v>
      </c>
      <c r="Q7" s="4" t="s">
        <v>3254</v>
      </c>
      <c r="R7" s="4" t="s">
        <v>3258</v>
      </c>
      <c r="S7" s="4" t="s">
        <v>118</v>
      </c>
      <c r="T7" s="4" t="s">
        <v>1282</v>
      </c>
      <c r="U7" s="4" t="s">
        <v>262</v>
      </c>
      <c r="V7" s="4" t="s">
        <v>1282</v>
      </c>
      <c r="W7" t="s">
        <v>262</v>
      </c>
      <c r="X7" s="4" t="s">
        <v>496</v>
      </c>
      <c r="Y7" s="4" t="s">
        <v>1422</v>
      </c>
      <c r="Z7" s="3" t="s">
        <v>1848</v>
      </c>
      <c r="AA7" s="3" t="s">
        <v>1861</v>
      </c>
      <c r="AB7" s="3" t="s">
        <v>1848</v>
      </c>
      <c r="AC7" s="3" t="s">
        <v>1861</v>
      </c>
      <c r="AD7" s="3" t="s">
        <v>1849</v>
      </c>
      <c r="AE7" s="3" t="s">
        <v>1878</v>
      </c>
      <c r="AF7" s="3" t="s">
        <v>1934</v>
      </c>
      <c r="AG7" s="3" t="s">
        <v>1935</v>
      </c>
      <c r="AH7" s="3" t="s">
        <v>1934</v>
      </c>
      <c r="AI7" s="3" t="s">
        <v>1935</v>
      </c>
      <c r="AJ7" s="4" t="s">
        <v>1042</v>
      </c>
      <c r="AK7" s="4" t="s">
        <v>2062</v>
      </c>
      <c r="AL7" s="4" t="s">
        <v>1840</v>
      </c>
      <c r="AM7" s="4" t="s">
        <v>1862</v>
      </c>
      <c r="AN7" s="4" t="s">
        <v>118</v>
      </c>
      <c r="AO7" s="4" t="s">
        <v>1282</v>
      </c>
      <c r="AP7" s="4" t="s">
        <v>118</v>
      </c>
      <c r="AQ7" s="4" t="s">
        <v>1282</v>
      </c>
      <c r="AR7" s="4" t="s">
        <v>118</v>
      </c>
      <c r="AS7" s="4" t="s">
        <v>1282</v>
      </c>
      <c r="AT7" s="4" t="s">
        <v>3292</v>
      </c>
      <c r="AU7" s="4" t="s">
        <v>3293</v>
      </c>
      <c r="AV7" s="50" t="s">
        <v>118</v>
      </c>
      <c r="AW7" s="49" t="s">
        <v>1282</v>
      </c>
      <c r="AX7" s="4" t="s">
        <v>2045</v>
      </c>
      <c r="AY7" s="4" t="s">
        <v>2052</v>
      </c>
      <c r="AZ7" s="4" t="s">
        <v>1022</v>
      </c>
      <c r="BA7" t="s">
        <v>1890</v>
      </c>
      <c r="BB7" s="4" t="s">
        <v>2083</v>
      </c>
      <c r="BC7" t="s">
        <v>2087</v>
      </c>
      <c r="BD7" t="s">
        <v>1874</v>
      </c>
      <c r="BE7" s="4" t="s">
        <v>1860</v>
      </c>
      <c r="BF7" s="4" t="s">
        <v>1874</v>
      </c>
      <c r="BG7" s="4" t="s">
        <v>1860</v>
      </c>
      <c r="BH7" s="4" t="s">
        <v>1006</v>
      </c>
      <c r="BI7" s="4" t="s">
        <v>2051</v>
      </c>
      <c r="BJ7" s="4" t="s">
        <v>2045</v>
      </c>
      <c r="BK7" s="4" t="s">
        <v>2052</v>
      </c>
      <c r="BL7" s="4" t="s">
        <v>2833</v>
      </c>
      <c r="BM7" s="4" t="s">
        <v>2851</v>
      </c>
      <c r="BN7" s="4" t="s">
        <v>3063</v>
      </c>
      <c r="BO7" s="4" t="s">
        <v>3061</v>
      </c>
      <c r="BP7" s="4" t="s">
        <v>118</v>
      </c>
      <c r="BQ7" s="4" t="s">
        <v>1282</v>
      </c>
      <c r="BR7" s="4" t="s">
        <v>2160</v>
      </c>
      <c r="BS7" t="s">
        <v>2163</v>
      </c>
      <c r="BT7" s="4" t="s">
        <v>1877</v>
      </c>
      <c r="BU7" s="4" t="s">
        <v>1881</v>
      </c>
      <c r="BV7" s="4" t="s">
        <v>262</v>
      </c>
      <c r="BW7" s="4" t="s">
        <v>1282</v>
      </c>
      <c r="BX7" s="4" t="s">
        <v>262</v>
      </c>
      <c r="BY7" s="4" t="s">
        <v>1282</v>
      </c>
      <c r="BZ7" t="s">
        <v>118</v>
      </c>
      <c r="CA7" s="4" t="s">
        <v>1282</v>
      </c>
      <c r="CB7" s="4" t="s">
        <v>2921</v>
      </c>
      <c r="CC7" s="4" t="s">
        <v>3003</v>
      </c>
    </row>
    <row r="8" spans="1:89" x14ac:dyDescent="0.25">
      <c r="A8" s="3" t="s">
        <v>1124</v>
      </c>
      <c r="B8" s="48" t="s">
        <v>1279</v>
      </c>
      <c r="C8" s="3" t="s">
        <v>262</v>
      </c>
      <c r="D8" s="49" t="s">
        <v>1282</v>
      </c>
      <c r="E8" s="4" t="s">
        <v>3249</v>
      </c>
      <c r="F8" s="4" t="s">
        <v>1878</v>
      </c>
      <c r="I8" t="s">
        <v>306</v>
      </c>
      <c r="J8" s="4" t="s">
        <v>306</v>
      </c>
      <c r="K8" s="4" t="s">
        <v>424</v>
      </c>
      <c r="L8" s="50" t="s">
        <v>424</v>
      </c>
      <c r="M8" s="4" t="s">
        <v>249</v>
      </c>
      <c r="N8" s="50" t="s">
        <v>1148</v>
      </c>
      <c r="O8" s="4" t="s">
        <v>3250</v>
      </c>
      <c r="P8" s="4" t="s">
        <v>3994</v>
      </c>
      <c r="Q8" s="4" t="s">
        <v>3255</v>
      </c>
      <c r="R8" s="4" t="s">
        <v>3259</v>
      </c>
      <c r="S8" s="4" t="s">
        <v>1315</v>
      </c>
      <c r="T8" s="4" t="s">
        <v>1311</v>
      </c>
      <c r="U8" s="3" t="s">
        <v>3900</v>
      </c>
      <c r="V8" s="3" t="s">
        <v>3901</v>
      </c>
      <c r="W8" t="s">
        <v>96</v>
      </c>
      <c r="X8" s="4" t="s">
        <v>262</v>
      </c>
      <c r="Y8" s="4" t="s">
        <v>1423</v>
      </c>
      <c r="Z8" s="3" t="s">
        <v>1849</v>
      </c>
      <c r="AA8" s="3" t="s">
        <v>1878</v>
      </c>
      <c r="AB8" s="3" t="s">
        <v>1849</v>
      </c>
      <c r="AC8" s="3" t="s">
        <v>1878</v>
      </c>
      <c r="AD8" s="3" t="s">
        <v>1850</v>
      </c>
      <c r="AE8" s="3" t="s">
        <v>1283</v>
      </c>
      <c r="AF8" s="4" t="s">
        <v>1871</v>
      </c>
      <c r="AG8" s="4" t="s">
        <v>1933</v>
      </c>
      <c r="AH8" s="4" t="s">
        <v>1871</v>
      </c>
      <c r="AI8" s="4" t="s">
        <v>1933</v>
      </c>
      <c r="AJ8" s="4" t="s">
        <v>807</v>
      </c>
      <c r="AK8" s="4" t="s">
        <v>2058</v>
      </c>
      <c r="AL8" s="4" t="s">
        <v>1439</v>
      </c>
      <c r="AM8" s="4" t="s">
        <v>1889</v>
      </c>
      <c r="AN8" s="4" t="s">
        <v>1329</v>
      </c>
      <c r="AO8" s="4" t="s">
        <v>1392</v>
      </c>
      <c r="AP8" s="4" t="s">
        <v>1329</v>
      </c>
      <c r="AQ8" s="4" t="s">
        <v>1392</v>
      </c>
      <c r="AR8" s="4" t="s">
        <v>1329</v>
      </c>
      <c r="AS8" s="4" t="s">
        <v>1392</v>
      </c>
      <c r="AT8" s="3" t="s">
        <v>3910</v>
      </c>
      <c r="AU8" s="3" t="s">
        <v>3912</v>
      </c>
      <c r="AV8" s="50" t="s">
        <v>3212</v>
      </c>
      <c r="AW8" s="50" t="s">
        <v>3088</v>
      </c>
      <c r="AX8" s="4" t="s">
        <v>1007</v>
      </c>
      <c r="AY8" s="4" t="s">
        <v>2053</v>
      </c>
      <c r="AZ8" s="4" t="s">
        <v>2112</v>
      </c>
      <c r="BA8" s="4" t="s">
        <v>2113</v>
      </c>
      <c r="BB8" s="4" t="s">
        <v>2084</v>
      </c>
      <c r="BC8" t="s">
        <v>2086</v>
      </c>
      <c r="BD8" t="s">
        <v>1934</v>
      </c>
      <c r="BE8" s="3" t="s">
        <v>1935</v>
      </c>
      <c r="BF8" s="4" t="s">
        <v>1871</v>
      </c>
      <c r="BG8" s="4" t="s">
        <v>1933</v>
      </c>
      <c r="BH8" s="4" t="s">
        <v>1022</v>
      </c>
      <c r="BI8" s="4" t="s">
        <v>1890</v>
      </c>
      <c r="BJ8" s="4" t="s">
        <v>1007</v>
      </c>
      <c r="BK8" s="4" t="s">
        <v>2053</v>
      </c>
      <c r="BL8" s="4" t="s">
        <v>1017</v>
      </c>
      <c r="BM8" s="4" t="s">
        <v>2852</v>
      </c>
      <c r="BN8" s="4" t="s">
        <v>2226</v>
      </c>
      <c r="BO8" s="4" t="s">
        <v>2244</v>
      </c>
      <c r="BP8" s="4" t="s">
        <v>2136</v>
      </c>
      <c r="BQ8" s="4" t="s">
        <v>2148</v>
      </c>
      <c r="BR8" s="4" t="s">
        <v>2161</v>
      </c>
      <c r="BS8" s="62" t="s">
        <v>2162</v>
      </c>
      <c r="BT8" s="4" t="s">
        <v>1874</v>
      </c>
      <c r="BU8" s="4" t="s">
        <v>1860</v>
      </c>
      <c r="BV8" s="4" t="s">
        <v>118</v>
      </c>
      <c r="BW8" s="4" t="s">
        <v>1282</v>
      </c>
      <c r="BX8" s="3" t="s">
        <v>3900</v>
      </c>
      <c r="BY8" s="3" t="s">
        <v>3901</v>
      </c>
      <c r="BZ8" t="s">
        <v>299</v>
      </c>
      <c r="CA8" t="s">
        <v>2577</v>
      </c>
      <c r="CB8" s="4" t="s">
        <v>2923</v>
      </c>
      <c r="CC8" s="4" t="s">
        <v>3004</v>
      </c>
    </row>
    <row r="9" spans="1:89" x14ac:dyDescent="0.25">
      <c r="A9" s="3" t="s">
        <v>1125</v>
      </c>
      <c r="B9" s="49" t="s">
        <v>1280</v>
      </c>
      <c r="C9" s="3" t="s">
        <v>105</v>
      </c>
      <c r="D9" s="3" t="s">
        <v>1283</v>
      </c>
      <c r="E9" s="4" t="s">
        <v>410</v>
      </c>
      <c r="F9" s="4" t="s">
        <v>2754</v>
      </c>
      <c r="I9" t="s">
        <v>307</v>
      </c>
      <c r="J9" s="4" t="s">
        <v>307</v>
      </c>
      <c r="K9" s="4" t="s">
        <v>243</v>
      </c>
      <c r="L9" s="50" t="s">
        <v>1130</v>
      </c>
      <c r="M9" s="4" t="s">
        <v>97</v>
      </c>
      <c r="N9" s="50" t="s">
        <v>1149</v>
      </c>
      <c r="O9" s="4" t="s">
        <v>498</v>
      </c>
      <c r="P9" s="4" t="s">
        <v>1278</v>
      </c>
      <c r="Q9" s="4" t="s">
        <v>3256</v>
      </c>
      <c r="R9" s="50" t="s">
        <v>3260</v>
      </c>
      <c r="S9" s="4" t="s">
        <v>1307</v>
      </c>
      <c r="T9" s="4" t="s">
        <v>1307</v>
      </c>
      <c r="U9" s="4" t="s">
        <v>1329</v>
      </c>
      <c r="V9" s="4" t="s">
        <v>1392</v>
      </c>
      <c r="W9" t="s">
        <v>155</v>
      </c>
      <c r="X9" s="3" t="s">
        <v>3900</v>
      </c>
      <c r="Y9" s="3" t="s">
        <v>3901</v>
      </c>
      <c r="Z9" s="3" t="s">
        <v>1850</v>
      </c>
      <c r="AA9" s="3" t="s">
        <v>1283</v>
      </c>
      <c r="AB9" s="3" t="s">
        <v>1850</v>
      </c>
      <c r="AC9" s="3" t="s">
        <v>1283</v>
      </c>
      <c r="AD9" s="3" t="s">
        <v>1729</v>
      </c>
      <c r="AE9" s="3" t="s">
        <v>1882</v>
      </c>
      <c r="AF9" s="3" t="s">
        <v>2983</v>
      </c>
      <c r="AG9" s="3" t="s">
        <v>3071</v>
      </c>
      <c r="AH9" s="4" t="s">
        <v>1042</v>
      </c>
      <c r="AI9" s="4" t="s">
        <v>2062</v>
      </c>
      <c r="AJ9" s="4" t="s">
        <v>1439</v>
      </c>
      <c r="AK9" s="4" t="s">
        <v>1889</v>
      </c>
      <c r="AL9" s="4" t="s">
        <v>1739</v>
      </c>
      <c r="AM9" s="4" t="s">
        <v>1861</v>
      </c>
      <c r="AN9" s="4" t="s">
        <v>132</v>
      </c>
      <c r="AO9" s="4" t="s">
        <v>1393</v>
      </c>
      <c r="AP9" s="4" t="s">
        <v>132</v>
      </c>
      <c r="AQ9" s="4" t="s">
        <v>1393</v>
      </c>
      <c r="AR9" s="4" t="s">
        <v>132</v>
      </c>
      <c r="AS9" s="4" t="s">
        <v>1393</v>
      </c>
      <c r="AT9" s="4" t="s">
        <v>1871</v>
      </c>
      <c r="AU9" s="4" t="s">
        <v>1933</v>
      </c>
      <c r="AV9" s="4" t="s">
        <v>1329</v>
      </c>
      <c r="AW9" s="4" t="s">
        <v>1392</v>
      </c>
      <c r="AX9" s="4" t="s">
        <v>2072</v>
      </c>
      <c r="AY9" s="4" t="s">
        <v>2073</v>
      </c>
      <c r="AZ9" s="4" t="s">
        <v>1023</v>
      </c>
      <c r="BA9" t="s">
        <v>2054</v>
      </c>
      <c r="BB9" s="4" t="s">
        <v>2645</v>
      </c>
      <c r="BC9" s="4" t="s">
        <v>2462</v>
      </c>
      <c r="BD9" t="s">
        <v>1012</v>
      </c>
      <c r="BE9" s="4" t="s">
        <v>1890</v>
      </c>
      <c r="BF9" s="4" t="s">
        <v>496</v>
      </c>
      <c r="BG9" s="4" t="s">
        <v>1281</v>
      </c>
      <c r="BH9" s="4" t="s">
        <v>1023</v>
      </c>
      <c r="BI9" s="4" t="s">
        <v>2054</v>
      </c>
      <c r="BJ9" s="4" t="s">
        <v>2090</v>
      </c>
      <c r="BK9" s="4" t="s">
        <v>2791</v>
      </c>
      <c r="BL9" s="4" t="s">
        <v>2819</v>
      </c>
      <c r="BM9" s="4" t="s">
        <v>2853</v>
      </c>
      <c r="BN9" s="4" t="s">
        <v>2217</v>
      </c>
      <c r="BO9" s="4" t="s">
        <v>2245</v>
      </c>
      <c r="BP9" s="4" t="s">
        <v>142</v>
      </c>
      <c r="BQ9" s="4" t="s">
        <v>2149</v>
      </c>
      <c r="BR9" t="s">
        <v>2164</v>
      </c>
      <c r="BS9" t="s">
        <v>2165</v>
      </c>
      <c r="BT9" s="4" t="s">
        <v>3292</v>
      </c>
      <c r="BU9" s="4" t="s">
        <v>3293</v>
      </c>
      <c r="BV9" s="4" t="s">
        <v>1326</v>
      </c>
      <c r="BW9" s="4" t="s">
        <v>1408</v>
      </c>
      <c r="BX9" s="4" t="s">
        <v>2400</v>
      </c>
      <c r="BY9" s="4" t="s">
        <v>2416</v>
      </c>
      <c r="BZ9" t="s">
        <v>2488</v>
      </c>
      <c r="CA9" s="4" t="s">
        <v>2658</v>
      </c>
      <c r="CB9" s="4" t="s">
        <v>3049</v>
      </c>
      <c r="CC9" s="4" t="s">
        <v>3050</v>
      </c>
    </row>
    <row r="10" spans="1:89" x14ac:dyDescent="0.25">
      <c r="A10" s="3" t="s">
        <v>1966</v>
      </c>
      <c r="B10" s="3" t="s">
        <v>1988</v>
      </c>
      <c r="C10" s="3" t="s">
        <v>155</v>
      </c>
      <c r="D10" s="3" t="s">
        <v>1306</v>
      </c>
      <c r="E10" s="4" t="s">
        <v>414</v>
      </c>
      <c r="F10" s="4" t="s">
        <v>139</v>
      </c>
      <c r="I10" t="s">
        <v>308</v>
      </c>
      <c r="J10" s="4" t="s">
        <v>308</v>
      </c>
      <c r="K10" s="4" t="s">
        <v>300</v>
      </c>
      <c r="L10" s="50" t="s">
        <v>1131</v>
      </c>
      <c r="M10" s="4" t="s">
        <v>325</v>
      </c>
      <c r="N10" s="50" t="s">
        <v>2389</v>
      </c>
      <c r="O10" s="4" t="s">
        <v>1361</v>
      </c>
      <c r="P10" s="50" t="s">
        <v>1950</v>
      </c>
      <c r="Q10" s="4" t="s">
        <v>3257</v>
      </c>
      <c r="R10" s="50" t="s">
        <v>3261</v>
      </c>
      <c r="S10" s="4" t="s">
        <v>3133</v>
      </c>
      <c r="T10" s="50" t="s">
        <v>3135</v>
      </c>
      <c r="U10" s="4" t="s">
        <v>132</v>
      </c>
      <c r="V10" s="4" t="s">
        <v>1393</v>
      </c>
      <c r="W10" t="s">
        <v>1344</v>
      </c>
      <c r="X10" s="4" t="s">
        <v>1329</v>
      </c>
      <c r="Y10" s="4" t="s">
        <v>1424</v>
      </c>
      <c r="Z10" s="3" t="s">
        <v>1729</v>
      </c>
      <c r="AA10" s="3" t="s">
        <v>1882</v>
      </c>
      <c r="AB10" s="3" t="s">
        <v>1729</v>
      </c>
      <c r="AC10" s="3" t="s">
        <v>1882</v>
      </c>
      <c r="AD10" s="3" t="s">
        <v>1840</v>
      </c>
      <c r="AE10" s="3" t="s">
        <v>1862</v>
      </c>
      <c r="AF10" s="3" t="s">
        <v>2985</v>
      </c>
      <c r="AG10" s="3" t="s">
        <v>3072</v>
      </c>
      <c r="AH10" s="4" t="s">
        <v>807</v>
      </c>
      <c r="AI10" s="4" t="s">
        <v>2058</v>
      </c>
      <c r="AJ10" s="4" t="s">
        <v>1012</v>
      </c>
      <c r="AK10" s="4" t="s">
        <v>1890</v>
      </c>
      <c r="AL10" s="4" t="s">
        <v>1738</v>
      </c>
      <c r="AM10" s="4" t="s">
        <v>1878</v>
      </c>
      <c r="AN10" s="4" t="s">
        <v>137</v>
      </c>
      <c r="AO10" s="4" t="s">
        <v>1394</v>
      </c>
      <c r="AP10" s="4" t="s">
        <v>137</v>
      </c>
      <c r="AQ10" s="4" t="s">
        <v>1394</v>
      </c>
      <c r="AR10" s="4" t="s">
        <v>137</v>
      </c>
      <c r="AS10" s="4" t="s">
        <v>1394</v>
      </c>
      <c r="AT10" s="4" t="s">
        <v>1042</v>
      </c>
      <c r="AU10" s="4" t="s">
        <v>2062</v>
      </c>
      <c r="AV10" s="4" t="s">
        <v>132</v>
      </c>
      <c r="AW10" s="4" t="s">
        <v>1393</v>
      </c>
      <c r="AX10" s="4" t="s">
        <v>1022</v>
      </c>
      <c r="AY10" s="4" t="s">
        <v>1890</v>
      </c>
      <c r="AZ10" s="4" t="s">
        <v>2046</v>
      </c>
      <c r="BA10" s="4" t="s">
        <v>2061</v>
      </c>
      <c r="BB10" s="4" t="s">
        <v>2089</v>
      </c>
      <c r="BC10" t="s">
        <v>2104</v>
      </c>
      <c r="BD10" t="s">
        <v>1871</v>
      </c>
      <c r="BE10" s="4" t="s">
        <v>1933</v>
      </c>
      <c r="BF10" s="4" t="s">
        <v>118</v>
      </c>
      <c r="BG10" s="4" t="s">
        <v>1282</v>
      </c>
      <c r="BH10" s="4" t="s">
        <v>2075</v>
      </c>
      <c r="BI10" s="4" t="s">
        <v>2077</v>
      </c>
      <c r="BJ10" s="4" t="s">
        <v>2089</v>
      </c>
      <c r="BK10" s="4" t="s">
        <v>2792</v>
      </c>
      <c r="BL10" s="4" t="s">
        <v>2089</v>
      </c>
      <c r="BM10" s="4" t="s">
        <v>2838</v>
      </c>
      <c r="BN10" s="4" t="s">
        <v>3060</v>
      </c>
      <c r="BO10" s="4" t="s">
        <v>3062</v>
      </c>
      <c r="BP10" s="4" t="s">
        <v>2137</v>
      </c>
      <c r="BQ10" s="4" t="s">
        <v>2150</v>
      </c>
      <c r="BR10" s="4" t="s">
        <v>2166</v>
      </c>
      <c r="BS10" t="s">
        <v>2167</v>
      </c>
      <c r="BT10" t="s">
        <v>3082</v>
      </c>
      <c r="BU10" s="4" t="s">
        <v>3087</v>
      </c>
      <c r="BV10" s="3" t="s">
        <v>3900</v>
      </c>
      <c r="BW10" s="3" t="s">
        <v>3901</v>
      </c>
      <c r="BX10" s="4" t="s">
        <v>3387</v>
      </c>
      <c r="BY10" s="4" t="s">
        <v>3400</v>
      </c>
      <c r="BZ10" t="s">
        <v>2471</v>
      </c>
      <c r="CA10" t="s">
        <v>2578</v>
      </c>
      <c r="CB10" s="4" t="s">
        <v>1124</v>
      </c>
      <c r="CC10" s="4" t="s">
        <v>1279</v>
      </c>
    </row>
    <row r="11" spans="1:89" x14ac:dyDescent="0.25">
      <c r="A11" s="3" t="s">
        <v>1717</v>
      </c>
      <c r="B11" s="4" t="s">
        <v>1994</v>
      </c>
      <c r="C11" s="3" t="s">
        <v>0</v>
      </c>
      <c r="D11" s="3" t="s">
        <v>1284</v>
      </c>
      <c r="E11" s="4" t="s">
        <v>524</v>
      </c>
      <c r="F11" s="4" t="s">
        <v>1288</v>
      </c>
      <c r="I11" t="s">
        <v>309</v>
      </c>
      <c r="J11" s="4" t="s">
        <v>309</v>
      </c>
      <c r="K11" s="4" t="s">
        <v>4246</v>
      </c>
      <c r="L11" s="50" t="s">
        <v>3305</v>
      </c>
      <c r="M11" s="4" t="s">
        <v>472</v>
      </c>
      <c r="N11" s="50" t="s">
        <v>1272</v>
      </c>
      <c r="O11" s="4" t="s">
        <v>1937</v>
      </c>
      <c r="P11" s="50" t="s">
        <v>1938</v>
      </c>
      <c r="Q11" s="4" t="s">
        <v>3444</v>
      </c>
      <c r="R11" s="90" t="s">
        <v>3447</v>
      </c>
      <c r="S11" s="50" t="s">
        <v>3134</v>
      </c>
      <c r="T11" s="50" t="s">
        <v>3136</v>
      </c>
      <c r="U11" s="4" t="s">
        <v>137</v>
      </c>
      <c r="V11" s="4" t="s">
        <v>1394</v>
      </c>
      <c r="W11" t="s">
        <v>1338</v>
      </c>
      <c r="X11" s="4" t="s">
        <v>132</v>
      </c>
      <c r="Y11" s="4" t="s">
        <v>1425</v>
      </c>
      <c r="Z11" s="3" t="s">
        <v>1055</v>
      </c>
      <c r="AA11" s="3" t="s">
        <v>1863</v>
      </c>
      <c r="AB11" s="3" t="s">
        <v>1055</v>
      </c>
      <c r="AC11" s="3" t="s">
        <v>1863</v>
      </c>
      <c r="AD11" s="3" t="s">
        <v>1873</v>
      </c>
      <c r="AE11" s="3" t="s">
        <v>1879</v>
      </c>
      <c r="AF11" s="4" t="s">
        <v>1042</v>
      </c>
      <c r="AG11" s="4" t="s">
        <v>2062</v>
      </c>
      <c r="AH11" s="4" t="s">
        <v>1439</v>
      </c>
      <c r="AI11" s="4" t="s">
        <v>1889</v>
      </c>
      <c r="AJ11" s="4" t="s">
        <v>496</v>
      </c>
      <c r="AK11" s="4" t="s">
        <v>1281</v>
      </c>
      <c r="AL11" s="4" t="s">
        <v>1734</v>
      </c>
      <c r="AM11" s="4" t="s">
        <v>1126</v>
      </c>
      <c r="AN11" s="4" t="s">
        <v>1440</v>
      </c>
      <c r="AO11" s="4" t="s">
        <v>1891</v>
      </c>
      <c r="AP11" s="4" t="s">
        <v>1440</v>
      </c>
      <c r="AQ11" s="4" t="s">
        <v>1891</v>
      </c>
      <c r="AR11" s="4" t="s">
        <v>1440</v>
      </c>
      <c r="AS11" s="4" t="s">
        <v>1891</v>
      </c>
      <c r="AT11" s="4" t="s">
        <v>807</v>
      </c>
      <c r="AU11" s="4" t="s">
        <v>2058</v>
      </c>
      <c r="AV11" s="4" t="s">
        <v>137</v>
      </c>
      <c r="AW11" s="4" t="s">
        <v>1394</v>
      </c>
      <c r="AX11" s="4" t="s">
        <v>1023</v>
      </c>
      <c r="AY11" s="4" t="s">
        <v>2054</v>
      </c>
      <c r="AZ11" s="47" t="s">
        <v>2120</v>
      </c>
      <c r="BA11" s="4" t="s">
        <v>2121</v>
      </c>
      <c r="BB11" s="4" t="s">
        <v>2090</v>
      </c>
      <c r="BC11" t="s">
        <v>2099</v>
      </c>
      <c r="BD11" t="s">
        <v>496</v>
      </c>
      <c r="BE11" s="4" t="s">
        <v>1281</v>
      </c>
      <c r="BF11" s="4" t="s">
        <v>1329</v>
      </c>
      <c r="BG11" s="4" t="s">
        <v>1392</v>
      </c>
      <c r="BH11" s="4" t="s">
        <v>2047</v>
      </c>
      <c r="BI11" s="4" t="s">
        <v>2055</v>
      </c>
      <c r="BJ11" s="4" t="s">
        <v>2091</v>
      </c>
      <c r="BK11" s="4" t="s">
        <v>2793</v>
      </c>
      <c r="BL11" s="4" t="s">
        <v>2092</v>
      </c>
      <c r="BM11" s="4" t="s">
        <v>2839</v>
      </c>
      <c r="BN11" s="4" t="s">
        <v>2089</v>
      </c>
      <c r="BO11" s="4" t="s">
        <v>2254</v>
      </c>
      <c r="BP11" s="4" t="s">
        <v>3138</v>
      </c>
      <c r="BQ11" s="4" t="s">
        <v>2152</v>
      </c>
      <c r="BT11" t="s">
        <v>3086</v>
      </c>
      <c r="BU11" s="4" t="s">
        <v>3088</v>
      </c>
      <c r="BV11" s="3" t="s">
        <v>3910</v>
      </c>
      <c r="BW11" s="3" t="s">
        <v>3911</v>
      </c>
      <c r="BX11" s="4" t="s">
        <v>3388</v>
      </c>
      <c r="BY11" s="4" t="s">
        <v>3401</v>
      </c>
      <c r="BZ11" t="s">
        <v>2473</v>
      </c>
      <c r="CA11" t="s">
        <v>2579</v>
      </c>
      <c r="CB11" s="4" t="s">
        <v>1125</v>
      </c>
      <c r="CC11" s="4" t="s">
        <v>1280</v>
      </c>
    </row>
    <row r="12" spans="1:89" x14ac:dyDescent="0.25">
      <c r="A12" s="3" t="s">
        <v>1718</v>
      </c>
      <c r="B12" s="3" t="s">
        <v>1860</v>
      </c>
      <c r="C12" s="3" t="s">
        <v>1340</v>
      </c>
      <c r="D12" s="3" t="s">
        <v>1285</v>
      </c>
      <c r="E12" s="3" t="s">
        <v>3900</v>
      </c>
      <c r="F12" s="3" t="s">
        <v>3901</v>
      </c>
      <c r="I12" t="s">
        <v>310</v>
      </c>
      <c r="J12" s="4" t="s">
        <v>310</v>
      </c>
      <c r="K12" s="4" t="s">
        <v>296</v>
      </c>
      <c r="L12" s="50" t="s">
        <v>1132</v>
      </c>
      <c r="M12" s="4" t="s">
        <v>4156</v>
      </c>
      <c r="N12" s="4" t="s">
        <v>4155</v>
      </c>
      <c r="O12" s="50"/>
      <c r="Q12" s="4" t="s">
        <v>3445</v>
      </c>
      <c r="R12" s="90" t="s">
        <v>3448</v>
      </c>
      <c r="S12" s="4" t="s">
        <v>1308</v>
      </c>
      <c r="T12" s="4" t="s">
        <v>1312</v>
      </c>
      <c r="U12" s="4" t="s">
        <v>3319</v>
      </c>
      <c r="V12" t="s">
        <v>3347</v>
      </c>
      <c r="W12" t="s">
        <v>1343</v>
      </c>
      <c r="X12" s="4" t="s">
        <v>137</v>
      </c>
      <c r="Y12" s="4" t="s">
        <v>1426</v>
      </c>
      <c r="Z12" s="3" t="s">
        <v>1872</v>
      </c>
      <c r="AA12" s="3" t="s">
        <v>1291</v>
      </c>
      <c r="AB12" s="3" t="s">
        <v>1872</v>
      </c>
      <c r="AC12" s="3" t="s">
        <v>1291</v>
      </c>
      <c r="AD12" s="3" t="s">
        <v>1055</v>
      </c>
      <c r="AE12" s="3" t="s">
        <v>1863</v>
      </c>
      <c r="AF12" s="4" t="s">
        <v>807</v>
      </c>
      <c r="AG12" s="4" t="s">
        <v>2058</v>
      </c>
      <c r="AH12" s="4" t="s">
        <v>1012</v>
      </c>
      <c r="AI12" s="4" t="s">
        <v>1890</v>
      </c>
      <c r="AJ12" s="4" t="s">
        <v>162</v>
      </c>
      <c r="AK12" s="3" t="s">
        <v>1892</v>
      </c>
      <c r="AL12" s="4" t="s">
        <v>1742</v>
      </c>
      <c r="AM12" s="4" t="s">
        <v>1291</v>
      </c>
      <c r="AN12" s="4" t="s">
        <v>1874</v>
      </c>
      <c r="AO12" s="4" t="s">
        <v>1860</v>
      </c>
      <c r="AP12" s="4" t="s">
        <v>1874</v>
      </c>
      <c r="AQ12" s="4" t="s">
        <v>1860</v>
      </c>
      <c r="AR12" s="4" t="s">
        <v>1874</v>
      </c>
      <c r="AS12" s="4" t="s">
        <v>1860</v>
      </c>
      <c r="AT12" s="4" t="s">
        <v>1439</v>
      </c>
      <c r="AU12" s="4" t="s">
        <v>1889</v>
      </c>
      <c r="AV12" s="4" t="s">
        <v>1440</v>
      </c>
      <c r="AW12" s="4" t="s">
        <v>1891</v>
      </c>
      <c r="AX12" s="4" t="s">
        <v>2189</v>
      </c>
      <c r="AY12" s="4" t="s">
        <v>2200</v>
      </c>
      <c r="AZ12" s="4" t="s">
        <v>2047</v>
      </c>
      <c r="BA12" t="s">
        <v>2055</v>
      </c>
      <c r="BB12" s="4" t="s">
        <v>2091</v>
      </c>
      <c r="BC12" t="s">
        <v>2100</v>
      </c>
      <c r="BD12" t="s">
        <v>118</v>
      </c>
      <c r="BE12" s="4" t="s">
        <v>1282</v>
      </c>
      <c r="BF12" s="4" t="s">
        <v>132</v>
      </c>
      <c r="BG12" s="4" t="s">
        <v>1393</v>
      </c>
      <c r="BH12" s="4" t="s">
        <v>2048</v>
      </c>
      <c r="BI12" s="4" t="s">
        <v>2056</v>
      </c>
      <c r="BJ12" s="4" t="s">
        <v>2092</v>
      </c>
      <c r="BK12" s="4" t="s">
        <v>2794</v>
      </c>
      <c r="BL12" s="4" t="s">
        <v>2090</v>
      </c>
      <c r="BM12" s="4" t="s">
        <v>2840</v>
      </c>
      <c r="BN12" s="4" t="s">
        <v>2092</v>
      </c>
      <c r="BO12" s="4" t="s">
        <v>2255</v>
      </c>
      <c r="BP12" s="4" t="s">
        <v>2139</v>
      </c>
      <c r="BQ12" s="4" t="s">
        <v>2151</v>
      </c>
      <c r="BT12" s="4" t="s">
        <v>3294</v>
      </c>
      <c r="BU12" s="4" t="s">
        <v>3294</v>
      </c>
      <c r="BV12" s="4" t="s">
        <v>1874</v>
      </c>
      <c r="BW12" s="4" t="s">
        <v>3265</v>
      </c>
      <c r="BX12" s="4" t="s">
        <v>3389</v>
      </c>
      <c r="BY12" s="4" t="s">
        <v>3402</v>
      </c>
      <c r="BZ12" t="s">
        <v>2574</v>
      </c>
      <c r="CA12" t="s">
        <v>2580</v>
      </c>
      <c r="CB12" s="4" t="s">
        <v>2989</v>
      </c>
      <c r="CC12" s="4" t="s">
        <v>3005</v>
      </c>
    </row>
    <row r="13" spans="1:89" ht="30" x14ac:dyDescent="0.25">
      <c r="A13" s="3" t="s">
        <v>1719</v>
      </c>
      <c r="B13" s="3" t="s">
        <v>1990</v>
      </c>
      <c r="C13" s="3" t="s">
        <v>1341</v>
      </c>
      <c r="D13" s="3" t="s">
        <v>1286</v>
      </c>
      <c r="E13" s="4" t="s">
        <v>188</v>
      </c>
      <c r="F13" s="4" t="s">
        <v>1289</v>
      </c>
      <c r="I13" t="s">
        <v>311</v>
      </c>
      <c r="J13" s="4" t="s">
        <v>311</v>
      </c>
      <c r="K13" s="4" t="s">
        <v>295</v>
      </c>
      <c r="L13" s="50" t="s">
        <v>1133</v>
      </c>
      <c r="M13" s="4" t="s">
        <v>4154</v>
      </c>
      <c r="N13" s="4" t="s">
        <v>4153</v>
      </c>
      <c r="O13" s="50"/>
      <c r="P13" s="50"/>
      <c r="Q13" s="4" t="s">
        <v>3446</v>
      </c>
      <c r="R13" s="90" t="s">
        <v>3449</v>
      </c>
      <c r="S13" s="4" t="s">
        <v>1309</v>
      </c>
      <c r="T13" s="4" t="s">
        <v>1313</v>
      </c>
      <c r="U13" s="4" t="s">
        <v>2003</v>
      </c>
      <c r="V13" s="4" t="s">
        <v>1396</v>
      </c>
      <c r="W13" t="s">
        <v>1325</v>
      </c>
      <c r="X13" s="4" t="s">
        <v>164</v>
      </c>
      <c r="Y13" s="4" t="s">
        <v>1395</v>
      </c>
      <c r="Z13" s="3" t="s">
        <v>1447</v>
      </c>
      <c r="AA13" s="3" t="s">
        <v>1448</v>
      </c>
      <c r="AB13" s="3" t="s">
        <v>1447</v>
      </c>
      <c r="AC13" s="3" t="s">
        <v>1448</v>
      </c>
      <c r="AD13" s="3" t="s">
        <v>1876</v>
      </c>
      <c r="AE13" s="3" t="s">
        <v>1880</v>
      </c>
      <c r="AF13" s="4" t="s">
        <v>1439</v>
      </c>
      <c r="AG13" s="4" t="s">
        <v>1889</v>
      </c>
      <c r="AH13" s="4" t="s">
        <v>496</v>
      </c>
      <c r="AI13" s="4" t="s">
        <v>1281</v>
      </c>
      <c r="AJ13" s="4" t="s">
        <v>118</v>
      </c>
      <c r="AK13" s="4" t="s">
        <v>1282</v>
      </c>
      <c r="AL13" s="4" t="s">
        <v>1740</v>
      </c>
      <c r="AM13" s="4" t="s">
        <v>1887</v>
      </c>
      <c r="AN13" s="3" t="s">
        <v>1934</v>
      </c>
      <c r="AO13" s="3" t="s">
        <v>1935</v>
      </c>
      <c r="AP13" s="3" t="s">
        <v>1934</v>
      </c>
      <c r="AQ13" s="3" t="s">
        <v>1935</v>
      </c>
      <c r="AR13" s="3" t="s">
        <v>1934</v>
      </c>
      <c r="AS13" s="3" t="s">
        <v>1935</v>
      </c>
      <c r="AT13" s="4" t="s">
        <v>1347</v>
      </c>
      <c r="AU13" s="4" t="s">
        <v>3169</v>
      </c>
      <c r="AV13" s="50" t="s">
        <v>3213</v>
      </c>
      <c r="AW13" s="50" t="s">
        <v>3245</v>
      </c>
      <c r="AX13" s="4" t="s">
        <v>2046</v>
      </c>
      <c r="AY13" s="4" t="s">
        <v>2061</v>
      </c>
      <c r="AZ13" s="4" t="s">
        <v>2048</v>
      </c>
      <c r="BA13" t="s">
        <v>2056</v>
      </c>
      <c r="BB13" s="4" t="s">
        <v>2092</v>
      </c>
      <c r="BC13" t="s">
        <v>2101</v>
      </c>
      <c r="BD13" t="s">
        <v>1329</v>
      </c>
      <c r="BE13" s="4" t="s">
        <v>1392</v>
      </c>
      <c r="BF13" s="4" t="s">
        <v>137</v>
      </c>
      <c r="BG13" s="4" t="s">
        <v>1394</v>
      </c>
      <c r="BH13" s="4" t="s">
        <v>1007</v>
      </c>
      <c r="BI13" s="4" t="s">
        <v>2053</v>
      </c>
      <c r="BJ13" s="4" t="s">
        <v>2093</v>
      </c>
      <c r="BK13" s="4" t="s">
        <v>2795</v>
      </c>
      <c r="BL13" s="4" t="s">
        <v>2091</v>
      </c>
      <c r="BM13" s="4" t="s">
        <v>2273</v>
      </c>
      <c r="BN13" s="4" t="s">
        <v>2090</v>
      </c>
      <c r="BO13" s="4" t="s">
        <v>2272</v>
      </c>
      <c r="BT13" s="4" t="s">
        <v>2349</v>
      </c>
      <c r="BU13" s="4" t="s">
        <v>2363</v>
      </c>
      <c r="BV13" s="4" t="s">
        <v>3266</v>
      </c>
      <c r="BW13" s="4" t="s">
        <v>3265</v>
      </c>
      <c r="BX13" s="4" t="s">
        <v>3390</v>
      </c>
      <c r="BY13" s="4" t="s">
        <v>3403</v>
      </c>
      <c r="BZ13" s="4" t="s">
        <v>2587</v>
      </c>
      <c r="CA13" s="4" t="s">
        <v>2587</v>
      </c>
      <c r="CB13" s="4" t="s">
        <v>2990</v>
      </c>
      <c r="CC13" s="4" t="s">
        <v>2998</v>
      </c>
    </row>
    <row r="14" spans="1:89" ht="30" x14ac:dyDescent="0.25">
      <c r="A14" s="3" t="s">
        <v>1965</v>
      </c>
      <c r="B14" s="3" t="s">
        <v>1991</v>
      </c>
      <c r="C14" s="3" t="s">
        <v>1</v>
      </c>
      <c r="D14" s="3" t="s">
        <v>1287</v>
      </c>
      <c r="E14" t="s">
        <v>332</v>
      </c>
      <c r="F14" t="s">
        <v>1290</v>
      </c>
      <c r="I14" t="s">
        <v>245</v>
      </c>
      <c r="J14" s="4" t="s">
        <v>245</v>
      </c>
      <c r="K14" s="4" t="s">
        <v>240</v>
      </c>
      <c r="L14" s="50" t="s">
        <v>1134</v>
      </c>
      <c r="M14" s="4" t="s">
        <v>4158</v>
      </c>
      <c r="N14" s="4" t="s">
        <v>4157</v>
      </c>
      <c r="O14" s="50"/>
      <c r="P14" s="50"/>
      <c r="S14" s="4" t="s">
        <v>1310</v>
      </c>
      <c r="T14" s="50" t="s">
        <v>1314</v>
      </c>
      <c r="U14" s="4" t="s">
        <v>643</v>
      </c>
      <c r="V14" s="4" t="s">
        <v>1397</v>
      </c>
      <c r="W14" t="s">
        <v>947</v>
      </c>
      <c r="X14" s="4" t="s">
        <v>1330</v>
      </c>
      <c r="Y14" t="s">
        <v>1427</v>
      </c>
      <c r="Z14" s="3" t="s">
        <v>1885</v>
      </c>
      <c r="AA14" s="3" t="s">
        <v>1292</v>
      </c>
      <c r="AB14" s="3" t="s">
        <v>1885</v>
      </c>
      <c r="AC14" s="3" t="s">
        <v>1292</v>
      </c>
      <c r="AD14" s="3" t="s">
        <v>1877</v>
      </c>
      <c r="AE14" s="3" t="s">
        <v>1881</v>
      </c>
      <c r="AF14" s="4" t="s">
        <v>1012</v>
      </c>
      <c r="AG14" s="4" t="s">
        <v>1890</v>
      </c>
      <c r="AH14" s="4" t="s">
        <v>162</v>
      </c>
      <c r="AI14" s="3" t="s">
        <v>1892</v>
      </c>
      <c r="AJ14" s="4" t="s">
        <v>1329</v>
      </c>
      <c r="AK14" s="4" t="s">
        <v>1392</v>
      </c>
      <c r="AL14" s="4" t="s">
        <v>1447</v>
      </c>
      <c r="AM14" s="4" t="s">
        <v>1448</v>
      </c>
      <c r="AN14" s="4" t="s">
        <v>1871</v>
      </c>
      <c r="AO14" s="4" t="s">
        <v>1933</v>
      </c>
      <c r="AP14" s="4" t="s">
        <v>1871</v>
      </c>
      <c r="AQ14" s="4" t="s">
        <v>1933</v>
      </c>
      <c r="AR14" s="4" t="s">
        <v>1871</v>
      </c>
      <c r="AS14" s="4" t="s">
        <v>1933</v>
      </c>
      <c r="AT14" s="4" t="s">
        <v>3166</v>
      </c>
      <c r="AU14" s="4" t="s">
        <v>3170</v>
      </c>
      <c r="AV14" s="50" t="s">
        <v>549</v>
      </c>
      <c r="AW14" s="53" t="s">
        <v>2011</v>
      </c>
      <c r="AX14" s="47" t="s">
        <v>2120</v>
      </c>
      <c r="AY14" s="4" t="s">
        <v>2121</v>
      </c>
      <c r="AZ14" s="4" t="s">
        <v>1874</v>
      </c>
      <c r="BA14" t="s">
        <v>1860</v>
      </c>
      <c r="BB14" s="4" t="s">
        <v>2093</v>
      </c>
      <c r="BC14" t="s">
        <v>2102</v>
      </c>
      <c r="BD14" t="s">
        <v>132</v>
      </c>
      <c r="BE14" s="4" t="s">
        <v>1393</v>
      </c>
      <c r="BF14" s="4" t="s">
        <v>1440</v>
      </c>
      <c r="BG14" s="4" t="s">
        <v>1891</v>
      </c>
      <c r="BJ14" s="4" t="s">
        <v>2094</v>
      </c>
      <c r="BK14" s="4" t="s">
        <v>2796</v>
      </c>
      <c r="BL14" s="4" t="s">
        <v>2093</v>
      </c>
      <c r="BM14" s="4" t="s">
        <v>2275</v>
      </c>
      <c r="BN14" s="4" t="s">
        <v>2091</v>
      </c>
      <c r="BO14" s="4" t="s">
        <v>2273</v>
      </c>
      <c r="BT14" s="4" t="s">
        <v>2350</v>
      </c>
      <c r="BU14" s="4" t="s">
        <v>3296</v>
      </c>
      <c r="BV14" s="4" t="s">
        <v>2400</v>
      </c>
      <c r="BW14" t="s">
        <v>2416</v>
      </c>
      <c r="BX14" s="4" t="s">
        <v>3391</v>
      </c>
      <c r="BY14" s="4" t="s">
        <v>3404</v>
      </c>
      <c r="BZ14" t="s">
        <v>2575</v>
      </c>
      <c r="CA14" t="s">
        <v>2581</v>
      </c>
      <c r="CB14" s="4" t="s">
        <v>2988</v>
      </c>
      <c r="CC14" s="4" t="s">
        <v>3006</v>
      </c>
      <c r="CJ14" t="s">
        <v>1329</v>
      </c>
      <c r="CK14" s="4" t="s">
        <v>1392</v>
      </c>
    </row>
    <row r="15" spans="1:89" x14ac:dyDescent="0.25">
      <c r="A15" s="3" t="s">
        <v>1720</v>
      </c>
      <c r="B15" s="3" t="s">
        <v>1992</v>
      </c>
      <c r="C15" s="3" t="s">
        <v>2</v>
      </c>
      <c r="D15" s="3" t="s">
        <v>1126</v>
      </c>
      <c r="E15" t="s">
        <v>292</v>
      </c>
      <c r="F15" t="s">
        <v>1291</v>
      </c>
      <c r="G15" s="3"/>
      <c r="H15" s="3"/>
      <c r="I15" t="s">
        <v>312</v>
      </c>
      <c r="J15" s="4" t="s">
        <v>312</v>
      </c>
      <c r="K15" s="4" t="s">
        <v>109</v>
      </c>
      <c r="L15" s="50" t="s">
        <v>1135</v>
      </c>
      <c r="M15" s="4" t="s">
        <v>327</v>
      </c>
      <c r="N15" s="50" t="s">
        <v>1319</v>
      </c>
      <c r="O15" s="50"/>
      <c r="P15" s="50"/>
      <c r="S15" s="50" t="s">
        <v>2276</v>
      </c>
      <c r="T15" s="50" t="s">
        <v>2277</v>
      </c>
      <c r="U15" s="4" t="s">
        <v>1361</v>
      </c>
      <c r="V15" s="4" t="s">
        <v>1398</v>
      </c>
      <c r="W15" t="s">
        <v>1326</v>
      </c>
      <c r="X15" s="4" t="s">
        <v>1344</v>
      </c>
      <c r="Y15" s="4" t="s">
        <v>1947</v>
      </c>
      <c r="Z15" s="3" t="s">
        <v>1873</v>
      </c>
      <c r="AA15" s="3" t="s">
        <v>1879</v>
      </c>
      <c r="AB15" s="3" t="s">
        <v>1873</v>
      </c>
      <c r="AC15" s="3" t="s">
        <v>1879</v>
      </c>
      <c r="AD15" s="4"/>
      <c r="AF15" s="4" t="s">
        <v>496</v>
      </c>
      <c r="AG15" s="4" t="s">
        <v>1281</v>
      </c>
      <c r="AH15" s="4" t="s">
        <v>118</v>
      </c>
      <c r="AI15" s="4" t="s">
        <v>1282</v>
      </c>
      <c r="AJ15" s="4" t="s">
        <v>132</v>
      </c>
      <c r="AK15" s="4" t="s">
        <v>1393</v>
      </c>
      <c r="AL15" s="4" t="s">
        <v>1885</v>
      </c>
      <c r="AM15" s="4" t="s">
        <v>1292</v>
      </c>
      <c r="AN15" s="4" t="s">
        <v>1012</v>
      </c>
      <c r="AO15" s="4" t="s">
        <v>1890</v>
      </c>
      <c r="AP15" s="4" t="s">
        <v>1012</v>
      </c>
      <c r="AQ15" s="4" t="s">
        <v>1890</v>
      </c>
      <c r="AR15" s="4" t="s">
        <v>1012</v>
      </c>
      <c r="AS15" s="4" t="s">
        <v>1890</v>
      </c>
      <c r="AT15" s="4" t="s">
        <v>1372</v>
      </c>
      <c r="AU15" s="4" t="s">
        <v>3171</v>
      </c>
      <c r="AV15" s="50" t="s">
        <v>1874</v>
      </c>
      <c r="AW15" s="4" t="s">
        <v>1860</v>
      </c>
      <c r="AX15" s="4" t="s">
        <v>2047</v>
      </c>
      <c r="AY15" s="4" t="s">
        <v>2055</v>
      </c>
      <c r="AZ15" s="4" t="s">
        <v>1934</v>
      </c>
      <c r="BA15" t="s">
        <v>1935</v>
      </c>
      <c r="BB15" s="4" t="s">
        <v>2094</v>
      </c>
      <c r="BC15" t="s">
        <v>2103</v>
      </c>
      <c r="BD15" t="s">
        <v>137</v>
      </c>
      <c r="BE15" s="4" t="s">
        <v>1394</v>
      </c>
      <c r="BF15" s="4" t="s">
        <v>1873</v>
      </c>
      <c r="BG15" s="4" t="s">
        <v>1879</v>
      </c>
      <c r="BJ15" s="4" t="s">
        <v>2124</v>
      </c>
      <c r="BK15" t="s">
        <v>2129</v>
      </c>
      <c r="BL15" s="4" t="s">
        <v>2094</v>
      </c>
      <c r="BM15" s="4" t="s">
        <v>2274</v>
      </c>
      <c r="BN15" s="4" t="s">
        <v>2093</v>
      </c>
      <c r="BO15" s="4" t="s">
        <v>2275</v>
      </c>
      <c r="BT15" s="4" t="s">
        <v>2360</v>
      </c>
      <c r="BU15" s="4" t="s">
        <v>2364</v>
      </c>
      <c r="BV15" s="4" t="s">
        <v>3179</v>
      </c>
      <c r="BW15" s="4" t="s">
        <v>3180</v>
      </c>
      <c r="BX15" s="4" t="s">
        <v>3392</v>
      </c>
      <c r="BY15" s="4" t="s">
        <v>3418</v>
      </c>
      <c r="BZ15" s="4" t="s">
        <v>1729</v>
      </c>
      <c r="CA15" t="s">
        <v>3968</v>
      </c>
      <c r="CB15" s="4" t="s">
        <v>2991</v>
      </c>
      <c r="CC15" s="4" t="s">
        <v>2999</v>
      </c>
      <c r="CJ15" t="s">
        <v>132</v>
      </c>
      <c r="CK15" s="4" t="s">
        <v>1393</v>
      </c>
    </row>
    <row r="16" spans="1:89" ht="30" x14ac:dyDescent="0.25">
      <c r="A16" s="3" t="s">
        <v>1723</v>
      </c>
      <c r="B16" s="3" t="s">
        <v>1993</v>
      </c>
      <c r="C16" s="3" t="s">
        <v>3995</v>
      </c>
      <c r="D16" s="3" t="s">
        <v>2577</v>
      </c>
      <c r="E16" t="s">
        <v>1447</v>
      </c>
      <c r="F16" s="3" t="s">
        <v>1448</v>
      </c>
      <c r="I16" t="s">
        <v>238</v>
      </c>
      <c r="J16" s="4" t="s">
        <v>238</v>
      </c>
      <c r="K16" s="4" t="s">
        <v>108</v>
      </c>
      <c r="L16" s="50" t="s">
        <v>1136</v>
      </c>
      <c r="M16" s="4" t="s">
        <v>98</v>
      </c>
      <c r="N16" s="50" t="s">
        <v>1271</v>
      </c>
      <c r="O16" s="50"/>
      <c r="P16" s="50"/>
      <c r="S16" s="50" t="s">
        <v>3618</v>
      </c>
      <c r="T16" s="50" t="s">
        <v>3621</v>
      </c>
      <c r="U16" s="4" t="s">
        <v>736</v>
      </c>
      <c r="V16" s="4" t="s">
        <v>1399</v>
      </c>
      <c r="W16" t="s">
        <v>1329</v>
      </c>
      <c r="X16" s="4" t="s">
        <v>1326</v>
      </c>
      <c r="Y16" s="4" t="s">
        <v>1418</v>
      </c>
      <c r="Z16" s="3" t="s">
        <v>1876</v>
      </c>
      <c r="AA16" s="3" t="s">
        <v>1880</v>
      </c>
      <c r="AB16" s="3" t="s">
        <v>1876</v>
      </c>
      <c r="AC16" s="3" t="s">
        <v>1880</v>
      </c>
      <c r="AD16" s="4"/>
      <c r="AF16" s="4" t="s">
        <v>162</v>
      </c>
      <c r="AG16" s="3" t="s">
        <v>1892</v>
      </c>
      <c r="AH16" s="4" t="s">
        <v>1329</v>
      </c>
      <c r="AI16" s="4" t="s">
        <v>1392</v>
      </c>
      <c r="AJ16" s="4" t="s">
        <v>137</v>
      </c>
      <c r="AK16" s="4" t="s">
        <v>1394</v>
      </c>
      <c r="AL16" s="3" t="s">
        <v>1888</v>
      </c>
      <c r="AM16" s="4" t="s">
        <v>1886</v>
      </c>
      <c r="AN16" s="4" t="s">
        <v>1873</v>
      </c>
      <c r="AO16" s="4" t="s">
        <v>1879</v>
      </c>
      <c r="AP16" s="4" t="s">
        <v>1873</v>
      </c>
      <c r="AQ16" s="4" t="s">
        <v>1879</v>
      </c>
      <c r="AR16" s="4" t="s">
        <v>1873</v>
      </c>
      <c r="AS16" s="4" t="s">
        <v>1879</v>
      </c>
      <c r="AT16" s="4" t="s">
        <v>1365</v>
      </c>
      <c r="AU16" s="4" t="s">
        <v>3172</v>
      </c>
      <c r="AV16" s="50" t="s">
        <v>1871</v>
      </c>
      <c r="AW16" s="4" t="s">
        <v>3361</v>
      </c>
      <c r="AX16" s="4" t="s">
        <v>2048</v>
      </c>
      <c r="AY16" s="4" t="s">
        <v>2056</v>
      </c>
      <c r="AZ16" s="4" t="s">
        <v>1871</v>
      </c>
      <c r="BA16" s="4" t="s">
        <v>1933</v>
      </c>
      <c r="BB16" s="4" t="s">
        <v>2095</v>
      </c>
      <c r="BC16" t="s">
        <v>2097</v>
      </c>
      <c r="BD16" s="4" t="s">
        <v>1440</v>
      </c>
      <c r="BE16" s="4" t="s">
        <v>1891</v>
      </c>
      <c r="BF16" s="4" t="s">
        <v>1876</v>
      </c>
      <c r="BG16" s="4" t="s">
        <v>1880</v>
      </c>
      <c r="BJ16" s="4" t="s">
        <v>2221</v>
      </c>
      <c r="BK16" s="4" t="s">
        <v>2130</v>
      </c>
      <c r="BL16" s="4" t="s">
        <v>2834</v>
      </c>
      <c r="BM16" s="4" t="s">
        <v>2841</v>
      </c>
      <c r="BN16" s="4" t="s">
        <v>2094</v>
      </c>
      <c r="BO16" s="4" t="s">
        <v>2274</v>
      </c>
      <c r="BT16" s="4" t="s">
        <v>2351</v>
      </c>
      <c r="BU16" s="4" t="s">
        <v>2365</v>
      </c>
      <c r="BV16" s="4" t="s">
        <v>3350</v>
      </c>
      <c r="BW16" t="s">
        <v>3351</v>
      </c>
      <c r="BX16" s="4" t="s">
        <v>3393</v>
      </c>
      <c r="BY16" s="4" t="s">
        <v>3419</v>
      </c>
      <c r="BZ16" s="4" t="s">
        <v>2049</v>
      </c>
      <c r="CA16" s="4" t="s">
        <v>2201</v>
      </c>
      <c r="CB16" s="4" t="s">
        <v>2992</v>
      </c>
      <c r="CC16" s="4" t="s">
        <v>3002</v>
      </c>
      <c r="CJ16" t="s">
        <v>137</v>
      </c>
      <c r="CK16" s="4" t="s">
        <v>1394</v>
      </c>
    </row>
    <row r="17" spans="1:81" ht="30" x14ac:dyDescent="0.25">
      <c r="A17" s="3" t="s">
        <v>1447</v>
      </c>
      <c r="B17" s="3" t="s">
        <v>1127</v>
      </c>
      <c r="C17" s="3" t="s">
        <v>1055</v>
      </c>
      <c r="D17" s="3" t="s">
        <v>1127</v>
      </c>
      <c r="E17" t="s">
        <v>1277</v>
      </c>
      <c r="F17" t="s">
        <v>1292</v>
      </c>
      <c r="I17" t="s">
        <v>313</v>
      </c>
      <c r="J17" s="4" t="s">
        <v>313</v>
      </c>
      <c r="K17" s="4" t="s">
        <v>194</v>
      </c>
      <c r="L17" s="50" t="s">
        <v>1137</v>
      </c>
      <c r="M17" s="4" t="s">
        <v>247</v>
      </c>
      <c r="N17" s="50" t="s">
        <v>3190</v>
      </c>
      <c r="O17" s="50"/>
      <c r="P17" s="50"/>
      <c r="S17" s="50" t="s">
        <v>3619</v>
      </c>
      <c r="T17" s="50" t="s">
        <v>3622</v>
      </c>
      <c r="U17" s="4" t="s">
        <v>737</v>
      </c>
      <c r="V17" s="4" t="s">
        <v>1400</v>
      </c>
      <c r="W17" t="s">
        <v>132</v>
      </c>
      <c r="X17" s="3" t="s">
        <v>3910</v>
      </c>
      <c r="Y17" s="3" t="s">
        <v>3911</v>
      </c>
      <c r="Z17" s="3" t="s">
        <v>1877</v>
      </c>
      <c r="AA17" s="3" t="s">
        <v>1881</v>
      </c>
      <c r="AB17" s="3" t="s">
        <v>1877</v>
      </c>
      <c r="AC17" s="3" t="s">
        <v>1881</v>
      </c>
      <c r="AD17" s="4"/>
      <c r="AF17" s="4" t="s">
        <v>118</v>
      </c>
      <c r="AG17" s="4" t="s">
        <v>1282</v>
      </c>
      <c r="AH17" s="4" t="s">
        <v>132</v>
      </c>
      <c r="AI17" s="4" t="s">
        <v>1393</v>
      </c>
      <c r="AJ17" s="4" t="s">
        <v>164</v>
      </c>
      <c r="AK17" s="4" t="s">
        <v>1395</v>
      </c>
      <c r="AL17" s="3" t="s">
        <v>1873</v>
      </c>
      <c r="AM17" s="4" t="s">
        <v>1879</v>
      </c>
      <c r="AN17" s="3" t="s">
        <v>164</v>
      </c>
      <c r="AO17" s="4" t="s">
        <v>1395</v>
      </c>
      <c r="AP17" s="4" t="s">
        <v>164</v>
      </c>
      <c r="AQ17" s="4" t="s">
        <v>1395</v>
      </c>
      <c r="AR17" s="4" t="s">
        <v>164</v>
      </c>
      <c r="AS17" s="4" t="s">
        <v>1395</v>
      </c>
      <c r="AT17" s="4" t="s">
        <v>1362</v>
      </c>
      <c r="AU17" s="4" t="s">
        <v>3173</v>
      </c>
      <c r="AV17" s="50" t="s">
        <v>1012</v>
      </c>
      <c r="AW17" s="53" t="s">
        <v>1890</v>
      </c>
      <c r="AX17" s="4" t="s">
        <v>1874</v>
      </c>
      <c r="AY17" s="4" t="s">
        <v>1860</v>
      </c>
      <c r="AZ17" s="4" t="s">
        <v>1042</v>
      </c>
      <c r="BA17" s="4" t="s">
        <v>2062</v>
      </c>
      <c r="BB17" s="4" t="s">
        <v>2096</v>
      </c>
      <c r="BC17" t="s">
        <v>2098</v>
      </c>
      <c r="BD17" t="s">
        <v>1873</v>
      </c>
      <c r="BE17" s="4" t="s">
        <v>1879</v>
      </c>
      <c r="BF17" s="4" t="s">
        <v>1877</v>
      </c>
      <c r="BG17" s="4" t="s">
        <v>1881</v>
      </c>
      <c r="BJ17" s="4" t="s">
        <v>2685</v>
      </c>
      <c r="BK17" s="4" t="s">
        <v>2686</v>
      </c>
      <c r="BL17" s="4" t="s">
        <v>2227</v>
      </c>
      <c r="BM17" s="4" t="s">
        <v>2854</v>
      </c>
      <c r="BN17" s="4" t="s">
        <v>2646</v>
      </c>
      <c r="BO17" s="4" t="s">
        <v>2246</v>
      </c>
      <c r="BT17" s="4" t="s">
        <v>2352</v>
      </c>
      <c r="BU17" s="4" t="s">
        <v>2366</v>
      </c>
      <c r="BV17" s="4" t="s">
        <v>3356</v>
      </c>
      <c r="BW17" s="4" t="s">
        <v>3359</v>
      </c>
      <c r="BX17" s="4" t="s">
        <v>3394</v>
      </c>
      <c r="BY17" s="4" t="s">
        <v>3420</v>
      </c>
      <c r="BZ17" s="4" t="s">
        <v>1440</v>
      </c>
      <c r="CA17" s="4" t="s">
        <v>1891</v>
      </c>
      <c r="CB17" s="4" t="s">
        <v>2993</v>
      </c>
      <c r="CC17" s="4" t="s">
        <v>3000</v>
      </c>
    </row>
    <row r="18" spans="1:81" x14ac:dyDescent="0.25">
      <c r="A18" s="3" t="s">
        <v>1995</v>
      </c>
      <c r="B18" s="4" t="s">
        <v>1292</v>
      </c>
      <c r="C18" s="3" t="s">
        <v>1873</v>
      </c>
      <c r="D18" s="4" t="s">
        <v>1879</v>
      </c>
      <c r="E18" t="s">
        <v>176</v>
      </c>
      <c r="F18" t="s">
        <v>1293</v>
      </c>
      <c r="I18" t="s">
        <v>314</v>
      </c>
      <c r="J18" s="4" t="s">
        <v>314</v>
      </c>
      <c r="K18" s="4" t="s">
        <v>235</v>
      </c>
      <c r="L18" s="50" t="s">
        <v>1138</v>
      </c>
      <c r="M18" s="50" t="s">
        <v>473</v>
      </c>
      <c r="N18" s="50" t="s">
        <v>450</v>
      </c>
      <c r="O18" s="50"/>
      <c r="P18" s="50"/>
      <c r="S18" s="50" t="s">
        <v>3620</v>
      </c>
      <c r="T18" s="50" t="s">
        <v>3623</v>
      </c>
      <c r="U18" s="4" t="s">
        <v>120</v>
      </c>
      <c r="V18" s="4" t="s">
        <v>2375</v>
      </c>
      <c r="W18" t="s">
        <v>137</v>
      </c>
      <c r="X18" s="4" t="s">
        <v>1338</v>
      </c>
      <c r="Y18" s="4" t="s">
        <v>1419</v>
      </c>
      <c r="AD18" s="4"/>
      <c r="AF18" s="4" t="s">
        <v>1329</v>
      </c>
      <c r="AG18" s="4" t="s">
        <v>1392</v>
      </c>
      <c r="AH18" s="4" t="s">
        <v>137</v>
      </c>
      <c r="AI18" s="4" t="s">
        <v>1394</v>
      </c>
      <c r="AJ18" s="4" t="s">
        <v>1440</v>
      </c>
      <c r="AK18" s="4" t="s">
        <v>1891</v>
      </c>
      <c r="AL18" s="3" t="s">
        <v>1876</v>
      </c>
      <c r="AM18" s="4" t="s">
        <v>1880</v>
      </c>
      <c r="AN18" s="4" t="s">
        <v>1330</v>
      </c>
      <c r="AO18" s="4" t="s">
        <v>2057</v>
      </c>
      <c r="AP18" s="4" t="s">
        <v>1330</v>
      </c>
      <c r="AQ18" s="4" t="s">
        <v>2057</v>
      </c>
      <c r="AR18" s="4" t="s">
        <v>1330</v>
      </c>
      <c r="AS18" s="4" t="s">
        <v>2057</v>
      </c>
      <c r="AT18" s="4" t="s">
        <v>496</v>
      </c>
      <c r="AU18" s="4" t="s">
        <v>1281</v>
      </c>
      <c r="AV18" s="50" t="s">
        <v>1439</v>
      </c>
      <c r="AW18" s="4" t="s">
        <v>1889</v>
      </c>
      <c r="AX18" s="4" t="s">
        <v>1934</v>
      </c>
      <c r="AY18" s="4" t="s">
        <v>1935</v>
      </c>
      <c r="AZ18" s="4" t="s">
        <v>1876</v>
      </c>
      <c r="BA18" t="s">
        <v>1880</v>
      </c>
      <c r="BB18" s="4" t="s">
        <v>2787</v>
      </c>
      <c r="BC18" t="s">
        <v>3137</v>
      </c>
      <c r="BD18" t="s">
        <v>1876</v>
      </c>
      <c r="BE18" s="4" t="s">
        <v>1880</v>
      </c>
      <c r="BF18" s="4" t="s">
        <v>2045</v>
      </c>
      <c r="BG18" s="4" t="s">
        <v>2052</v>
      </c>
      <c r="BJ18" s="4" t="s">
        <v>2125</v>
      </c>
      <c r="BK18" s="4" t="s">
        <v>2206</v>
      </c>
      <c r="BL18" s="4" t="s">
        <v>2125</v>
      </c>
      <c r="BM18" s="4" t="s">
        <v>2842</v>
      </c>
      <c r="BN18" s="4" t="s">
        <v>2081</v>
      </c>
      <c r="BO18" s="4" t="s">
        <v>2247</v>
      </c>
      <c r="BT18" s="4" t="s">
        <v>2353</v>
      </c>
      <c r="BU18" t="s">
        <v>2361</v>
      </c>
      <c r="BV18" s="4" t="s">
        <v>3357</v>
      </c>
      <c r="BW18" s="4" t="s">
        <v>3360</v>
      </c>
      <c r="BX18" s="4" t="s">
        <v>3395</v>
      </c>
      <c r="BY18" s="4" t="s">
        <v>3421</v>
      </c>
      <c r="BZ18" s="4" t="s">
        <v>549</v>
      </c>
      <c r="CA18" s="53" t="s">
        <v>2011</v>
      </c>
      <c r="CB18" s="4" t="s">
        <v>496</v>
      </c>
      <c r="CC18" s="4" t="s">
        <v>1281</v>
      </c>
    </row>
    <row r="19" spans="1:81" x14ac:dyDescent="0.25">
      <c r="A19" s="3" t="s">
        <v>3562</v>
      </c>
      <c r="B19" s="3" t="s">
        <v>3563</v>
      </c>
      <c r="C19" s="3"/>
      <c r="E19" t="s">
        <v>162</v>
      </c>
      <c r="F19" t="s">
        <v>1128</v>
      </c>
      <c r="I19" t="s">
        <v>315</v>
      </c>
      <c r="J19" s="4" t="s">
        <v>315</v>
      </c>
      <c r="K19" s="4" t="s">
        <v>322</v>
      </c>
      <c r="L19" s="50" t="s">
        <v>1139</v>
      </c>
      <c r="M19" s="50" t="s">
        <v>474</v>
      </c>
      <c r="N19" s="50" t="s">
        <v>452</v>
      </c>
      <c r="O19" s="50"/>
      <c r="P19" s="50"/>
      <c r="S19" s="50"/>
      <c r="T19" s="50"/>
      <c r="U19" s="4" t="s">
        <v>1326</v>
      </c>
      <c r="V19" s="4" t="s">
        <v>1408</v>
      </c>
      <c r="W19" t="s">
        <v>164</v>
      </c>
      <c r="X19" s="4" t="s">
        <v>1346</v>
      </c>
      <c r="Y19" s="4" t="s">
        <v>1420</v>
      </c>
      <c r="AC19" s="4"/>
      <c r="AF19" s="4" t="s">
        <v>132</v>
      </c>
      <c r="AG19" s="4" t="s">
        <v>1393</v>
      </c>
      <c r="AH19" s="4" t="s">
        <v>164</v>
      </c>
      <c r="AI19" s="4" t="s">
        <v>1395</v>
      </c>
      <c r="AJ19" s="4" t="s">
        <v>1875</v>
      </c>
      <c r="AK19" s="4" t="s">
        <v>1895</v>
      </c>
      <c r="AL19" s="3" t="s">
        <v>1877</v>
      </c>
      <c r="AM19" s="4" t="s">
        <v>1881</v>
      </c>
      <c r="AN19" s="4" t="s">
        <v>549</v>
      </c>
      <c r="AO19" s="53" t="s">
        <v>3625</v>
      </c>
      <c r="AP19" s="4" t="s">
        <v>549</v>
      </c>
      <c r="AQ19" s="53" t="s">
        <v>3625</v>
      </c>
      <c r="AR19" s="4" t="s">
        <v>549</v>
      </c>
      <c r="AS19" s="53" t="s">
        <v>3625</v>
      </c>
      <c r="AT19" s="4" t="s">
        <v>118</v>
      </c>
      <c r="AU19" s="4" t="s">
        <v>1282</v>
      </c>
      <c r="AV19" s="4" t="s">
        <v>164</v>
      </c>
      <c r="AW19" s="4" t="s">
        <v>1395</v>
      </c>
      <c r="AX19" s="4" t="s">
        <v>1871</v>
      </c>
      <c r="AY19" s="4" t="s">
        <v>1933</v>
      </c>
      <c r="AZ19" s="4" t="s">
        <v>1877</v>
      </c>
      <c r="BA19" t="s">
        <v>1881</v>
      </c>
      <c r="BB19" t="s">
        <v>3111</v>
      </c>
      <c r="BC19" t="s">
        <v>3112</v>
      </c>
      <c r="BD19" t="s">
        <v>1877</v>
      </c>
      <c r="BE19" s="4" t="s">
        <v>1881</v>
      </c>
      <c r="BJ19" s="4" t="s">
        <v>2126</v>
      </c>
      <c r="BK19" s="4" t="s">
        <v>2207</v>
      </c>
      <c r="BL19" s="4" t="s">
        <v>2126</v>
      </c>
      <c r="BM19" s="4" t="s">
        <v>2843</v>
      </c>
      <c r="BN19" s="4" t="s">
        <v>2682</v>
      </c>
      <c r="BO19" s="4" t="s">
        <v>2683</v>
      </c>
      <c r="BT19" s="4" t="s">
        <v>2354</v>
      </c>
      <c r="BU19" s="4" t="s">
        <v>2362</v>
      </c>
      <c r="BV19" s="4" t="s">
        <v>2401</v>
      </c>
      <c r="BW19" t="s">
        <v>2417</v>
      </c>
      <c r="BX19" s="4" t="s">
        <v>3396</v>
      </c>
      <c r="BY19" s="4" t="s">
        <v>3422</v>
      </c>
      <c r="BZ19" s="4" t="s">
        <v>1330</v>
      </c>
      <c r="CA19" s="4" t="s">
        <v>2582</v>
      </c>
      <c r="CB19" s="4" t="s">
        <v>118</v>
      </c>
      <c r="CC19" s="4" t="s">
        <v>1282</v>
      </c>
    </row>
    <row r="20" spans="1:81" x14ac:dyDescent="0.25">
      <c r="A20" s="3" t="s">
        <v>3564</v>
      </c>
      <c r="B20" s="4" t="s">
        <v>3565</v>
      </c>
      <c r="C20" s="3"/>
      <c r="E20" t="s">
        <v>3250</v>
      </c>
      <c r="F20" t="s">
        <v>3994</v>
      </c>
      <c r="I20" t="s">
        <v>316</v>
      </c>
      <c r="J20" s="4" t="s">
        <v>316</v>
      </c>
      <c r="K20" s="4" t="s">
        <v>226</v>
      </c>
      <c r="L20" s="50" t="s">
        <v>1140</v>
      </c>
      <c r="M20" s="50" t="s">
        <v>479</v>
      </c>
      <c r="N20" s="50" t="s">
        <v>3187</v>
      </c>
      <c r="O20" s="50"/>
      <c r="S20" s="50"/>
      <c r="T20" s="50"/>
      <c r="U20" s="3" t="s">
        <v>3910</v>
      </c>
      <c r="V20" s="3" t="s">
        <v>3911</v>
      </c>
      <c r="W20" t="s">
        <v>1330</v>
      </c>
      <c r="X20" s="4" t="s">
        <v>1345</v>
      </c>
      <c r="Y20" s="4" t="s">
        <v>1421</v>
      </c>
      <c r="AC20" s="46"/>
      <c r="AF20" s="4" t="s">
        <v>137</v>
      </c>
      <c r="AG20" s="4" t="s">
        <v>1394</v>
      </c>
      <c r="AH20" s="4" t="s">
        <v>1440</v>
      </c>
      <c r="AI20" s="4" t="s">
        <v>1891</v>
      </c>
      <c r="AJ20" s="4" t="s">
        <v>815</v>
      </c>
      <c r="AK20" s="4" t="s">
        <v>815</v>
      </c>
      <c r="AL20" s="48"/>
      <c r="AN20" s="4" t="s">
        <v>1040</v>
      </c>
      <c r="AO20" s="53" t="s">
        <v>3624</v>
      </c>
      <c r="AP20" s="4" t="s">
        <v>1040</v>
      </c>
      <c r="AQ20" s="53" t="s">
        <v>3624</v>
      </c>
      <c r="AR20" s="4" t="s">
        <v>1040</v>
      </c>
      <c r="AS20" s="53" t="s">
        <v>3624</v>
      </c>
      <c r="AT20" s="3" t="s">
        <v>3900</v>
      </c>
      <c r="AU20" s="3" t="s">
        <v>3901</v>
      </c>
      <c r="AV20" s="50" t="s">
        <v>979</v>
      </c>
      <c r="AW20" s="4" t="s">
        <v>1893</v>
      </c>
      <c r="AX20" s="4" t="s">
        <v>1042</v>
      </c>
      <c r="AY20" s="4" t="s">
        <v>2062</v>
      </c>
      <c r="AZ20" s="4" t="s">
        <v>1330</v>
      </c>
      <c r="BA20" t="s">
        <v>2057</v>
      </c>
      <c r="BB20" s="4" t="s">
        <v>2276</v>
      </c>
      <c r="BC20" t="s">
        <v>3090</v>
      </c>
      <c r="BD20" s="4" t="s">
        <v>2045</v>
      </c>
      <c r="BE20" s="4" t="s">
        <v>2052</v>
      </c>
      <c r="BJ20" s="14" t="s">
        <v>2203</v>
      </c>
      <c r="BK20" s="14" t="s">
        <v>2205</v>
      </c>
      <c r="BL20" s="4" t="s">
        <v>2120</v>
      </c>
      <c r="BM20" s="4" t="s">
        <v>2848</v>
      </c>
      <c r="BN20" s="4" t="s">
        <v>3283</v>
      </c>
      <c r="BO20" s="4" t="s">
        <v>3284</v>
      </c>
      <c r="BT20" s="4" t="s">
        <v>2355</v>
      </c>
      <c r="BU20" t="s">
        <v>2367</v>
      </c>
      <c r="BV20" s="4" t="s">
        <v>2402</v>
      </c>
      <c r="BW20" s="4" t="s">
        <v>3358</v>
      </c>
      <c r="BX20" s="4" t="s">
        <v>176</v>
      </c>
      <c r="BY20" s="4" t="s">
        <v>1293</v>
      </c>
      <c r="BZ20" s="4" t="s">
        <v>164</v>
      </c>
      <c r="CA20" s="4" t="s">
        <v>1395</v>
      </c>
      <c r="CB20" s="4" t="s">
        <v>2049</v>
      </c>
      <c r="CC20" s="4" t="s">
        <v>1394</v>
      </c>
    </row>
    <row r="21" spans="1:81" x14ac:dyDescent="0.25">
      <c r="E21" s="3" t="s">
        <v>1873</v>
      </c>
      <c r="F21" s="4" t="s">
        <v>1879</v>
      </c>
      <c r="I21" t="s">
        <v>317</v>
      </c>
      <c r="J21" s="4" t="s">
        <v>317</v>
      </c>
      <c r="K21" s="4" t="s">
        <v>229</v>
      </c>
      <c r="L21" s="50" t="s">
        <v>3214</v>
      </c>
      <c r="M21" s="50" t="s">
        <v>476</v>
      </c>
      <c r="N21" s="50" t="s">
        <v>454</v>
      </c>
      <c r="O21" s="50"/>
      <c r="S21" s="50"/>
      <c r="T21" s="50"/>
      <c r="U21" s="4" t="s">
        <v>1338</v>
      </c>
      <c r="V21" s="4" t="s">
        <v>1409</v>
      </c>
      <c r="W21" t="s">
        <v>1346</v>
      </c>
      <c r="X21" s="4" t="s">
        <v>1347</v>
      </c>
      <c r="Y21" s="4" t="s">
        <v>1428</v>
      </c>
      <c r="AF21" s="4" t="s">
        <v>164</v>
      </c>
      <c r="AG21" s="4" t="s">
        <v>1395</v>
      </c>
      <c r="AH21" s="4" t="s">
        <v>1875</v>
      </c>
      <c r="AI21" s="4" t="s">
        <v>1895</v>
      </c>
      <c r="AJ21" s="4" t="s">
        <v>979</v>
      </c>
      <c r="AK21" s="4" t="s">
        <v>1893</v>
      </c>
      <c r="AL21" s="49"/>
      <c r="AN21" s="4" t="s">
        <v>4036</v>
      </c>
      <c r="AO21" s="53" t="s">
        <v>4051</v>
      </c>
      <c r="AP21" s="4" t="s">
        <v>4036</v>
      </c>
      <c r="AQ21" s="53" t="s">
        <v>4051</v>
      </c>
      <c r="AR21" s="4" t="s">
        <v>4036</v>
      </c>
      <c r="AS21" s="53" t="s">
        <v>4051</v>
      </c>
      <c r="AT21" s="4" t="s">
        <v>1329</v>
      </c>
      <c r="AU21" s="4" t="s">
        <v>1392</v>
      </c>
      <c r="AV21" s="50" t="s">
        <v>824</v>
      </c>
      <c r="AW21" s="4" t="s">
        <v>1894</v>
      </c>
      <c r="AX21" s="4" t="s">
        <v>1876</v>
      </c>
      <c r="AY21" s="4" t="s">
        <v>1880</v>
      </c>
      <c r="AZ21" s="47" t="s">
        <v>2985</v>
      </c>
      <c r="BA21" s="3" t="s">
        <v>3072</v>
      </c>
      <c r="BB21" s="4" t="s">
        <v>2432</v>
      </c>
      <c r="BC21" t="s">
        <v>1058</v>
      </c>
      <c r="BD21" s="4"/>
      <c r="BE21" s="4"/>
      <c r="BJ21" s="14" t="s">
        <v>2127</v>
      </c>
      <c r="BK21" s="14" t="s">
        <v>2208</v>
      </c>
      <c r="BL21" s="4" t="s">
        <v>2835</v>
      </c>
      <c r="BM21" s="4" t="s">
        <v>2844</v>
      </c>
      <c r="BN21" s="4" t="s">
        <v>3103</v>
      </c>
      <c r="BO21" s="4" t="s">
        <v>3104</v>
      </c>
      <c r="BT21" s="4" t="s">
        <v>2356</v>
      </c>
      <c r="BU21" s="4" t="s">
        <v>3193</v>
      </c>
      <c r="BV21" s="4" t="s">
        <v>2403</v>
      </c>
      <c r="BW21" t="s">
        <v>2458</v>
      </c>
      <c r="BX21" s="4" t="s">
        <v>292</v>
      </c>
      <c r="BY21" s="4" t="s">
        <v>1291</v>
      </c>
      <c r="BZ21" s="4" t="s">
        <v>3237</v>
      </c>
      <c r="CA21" s="4" t="s">
        <v>3237</v>
      </c>
      <c r="CB21" s="4" t="s">
        <v>1440</v>
      </c>
      <c r="CC21" s="4" t="s">
        <v>1891</v>
      </c>
    </row>
    <row r="22" spans="1:81" x14ac:dyDescent="0.25">
      <c r="E22" t="s">
        <v>3726</v>
      </c>
      <c r="F22" t="s">
        <v>3727</v>
      </c>
      <c r="I22" t="s">
        <v>318</v>
      </c>
      <c r="J22" s="4" t="s">
        <v>318</v>
      </c>
      <c r="K22" s="4" t="s">
        <v>232</v>
      </c>
      <c r="L22" s="50" t="s">
        <v>1142</v>
      </c>
      <c r="M22" s="50" t="s">
        <v>477</v>
      </c>
      <c r="N22" s="50" t="s">
        <v>455</v>
      </c>
      <c r="O22" s="50"/>
      <c r="S22" s="50"/>
      <c r="T22" s="50"/>
      <c r="U22" s="4" t="s">
        <v>1346</v>
      </c>
      <c r="V22" s="4" t="s">
        <v>1410</v>
      </c>
      <c r="W22" t="s">
        <v>1345</v>
      </c>
      <c r="X22" s="4" t="s">
        <v>1348</v>
      </c>
      <c r="Y22" s="4" t="s">
        <v>1429</v>
      </c>
      <c r="AF22" s="4" t="s">
        <v>1440</v>
      </c>
      <c r="AG22" s="4" t="s">
        <v>1891</v>
      </c>
      <c r="AH22" s="4" t="s">
        <v>815</v>
      </c>
      <c r="AI22" s="4" t="s">
        <v>815</v>
      </c>
      <c r="AJ22" s="4" t="s">
        <v>824</v>
      </c>
      <c r="AK22" s="4" t="s">
        <v>1894</v>
      </c>
      <c r="AN22" s="4" t="s">
        <v>807</v>
      </c>
      <c r="AO22" s="4" t="s">
        <v>2010</v>
      </c>
      <c r="AP22" s="4" t="s">
        <v>120</v>
      </c>
      <c r="AQ22" s="4" t="s">
        <v>2017</v>
      </c>
      <c r="AR22" s="4" t="s">
        <v>120</v>
      </c>
      <c r="AS22" s="4" t="s">
        <v>2017</v>
      </c>
      <c r="AT22" s="4" t="s">
        <v>132</v>
      </c>
      <c r="AU22" s="4" t="s">
        <v>1393</v>
      </c>
      <c r="AV22" s="50" t="s">
        <v>130</v>
      </c>
      <c r="AW22" s="50" t="s">
        <v>130</v>
      </c>
      <c r="AX22" s="4" t="s">
        <v>1877</v>
      </c>
      <c r="AY22" s="4" t="s">
        <v>1881</v>
      </c>
      <c r="AZ22" s="4" t="s">
        <v>806</v>
      </c>
      <c r="BA22" t="s">
        <v>1889</v>
      </c>
      <c r="BB22" s="4" t="s">
        <v>2433</v>
      </c>
      <c r="BC22" t="s">
        <v>1056</v>
      </c>
      <c r="BJ22" s="14" t="s">
        <v>2128</v>
      </c>
      <c r="BK22" s="14" t="s">
        <v>2204</v>
      </c>
      <c r="BL22" s="4" t="s">
        <v>2846</v>
      </c>
      <c r="BM22" s="4" t="s">
        <v>2849</v>
      </c>
      <c r="BN22" s="4" t="s">
        <v>2082</v>
      </c>
      <c r="BO22" s="4" t="s">
        <v>2249</v>
      </c>
      <c r="BT22" s="4" t="s">
        <v>2357</v>
      </c>
      <c r="BU22" t="s">
        <v>2368</v>
      </c>
      <c r="BV22" s="4" t="s">
        <v>2419</v>
      </c>
      <c r="BW22" t="s">
        <v>2459</v>
      </c>
      <c r="BX22" s="4" t="s">
        <v>3410</v>
      </c>
      <c r="BY22" s="4" t="s">
        <v>3411</v>
      </c>
      <c r="BZ22" s="4" t="s">
        <v>3238</v>
      </c>
      <c r="CA22" s="4" t="s">
        <v>3238</v>
      </c>
      <c r="CB22" s="4" t="s">
        <v>3066</v>
      </c>
      <c r="CC22" s="4" t="s">
        <v>3067</v>
      </c>
    </row>
    <row r="23" spans="1:81" x14ac:dyDescent="0.25">
      <c r="E23" s="3" t="s">
        <v>3797</v>
      </c>
      <c r="F23" t="s">
        <v>3798</v>
      </c>
      <c r="I23" t="s">
        <v>319</v>
      </c>
      <c r="J23" s="4" t="s">
        <v>319</v>
      </c>
      <c r="K23" s="4" t="s">
        <v>241</v>
      </c>
      <c r="L23" s="50" t="s">
        <v>1143</v>
      </c>
      <c r="M23" s="4" t="s">
        <v>3557</v>
      </c>
      <c r="N23" s="4" t="s">
        <v>3209</v>
      </c>
      <c r="O23" s="50"/>
      <c r="P23" s="50"/>
      <c r="R23" s="53"/>
      <c r="S23" s="50"/>
      <c r="T23" s="50"/>
      <c r="U23" s="4" t="s">
        <v>1345</v>
      </c>
      <c r="V23" s="4" t="s">
        <v>1411</v>
      </c>
      <c r="W23" t="s">
        <v>1347</v>
      </c>
      <c r="X23" s="4" t="s">
        <v>3354</v>
      </c>
      <c r="Y23" s="4" t="s">
        <v>3355</v>
      </c>
      <c r="AF23" s="4" t="s">
        <v>1875</v>
      </c>
      <c r="AG23" s="4" t="s">
        <v>1895</v>
      </c>
      <c r="AH23" s="4" t="s">
        <v>979</v>
      </c>
      <c r="AI23" s="4" t="s">
        <v>1893</v>
      </c>
      <c r="AJ23" s="4" t="s">
        <v>981</v>
      </c>
      <c r="AK23" s="4" t="s">
        <v>981</v>
      </c>
      <c r="AN23" s="4" t="s">
        <v>806</v>
      </c>
      <c r="AO23" s="4" t="s">
        <v>1889</v>
      </c>
      <c r="AP23" s="4" t="s">
        <v>2002</v>
      </c>
      <c r="AQ23" s="4" t="s">
        <v>123</v>
      </c>
      <c r="AR23" s="4" t="s">
        <v>125</v>
      </c>
      <c r="AS23" s="4" t="s">
        <v>125</v>
      </c>
      <c r="AT23" s="4" t="s">
        <v>137</v>
      </c>
      <c r="AU23" s="4" t="s">
        <v>1394</v>
      </c>
      <c r="AV23" s="50" t="s">
        <v>135</v>
      </c>
      <c r="AW23" s="50" t="s">
        <v>135</v>
      </c>
      <c r="AX23" s="4" t="s">
        <v>1330</v>
      </c>
      <c r="AY23" s="4" t="s">
        <v>2057</v>
      </c>
      <c r="AZ23" s="4" t="s">
        <v>2117</v>
      </c>
      <c r="BA23" s="4" t="s">
        <v>2119</v>
      </c>
      <c r="BB23" s="4" t="s">
        <v>3720</v>
      </c>
      <c r="BC23" t="s">
        <v>3721</v>
      </c>
      <c r="BJ23" s="4" t="s">
        <v>2074</v>
      </c>
      <c r="BK23" s="4" t="s">
        <v>2106</v>
      </c>
      <c r="BL23" s="4" t="s">
        <v>2847</v>
      </c>
      <c r="BM23" s="4" t="s">
        <v>2850</v>
      </c>
      <c r="BN23" s="4" t="s">
        <v>2083</v>
      </c>
      <c r="BO23" s="4" t="s">
        <v>2250</v>
      </c>
      <c r="BR23" s="85"/>
      <c r="BT23" s="4" t="s">
        <v>2358</v>
      </c>
      <c r="BU23" t="s">
        <v>2708</v>
      </c>
      <c r="BV23" s="4" t="s">
        <v>2404</v>
      </c>
      <c r="BW23" t="s">
        <v>2460</v>
      </c>
      <c r="BX23" s="4" t="s">
        <v>240</v>
      </c>
      <c r="BY23" s="50" t="s">
        <v>1134</v>
      </c>
      <c r="BZ23" s="4" t="s">
        <v>3239</v>
      </c>
      <c r="CA23" s="4" t="s">
        <v>3239</v>
      </c>
      <c r="CB23" s="4" t="s">
        <v>1874</v>
      </c>
      <c r="CC23" s="4" t="s">
        <v>3001</v>
      </c>
    </row>
    <row r="24" spans="1:81" x14ac:dyDescent="0.25">
      <c r="E24" s="4" t="s">
        <v>3902</v>
      </c>
      <c r="F24" t="s">
        <v>3904</v>
      </c>
      <c r="I24" t="s">
        <v>320</v>
      </c>
      <c r="J24" s="4" t="s">
        <v>320</v>
      </c>
      <c r="K24" s="4" t="s">
        <v>1327</v>
      </c>
      <c r="L24" s="4" t="s">
        <v>1328</v>
      </c>
      <c r="M24" s="50" t="s">
        <v>478</v>
      </c>
      <c r="N24" s="50" t="s">
        <v>456</v>
      </c>
      <c r="O24" s="50"/>
      <c r="P24" s="50"/>
      <c r="R24" s="53"/>
      <c r="S24" s="50"/>
      <c r="T24" s="50"/>
      <c r="U24" s="4" t="s">
        <v>3346</v>
      </c>
      <c r="V24" s="4" t="s">
        <v>3348</v>
      </c>
      <c r="W24" t="s">
        <v>1348</v>
      </c>
      <c r="X24" s="4" t="s">
        <v>917</v>
      </c>
      <c r="Y24" s="4" t="s">
        <v>917</v>
      </c>
      <c r="AF24" s="4" t="s">
        <v>815</v>
      </c>
      <c r="AG24" s="4" t="s">
        <v>815</v>
      </c>
      <c r="AH24" s="4" t="s">
        <v>824</v>
      </c>
      <c r="AI24" s="4" t="s">
        <v>1894</v>
      </c>
      <c r="AJ24" s="4" t="s">
        <v>3742</v>
      </c>
      <c r="AK24" s="4" t="s">
        <v>3743</v>
      </c>
      <c r="AN24" s="4" t="s">
        <v>120</v>
      </c>
      <c r="AO24" s="4" t="s">
        <v>2017</v>
      </c>
      <c r="AP24" s="4" t="s">
        <v>2003</v>
      </c>
      <c r="AQ24" s="4" t="s">
        <v>1396</v>
      </c>
      <c r="AR24" s="4" t="s">
        <v>129</v>
      </c>
      <c r="AS24" s="4" t="s">
        <v>129</v>
      </c>
      <c r="AT24" s="4" t="s">
        <v>164</v>
      </c>
      <c r="AU24" s="4" t="s">
        <v>1395</v>
      </c>
      <c r="AV24" s="50" t="s">
        <v>190</v>
      </c>
      <c r="AW24" s="50" t="s">
        <v>190</v>
      </c>
      <c r="AX24" s="47" t="s">
        <v>2985</v>
      </c>
      <c r="AY24" s="3" t="s">
        <v>3072</v>
      </c>
      <c r="AZ24" s="4" t="s">
        <v>807</v>
      </c>
      <c r="BA24" t="s">
        <v>2058</v>
      </c>
      <c r="BB24" s="4"/>
      <c r="BJ24" s="4" t="s">
        <v>2076</v>
      </c>
      <c r="BK24" s="4" t="s">
        <v>2078</v>
      </c>
      <c r="BL24" s="4" t="s">
        <v>2107</v>
      </c>
      <c r="BM24" s="4" t="s">
        <v>2845</v>
      </c>
      <c r="BN24" s="4" t="s">
        <v>2084</v>
      </c>
      <c r="BO24" s="4" t="s">
        <v>2251</v>
      </c>
      <c r="BT24" s="4" t="s">
        <v>2359</v>
      </c>
      <c r="BU24" s="4" t="s">
        <v>2709</v>
      </c>
      <c r="BV24" s="4" t="s">
        <v>2418</v>
      </c>
      <c r="BW24" t="s">
        <v>2461</v>
      </c>
      <c r="BX24" s="4" t="s">
        <v>3397</v>
      </c>
      <c r="BY24" s="4" t="s">
        <v>3407</v>
      </c>
      <c r="BZ24" s="4" t="s">
        <v>3240</v>
      </c>
      <c r="CA24" s="4" t="s">
        <v>3240</v>
      </c>
      <c r="CB24" s="4" t="s">
        <v>1871</v>
      </c>
      <c r="CC24" s="4" t="s">
        <v>3007</v>
      </c>
    </row>
    <row r="25" spans="1:81" ht="30" x14ac:dyDescent="0.25">
      <c r="E25" s="4" t="s">
        <v>3903</v>
      </c>
      <c r="F25" s="4" t="s">
        <v>3905</v>
      </c>
      <c r="I25" t="s">
        <v>321</v>
      </c>
      <c r="J25" s="4" t="s">
        <v>321</v>
      </c>
      <c r="K25" s="4" t="s">
        <v>112</v>
      </c>
      <c r="L25" s="50" t="s">
        <v>1144</v>
      </c>
      <c r="M25" s="50" t="s">
        <v>3224</v>
      </c>
      <c r="N25" s="50" t="s">
        <v>3220</v>
      </c>
      <c r="O25" s="50"/>
      <c r="P25" s="50"/>
      <c r="R25" s="53"/>
      <c r="S25" s="50"/>
      <c r="T25" s="50"/>
      <c r="U25" s="4" t="s">
        <v>1349</v>
      </c>
      <c r="V25" s="4" t="s">
        <v>1412</v>
      </c>
      <c r="W25" t="s">
        <v>1124</v>
      </c>
      <c r="X25" s="4" t="s">
        <v>3346</v>
      </c>
      <c r="Y25" s="4" t="s">
        <v>3349</v>
      </c>
      <c r="AF25" s="4" t="s">
        <v>979</v>
      </c>
      <c r="AG25" s="4" t="s">
        <v>1893</v>
      </c>
      <c r="AH25" s="4" t="s">
        <v>981</v>
      </c>
      <c r="AI25" s="4" t="s">
        <v>981</v>
      </c>
      <c r="AJ25" s="3" t="s">
        <v>1873</v>
      </c>
      <c r="AK25" s="4" t="s">
        <v>1879</v>
      </c>
      <c r="AN25" s="4" t="s">
        <v>163</v>
      </c>
      <c r="AO25" s="4" t="s">
        <v>163</v>
      </c>
      <c r="AP25" s="4" t="s">
        <v>1</v>
      </c>
      <c r="AQ25" s="4" t="s">
        <v>2016</v>
      </c>
      <c r="AR25" s="4" t="s">
        <v>553</v>
      </c>
      <c r="AS25" s="4" t="s">
        <v>553</v>
      </c>
      <c r="AT25" s="4" t="s">
        <v>2015</v>
      </c>
      <c r="AU25" s="4" t="s">
        <v>3174</v>
      </c>
      <c r="AV25" s="50" t="s">
        <v>1937</v>
      </c>
      <c r="AW25" s="50" t="s">
        <v>1938</v>
      </c>
      <c r="AX25" s="4" t="s">
        <v>806</v>
      </c>
      <c r="AY25" s="4" t="s">
        <v>1889</v>
      </c>
      <c r="AZ25" s="4" t="s">
        <v>1440</v>
      </c>
      <c r="BA25" t="s">
        <v>1891</v>
      </c>
      <c r="BB25" s="4"/>
      <c r="BJ25" s="4" t="s">
        <v>3718</v>
      </c>
      <c r="BK25" s="4" t="s">
        <v>3719</v>
      </c>
      <c r="BL25" s="4" t="s">
        <v>2234</v>
      </c>
      <c r="BM25" s="4" t="s">
        <v>2262</v>
      </c>
      <c r="BN25" s="4" t="s">
        <v>2645</v>
      </c>
      <c r="BO25" s="4" t="s">
        <v>2466</v>
      </c>
      <c r="BT25" s="4" t="s">
        <v>2705</v>
      </c>
      <c r="BU25" s="4" t="s">
        <v>3295</v>
      </c>
      <c r="BV25" s="4" t="s">
        <v>2405</v>
      </c>
      <c r="BW25" s="4" t="s">
        <v>2423</v>
      </c>
      <c r="BX25" s="4" t="s">
        <v>3412</v>
      </c>
      <c r="BY25" s="4" t="s">
        <v>3414</v>
      </c>
      <c r="BZ25" s="53" t="s">
        <v>3244</v>
      </c>
      <c r="CA25" s="53" t="s">
        <v>3244</v>
      </c>
      <c r="CB25" s="4" t="s">
        <v>1840</v>
      </c>
      <c r="CC25" s="4" t="s">
        <v>1862</v>
      </c>
    </row>
    <row r="26" spans="1:81" x14ac:dyDescent="0.25">
      <c r="K26" s="4" t="s">
        <v>245</v>
      </c>
      <c r="L26" s="50" t="s">
        <v>1145</v>
      </c>
      <c r="M26" s="50" t="s">
        <v>3219</v>
      </c>
      <c r="N26" s="50" t="s">
        <v>3221</v>
      </c>
      <c r="O26" s="50"/>
      <c r="P26" s="50"/>
      <c r="R26" s="53"/>
      <c r="S26" s="50"/>
      <c r="T26" s="50"/>
      <c r="U26" s="4" t="s">
        <v>1350</v>
      </c>
      <c r="V26" s="4" t="s">
        <v>1413</v>
      </c>
      <c r="W26" t="s">
        <v>1125</v>
      </c>
      <c r="X26" s="4" t="s">
        <v>947</v>
      </c>
      <c r="Y26" s="4" t="s">
        <v>947</v>
      </c>
      <c r="Z26" s="4"/>
      <c r="AA26" s="4"/>
      <c r="AD26" s="4"/>
      <c r="AE26" s="46"/>
      <c r="AF26" s="4" t="s">
        <v>824</v>
      </c>
      <c r="AG26" s="4" t="s">
        <v>1894</v>
      </c>
      <c r="AH26" s="4" t="s">
        <v>3742</v>
      </c>
      <c r="AI26" s="4" t="s">
        <v>3743</v>
      </c>
      <c r="AJ26" s="3" t="s">
        <v>2329</v>
      </c>
      <c r="AK26" s="4" t="s">
        <v>3106</v>
      </c>
      <c r="AN26" s="4" t="s">
        <v>170</v>
      </c>
      <c r="AO26" s="4" t="s">
        <v>170</v>
      </c>
      <c r="AP26" s="4" t="s">
        <v>2007</v>
      </c>
      <c r="AQ26" s="4" t="s">
        <v>2018</v>
      </c>
      <c r="AR26" s="4" t="s">
        <v>141</v>
      </c>
      <c r="AS26" s="4" t="s">
        <v>141</v>
      </c>
      <c r="AT26" s="4" t="s">
        <v>750</v>
      </c>
      <c r="AU26" s="4" t="s">
        <v>3175</v>
      </c>
      <c r="AV26" s="50" t="s">
        <v>472</v>
      </c>
      <c r="AW26" s="50" t="s">
        <v>1272</v>
      </c>
      <c r="AX26" s="4" t="s">
        <v>2116</v>
      </c>
      <c r="AY26" s="4" t="s">
        <v>2118</v>
      </c>
      <c r="AZ26" s="4" t="s">
        <v>496</v>
      </c>
      <c r="BA26" t="s">
        <v>1281</v>
      </c>
      <c r="BJ26" s="4" t="s">
        <v>2788</v>
      </c>
      <c r="BK26" s="4" t="s">
        <v>2789</v>
      </c>
      <c r="BL26" s="4" t="s">
        <v>2235</v>
      </c>
      <c r="BM26" s="4" t="s">
        <v>2263</v>
      </c>
      <c r="BN26" s="4" t="s">
        <v>2095</v>
      </c>
      <c r="BO26" s="4" t="s">
        <v>2252</v>
      </c>
      <c r="BT26" s="4" t="s">
        <v>2706</v>
      </c>
      <c r="BU26" s="4" t="s">
        <v>2710</v>
      </c>
      <c r="BV26" s="4" t="s">
        <v>2406</v>
      </c>
      <c r="BW26" s="4" t="s">
        <v>2424</v>
      </c>
      <c r="BX26" s="4" t="s">
        <v>3413</v>
      </c>
      <c r="BY26" s="4" t="s">
        <v>3415</v>
      </c>
      <c r="BZ26" t="s">
        <v>2576</v>
      </c>
      <c r="CA26" s="4" t="s">
        <v>2583</v>
      </c>
      <c r="CB26" s="4" t="s">
        <v>1873</v>
      </c>
      <c r="CC26" s="4" t="s">
        <v>1879</v>
      </c>
    </row>
    <row r="27" spans="1:81" ht="30" x14ac:dyDescent="0.25">
      <c r="A27" s="3"/>
      <c r="G27" s="3"/>
      <c r="H27" s="3"/>
      <c r="K27" s="4" t="s">
        <v>238</v>
      </c>
      <c r="L27" s="50" t="s">
        <v>1146</v>
      </c>
      <c r="M27" s="47" t="s">
        <v>1050</v>
      </c>
      <c r="N27" s="50" t="s">
        <v>3225</v>
      </c>
      <c r="O27" s="50"/>
      <c r="P27" s="50"/>
      <c r="R27" s="53"/>
      <c r="S27" s="50"/>
      <c r="T27" s="50"/>
      <c r="U27" s="4" t="s">
        <v>1362</v>
      </c>
      <c r="V27" s="4" t="s">
        <v>1414</v>
      </c>
      <c r="AB27" s="4"/>
      <c r="AE27" s="46"/>
      <c r="AF27" s="4" t="s">
        <v>981</v>
      </c>
      <c r="AG27" s="4" t="s">
        <v>981</v>
      </c>
      <c r="AH27" s="3" t="s">
        <v>1873</v>
      </c>
      <c r="AI27" s="4" t="s">
        <v>1879</v>
      </c>
      <c r="AJ27" s="3" t="s">
        <v>2330</v>
      </c>
      <c r="AK27" s="4" t="s">
        <v>3107</v>
      </c>
      <c r="AN27" s="4" t="s">
        <v>177</v>
      </c>
      <c r="AO27" s="4" t="s">
        <v>177</v>
      </c>
      <c r="AP27" s="4" t="s">
        <v>2014</v>
      </c>
      <c r="AQ27" s="4" t="s">
        <v>2023</v>
      </c>
      <c r="AR27" s="4" t="s">
        <v>148</v>
      </c>
      <c r="AS27" s="4" t="s">
        <v>148</v>
      </c>
      <c r="AT27" s="4" t="s">
        <v>736</v>
      </c>
      <c r="AU27" s="4" t="s">
        <v>3176</v>
      </c>
      <c r="AV27" s="3" t="s">
        <v>1876</v>
      </c>
      <c r="AW27" s="4" t="s">
        <v>1880</v>
      </c>
      <c r="AX27" s="4" t="s">
        <v>807</v>
      </c>
      <c r="AY27" s="4" t="s">
        <v>2058</v>
      </c>
      <c r="AZ27" s="4" t="s">
        <v>118</v>
      </c>
      <c r="BA27" t="s">
        <v>1282</v>
      </c>
      <c r="BJ27" s="4" t="s">
        <v>3110</v>
      </c>
      <c r="BK27" s="4" t="s">
        <v>3116</v>
      </c>
      <c r="BL27" s="4" t="s">
        <v>2236</v>
      </c>
      <c r="BM27" s="4" t="s">
        <v>2264</v>
      </c>
      <c r="BN27" s="4" t="s">
        <v>2096</v>
      </c>
      <c r="BO27" s="4" t="s">
        <v>2253</v>
      </c>
      <c r="BT27" s="4" t="s">
        <v>2707</v>
      </c>
      <c r="BU27" s="4" t="s">
        <v>2711</v>
      </c>
      <c r="BV27" s="4" t="s">
        <v>2425</v>
      </c>
      <c r="BW27" s="4" t="s">
        <v>2426</v>
      </c>
      <c r="BX27" s="4" t="s">
        <v>3405</v>
      </c>
      <c r="BY27" s="4" t="s">
        <v>3408</v>
      </c>
      <c r="BZ27" t="s">
        <v>1012</v>
      </c>
      <c r="CA27" t="s">
        <v>1890</v>
      </c>
      <c r="CB27" s="3" t="s">
        <v>2329</v>
      </c>
      <c r="CC27" s="4" t="s">
        <v>3106</v>
      </c>
    </row>
    <row r="28" spans="1:81" x14ac:dyDescent="0.25">
      <c r="A28" s="3"/>
      <c r="F28" s="3"/>
      <c r="G28" s="3"/>
      <c r="H28" s="3"/>
      <c r="K28" s="4" t="s">
        <v>323</v>
      </c>
      <c r="L28" s="50" t="s">
        <v>1150</v>
      </c>
      <c r="M28" s="50" t="s">
        <v>3222</v>
      </c>
      <c r="N28" s="50" t="s">
        <v>3223</v>
      </c>
      <c r="O28" s="50"/>
      <c r="P28" s="50"/>
      <c r="R28" s="53"/>
      <c r="S28" s="50"/>
      <c r="T28" s="50"/>
      <c r="U28" s="4" t="s">
        <v>1365</v>
      </c>
      <c r="V28" s="4" t="s">
        <v>3168</v>
      </c>
      <c r="Z28" s="4"/>
      <c r="AA28" s="4"/>
      <c r="AD28" s="4"/>
      <c r="AE28" s="46"/>
      <c r="AF28" s="4" t="s">
        <v>3742</v>
      </c>
      <c r="AG28" s="4" t="s">
        <v>3743</v>
      </c>
      <c r="AH28" s="3" t="s">
        <v>2329</v>
      </c>
      <c r="AI28" s="4" t="s">
        <v>3106</v>
      </c>
      <c r="AJ28" s="3" t="s">
        <v>3105</v>
      </c>
      <c r="AK28" s="4" t="s">
        <v>3108</v>
      </c>
      <c r="AN28" s="4" t="s">
        <v>183</v>
      </c>
      <c r="AO28" s="4" t="s">
        <v>183</v>
      </c>
      <c r="AP28" s="4" t="s">
        <v>2004</v>
      </c>
      <c r="AQ28" s="4" t="s">
        <v>2019</v>
      </c>
      <c r="AR28" s="4" t="s">
        <v>554</v>
      </c>
      <c r="AS28" s="4" t="s">
        <v>554</v>
      </c>
      <c r="AT28" s="4" t="s">
        <v>1361</v>
      </c>
      <c r="AU28" s="4" t="s">
        <v>3177</v>
      </c>
      <c r="AV28" s="3" t="s">
        <v>1877</v>
      </c>
      <c r="AW28" s="4" t="s">
        <v>1881</v>
      </c>
      <c r="AX28" s="4" t="s">
        <v>1440</v>
      </c>
      <c r="AY28" s="4" t="s">
        <v>1891</v>
      </c>
      <c r="AZ28" s="4" t="s">
        <v>2049</v>
      </c>
      <c r="BA28" s="4" t="s">
        <v>2201</v>
      </c>
      <c r="BJ28" s="4" t="s">
        <v>2209</v>
      </c>
      <c r="BK28" t="s">
        <v>2213</v>
      </c>
      <c r="BL28" s="4" t="s">
        <v>2237</v>
      </c>
      <c r="BM28" s="4" t="s">
        <v>2265</v>
      </c>
      <c r="BN28" s="4" t="s">
        <v>3720</v>
      </c>
      <c r="BO28" s="4" t="s">
        <v>3722</v>
      </c>
      <c r="BT28" t="s">
        <v>3083</v>
      </c>
      <c r="BU28" s="4" t="s">
        <v>3085</v>
      </c>
      <c r="BV28" s="4" t="s">
        <v>2407</v>
      </c>
      <c r="BW28" s="4" t="s">
        <v>2421</v>
      </c>
      <c r="BX28" s="4" t="s">
        <v>3443</v>
      </c>
      <c r="BY28" s="53" t="s">
        <v>3435</v>
      </c>
      <c r="BZ28" t="s">
        <v>1876</v>
      </c>
      <c r="CA28" s="4" t="s">
        <v>1880</v>
      </c>
      <c r="CB28" s="3" t="s">
        <v>2330</v>
      </c>
      <c r="CC28" s="4" t="s">
        <v>3107</v>
      </c>
    </row>
    <row r="29" spans="1:81" x14ac:dyDescent="0.25">
      <c r="F29" s="3"/>
      <c r="G29" s="3"/>
      <c r="H29" s="3"/>
      <c r="K29" s="4" t="s">
        <v>399</v>
      </c>
      <c r="L29" s="50" t="s">
        <v>1316</v>
      </c>
      <c r="M29" s="50" t="s">
        <v>493</v>
      </c>
      <c r="N29" s="50" t="s">
        <v>3184</v>
      </c>
      <c r="O29" s="50"/>
      <c r="P29" s="50"/>
      <c r="R29" s="53"/>
      <c r="S29" s="50"/>
      <c r="T29" s="50"/>
      <c r="U29" s="4" t="s">
        <v>1366</v>
      </c>
      <c r="V29" s="4" t="s">
        <v>3306</v>
      </c>
      <c r="AB29" s="4"/>
      <c r="AC29" s="4"/>
      <c r="AE29" s="46"/>
      <c r="AF29" s="47" t="s">
        <v>2986</v>
      </c>
      <c r="AG29" t="s">
        <v>3109</v>
      </c>
      <c r="AH29" s="3" t="s">
        <v>2330</v>
      </c>
      <c r="AI29" s="4" t="s">
        <v>3107</v>
      </c>
      <c r="AJ29" s="3" t="s">
        <v>2331</v>
      </c>
      <c r="AK29" s="4" t="s">
        <v>2332</v>
      </c>
      <c r="AN29" s="4" t="s">
        <v>189</v>
      </c>
      <c r="AO29" s="4" t="s">
        <v>189</v>
      </c>
      <c r="AP29" s="4" t="s">
        <v>1356</v>
      </c>
      <c r="AQ29" s="4" t="s">
        <v>2020</v>
      </c>
      <c r="AR29" s="4" t="s">
        <v>734</v>
      </c>
      <c r="AS29" s="4" t="s">
        <v>734</v>
      </c>
      <c r="AT29" s="4" t="s">
        <v>1440</v>
      </c>
      <c r="AU29" s="4" t="s">
        <v>1891</v>
      </c>
      <c r="AV29" s="50"/>
      <c r="AW29" s="50"/>
      <c r="AX29" s="4" t="s">
        <v>496</v>
      </c>
      <c r="AY29" s="4" t="s">
        <v>1281</v>
      </c>
      <c r="AZ29" s="4" t="s">
        <v>2039</v>
      </c>
      <c r="BA29" t="s">
        <v>2059</v>
      </c>
      <c r="BJ29" s="4" t="s">
        <v>2210</v>
      </c>
      <c r="BK29" s="4" t="s">
        <v>2373</v>
      </c>
      <c r="BL29" s="4" t="s">
        <v>2238</v>
      </c>
      <c r="BM29" s="4" t="s">
        <v>2266</v>
      </c>
      <c r="BN29" s="4" t="s">
        <v>2781</v>
      </c>
      <c r="BO29" s="4" t="s">
        <v>2784</v>
      </c>
      <c r="BT29" t="s">
        <v>3084</v>
      </c>
      <c r="BU29" s="4" t="s">
        <v>3089</v>
      </c>
      <c r="BV29" s="4" t="s">
        <v>2420</v>
      </c>
      <c r="BW29" s="4" t="s">
        <v>2422</v>
      </c>
      <c r="BX29" s="4" t="s">
        <v>3434</v>
      </c>
      <c r="BY29" s="53" t="s">
        <v>3436</v>
      </c>
      <c r="BZ29" t="s">
        <v>2573</v>
      </c>
      <c r="CA29" t="s">
        <v>3980</v>
      </c>
      <c r="CB29" s="3" t="s">
        <v>3105</v>
      </c>
      <c r="CC29" s="4" t="s">
        <v>3108</v>
      </c>
    </row>
    <row r="30" spans="1:81" ht="30" x14ac:dyDescent="0.25">
      <c r="F30" s="3"/>
      <c r="K30" s="4" t="s">
        <v>324</v>
      </c>
      <c r="L30" s="50" t="s">
        <v>1273</v>
      </c>
      <c r="M30" s="50" t="s">
        <v>480</v>
      </c>
      <c r="N30" s="50" t="s">
        <v>459</v>
      </c>
      <c r="O30" s="50"/>
      <c r="P30" s="50"/>
      <c r="S30" s="50"/>
      <c r="T30" s="50"/>
      <c r="U30" s="4" t="s">
        <v>2374</v>
      </c>
      <c r="V30" s="4" t="s">
        <v>2463</v>
      </c>
      <c r="AE30" s="46"/>
      <c r="AF30" t="s">
        <v>3068</v>
      </c>
      <c r="AG30" s="4" t="s">
        <v>3077</v>
      </c>
      <c r="AH30" s="3" t="s">
        <v>3105</v>
      </c>
      <c r="AI30" s="4" t="s">
        <v>3108</v>
      </c>
      <c r="AJ30" s="3" t="s">
        <v>1876</v>
      </c>
      <c r="AK30" s="4" t="s">
        <v>1880</v>
      </c>
      <c r="AN30" s="4" t="s">
        <v>195</v>
      </c>
      <c r="AO30" s="4" t="s">
        <v>195</v>
      </c>
      <c r="AP30" s="4" t="s">
        <v>2006</v>
      </c>
      <c r="AQ30" s="4" t="s">
        <v>2021</v>
      </c>
      <c r="AR30" s="4" t="s">
        <v>1342</v>
      </c>
      <c r="AS30" s="4" t="s">
        <v>1342</v>
      </c>
      <c r="AT30" s="4" t="s">
        <v>3143</v>
      </c>
      <c r="AU30" s="4" t="s">
        <v>3144</v>
      </c>
      <c r="AX30" s="4" t="s">
        <v>118</v>
      </c>
      <c r="AY30" s="4" t="s">
        <v>1282</v>
      </c>
      <c r="AZ30" s="4" t="s">
        <v>2050</v>
      </c>
      <c r="BA30" t="s">
        <v>2060</v>
      </c>
      <c r="BJ30" s="4" t="s">
        <v>2211</v>
      </c>
      <c r="BK30" s="4" t="s">
        <v>2214</v>
      </c>
      <c r="BL30" s="4" t="s">
        <v>2239</v>
      </c>
      <c r="BM30" s="4" t="s">
        <v>2267</v>
      </c>
      <c r="BN30" s="4" t="s">
        <v>2782</v>
      </c>
      <c r="BO30" s="4" t="s">
        <v>2785</v>
      </c>
      <c r="BT30" s="4" t="s">
        <v>2348</v>
      </c>
      <c r="BU30" t="s">
        <v>2345</v>
      </c>
      <c r="BV30" s="4" t="s">
        <v>2408</v>
      </c>
      <c r="BW30" s="4" t="s">
        <v>2435</v>
      </c>
      <c r="BX30" s="4" t="s">
        <v>3406</v>
      </c>
      <c r="BY30" s="4" t="s">
        <v>3409</v>
      </c>
      <c r="BZ30" s="4" t="s">
        <v>3502</v>
      </c>
      <c r="CA30" t="s">
        <v>1126</v>
      </c>
      <c r="CB30" s="3" t="s">
        <v>2331</v>
      </c>
      <c r="CC30" s="4" t="s">
        <v>2332</v>
      </c>
    </row>
    <row r="31" spans="1:81" x14ac:dyDescent="0.25">
      <c r="E31" s="4"/>
      <c r="F31" s="4"/>
      <c r="K31" s="4" t="s">
        <v>162</v>
      </c>
      <c r="L31" s="4" t="s">
        <v>1128</v>
      </c>
      <c r="M31" s="50" t="s">
        <v>481</v>
      </c>
      <c r="N31" s="50" t="s">
        <v>460</v>
      </c>
      <c r="O31" s="50"/>
      <c r="P31" s="50"/>
      <c r="S31" s="50"/>
      <c r="T31" s="50"/>
      <c r="U31" s="4" t="s">
        <v>1321</v>
      </c>
      <c r="V31" s="4" t="s">
        <v>1402</v>
      </c>
      <c r="AE31" s="46"/>
      <c r="AF31" t="s">
        <v>3069</v>
      </c>
      <c r="AG31" t="s">
        <v>3073</v>
      </c>
      <c r="AH31" s="3" t="s">
        <v>2331</v>
      </c>
      <c r="AI31" s="4" t="s">
        <v>2332</v>
      </c>
      <c r="AJ31" s="3" t="s">
        <v>1877</v>
      </c>
      <c r="AK31" s="4" t="s">
        <v>1881</v>
      </c>
      <c r="AN31" s="4" t="s">
        <v>203</v>
      </c>
      <c r="AO31" s="4" t="s">
        <v>203</v>
      </c>
      <c r="AP31" s="4" t="s">
        <v>2066</v>
      </c>
      <c r="AQ31" s="4" t="s">
        <v>2070</v>
      </c>
      <c r="AR31" s="4" t="s">
        <v>735</v>
      </c>
      <c r="AS31" s="4" t="s">
        <v>735</v>
      </c>
      <c r="AT31" s="4" t="s">
        <v>129</v>
      </c>
      <c r="AU31" s="4" t="s">
        <v>129</v>
      </c>
      <c r="AX31" s="4" t="s">
        <v>2049</v>
      </c>
      <c r="AY31" s="4" t="s">
        <v>2201</v>
      </c>
      <c r="AZ31" s="4" t="s">
        <v>2075</v>
      </c>
      <c r="BA31" s="4" t="s">
        <v>2077</v>
      </c>
      <c r="BJ31" s="4" t="s">
        <v>3714</v>
      </c>
      <c r="BK31" s="4" t="s">
        <v>3717</v>
      </c>
      <c r="BL31" s="4" t="s">
        <v>2240</v>
      </c>
      <c r="BM31" s="4" t="s">
        <v>2268</v>
      </c>
      <c r="BN31" s="4" t="s">
        <v>2783</v>
      </c>
      <c r="BO31" s="4" t="s">
        <v>2786</v>
      </c>
      <c r="BT31" s="4" t="s">
        <v>2371</v>
      </c>
      <c r="BU31" s="4" t="s">
        <v>2369</v>
      </c>
      <c r="BV31" s="4" t="s">
        <v>3387</v>
      </c>
      <c r="BW31" s="4" t="s">
        <v>3400</v>
      </c>
      <c r="BX31" s="4" t="s">
        <v>3416</v>
      </c>
      <c r="BY31" s="4" t="s">
        <v>3417</v>
      </c>
      <c r="BZ31" s="4" t="s">
        <v>3551</v>
      </c>
      <c r="CA31" t="s">
        <v>3552</v>
      </c>
      <c r="CB31" s="4" t="s">
        <v>2994</v>
      </c>
      <c r="CC31" s="4" t="s">
        <v>3008</v>
      </c>
    </row>
    <row r="32" spans="1:81" x14ac:dyDescent="0.25">
      <c r="E32" s="4"/>
      <c r="F32" s="4"/>
      <c r="K32" s="4" t="s">
        <v>176</v>
      </c>
      <c r="L32" s="50" t="s">
        <v>1293</v>
      </c>
      <c r="M32" s="50" t="s">
        <v>482</v>
      </c>
      <c r="N32" s="50" t="s">
        <v>461</v>
      </c>
      <c r="O32" s="50"/>
      <c r="P32" s="50"/>
      <c r="R32" s="48"/>
      <c r="S32" s="50"/>
      <c r="T32" s="50"/>
      <c r="U32" s="4" t="s">
        <v>854</v>
      </c>
      <c r="V32" s="4" t="s">
        <v>1403</v>
      </c>
      <c r="X32" s="46"/>
      <c r="AE32" s="46"/>
      <c r="AF32" t="s">
        <v>3070</v>
      </c>
      <c r="AG32" s="4" t="s">
        <v>3074</v>
      </c>
      <c r="AH32" s="3" t="s">
        <v>1876</v>
      </c>
      <c r="AI32" s="4" t="s">
        <v>1880</v>
      </c>
      <c r="AJ32" s="3" t="s">
        <v>1840</v>
      </c>
      <c r="AK32" s="3" t="s">
        <v>1862</v>
      </c>
      <c r="AN32" s="4" t="s">
        <v>207</v>
      </c>
      <c r="AO32" s="4" t="s">
        <v>207</v>
      </c>
      <c r="AP32" s="4" t="s">
        <v>643</v>
      </c>
      <c r="AQ32" s="4" t="s">
        <v>2024</v>
      </c>
      <c r="AR32" s="4" t="s">
        <v>736</v>
      </c>
      <c r="AS32" s="4" t="s">
        <v>736</v>
      </c>
      <c r="AT32" s="4" t="s">
        <v>553</v>
      </c>
      <c r="AU32" s="4" t="s">
        <v>134</v>
      </c>
      <c r="AX32" s="4" t="s">
        <v>2039</v>
      </c>
      <c r="AY32" s="4" t="s">
        <v>2059</v>
      </c>
      <c r="AZ32" s="4" t="s">
        <v>2333</v>
      </c>
      <c r="BA32" s="4" t="s">
        <v>2335</v>
      </c>
      <c r="BB32" s="85"/>
      <c r="BJ32" s="4" t="s">
        <v>3715</v>
      </c>
      <c r="BK32" s="4" t="s">
        <v>3716</v>
      </c>
      <c r="BL32" s="4" t="s">
        <v>2241</v>
      </c>
      <c r="BM32" s="4" t="s">
        <v>2269</v>
      </c>
      <c r="BN32" s="4" t="s">
        <v>2787</v>
      </c>
      <c r="BO32" s="4" t="s">
        <v>2790</v>
      </c>
      <c r="BT32" s="4" t="s">
        <v>2372</v>
      </c>
      <c r="BU32" s="4" t="s">
        <v>2370</v>
      </c>
      <c r="BV32" s="4" t="s">
        <v>2409</v>
      </c>
      <c r="BW32" s="53" t="s">
        <v>2428</v>
      </c>
      <c r="BX32" s="4" t="s">
        <v>2276</v>
      </c>
      <c r="BY32" s="4" t="s">
        <v>2277</v>
      </c>
      <c r="CB32" s="4" t="s">
        <v>2995</v>
      </c>
      <c r="CC32" s="4" t="s">
        <v>3009</v>
      </c>
    </row>
    <row r="33" spans="3:84" x14ac:dyDescent="0.25">
      <c r="E33" s="4"/>
      <c r="F33" s="4"/>
      <c r="I33" s="46"/>
      <c r="J33" s="46"/>
      <c r="K33" s="4" t="s">
        <v>407</v>
      </c>
      <c r="L33" s="50" t="s">
        <v>1317</v>
      </c>
      <c r="M33" s="50" t="s">
        <v>483</v>
      </c>
      <c r="N33" s="50" t="s">
        <v>462</v>
      </c>
      <c r="O33" s="50"/>
      <c r="P33" s="50"/>
      <c r="R33" s="48"/>
      <c r="S33" s="50"/>
      <c r="T33" s="50"/>
      <c r="U33" s="4" t="s">
        <v>3354</v>
      </c>
      <c r="V33" s="4" t="s">
        <v>3355</v>
      </c>
      <c r="X33" s="46"/>
      <c r="Z33" s="46"/>
      <c r="AA33" s="46"/>
      <c r="AD33" s="46"/>
      <c r="AE33" s="46"/>
      <c r="AF33" s="4" t="s">
        <v>3075</v>
      </c>
      <c r="AG33" s="4" t="s">
        <v>3076</v>
      </c>
      <c r="AH33" s="3" t="s">
        <v>1877</v>
      </c>
      <c r="AI33" s="4" t="s">
        <v>1881</v>
      </c>
      <c r="AN33" s="4" t="s">
        <v>211</v>
      </c>
      <c r="AO33" s="4" t="s">
        <v>211</v>
      </c>
      <c r="AP33" s="4" t="s">
        <v>2015</v>
      </c>
      <c r="AQ33" s="4" t="s">
        <v>2022</v>
      </c>
      <c r="AR33" s="4" t="s">
        <v>737</v>
      </c>
      <c r="AS33" s="4" t="s">
        <v>737</v>
      </c>
      <c r="AT33" s="4" t="s">
        <v>141</v>
      </c>
      <c r="AU33" s="4" t="s">
        <v>141</v>
      </c>
      <c r="AV33" s="50"/>
      <c r="AW33" s="50"/>
      <c r="AX33" s="4" t="s">
        <v>2050</v>
      </c>
      <c r="AY33" s="4" t="s">
        <v>2060</v>
      </c>
      <c r="AZ33" s="4" t="s">
        <v>2334</v>
      </c>
      <c r="BA33" s="4" t="s">
        <v>2222</v>
      </c>
      <c r="BJ33" s="4" t="s">
        <v>2212</v>
      </c>
      <c r="BK33" t="s">
        <v>3273</v>
      </c>
      <c r="BL33" s="4" t="s">
        <v>2242</v>
      </c>
      <c r="BM33" s="4" t="s">
        <v>2270</v>
      </c>
      <c r="BN33" s="4" t="s">
        <v>3111</v>
      </c>
      <c r="BO33" s="4" t="s">
        <v>3113</v>
      </c>
      <c r="BT33" s="4" t="s">
        <v>2340</v>
      </c>
      <c r="BU33" t="s">
        <v>2343</v>
      </c>
      <c r="BV33" s="4" t="s">
        <v>2410</v>
      </c>
      <c r="BW33" s="53" t="s">
        <v>2429</v>
      </c>
      <c r="BX33" s="4" t="s">
        <v>3437</v>
      </c>
      <c r="BY33" s="4" t="s">
        <v>3440</v>
      </c>
      <c r="CB33" s="4" t="s">
        <v>1007</v>
      </c>
      <c r="CC33" s="4" t="s">
        <v>2073</v>
      </c>
    </row>
    <row r="34" spans="3:84" x14ac:dyDescent="0.25">
      <c r="E34" s="4"/>
      <c r="F34" s="4"/>
      <c r="I34" s="46"/>
      <c r="J34" s="46"/>
      <c r="K34" s="4" t="s">
        <v>331</v>
      </c>
      <c r="L34" s="50" t="s">
        <v>1275</v>
      </c>
      <c r="M34" s="50" t="s">
        <v>484</v>
      </c>
      <c r="N34" s="50" t="s">
        <v>463</v>
      </c>
      <c r="O34" s="50"/>
      <c r="P34" s="50"/>
      <c r="S34" s="50"/>
      <c r="T34" s="50"/>
      <c r="U34" s="4" t="s">
        <v>916</v>
      </c>
      <c r="V34" s="4" t="s">
        <v>1404</v>
      </c>
      <c r="X34" s="46"/>
      <c r="Z34" s="46"/>
      <c r="AA34" s="46"/>
      <c r="AB34" s="46"/>
      <c r="AC34" s="46"/>
      <c r="AD34" s="46"/>
      <c r="AE34" s="46"/>
      <c r="AF34" s="3" t="s">
        <v>1873</v>
      </c>
      <c r="AG34" s="4" t="s">
        <v>1879</v>
      </c>
      <c r="AH34" s="4"/>
      <c r="AI34" s="4"/>
      <c r="AN34" s="4" t="s">
        <v>215</v>
      </c>
      <c r="AO34" s="4" t="s">
        <v>215</v>
      </c>
      <c r="AP34" s="4" t="s">
        <v>644</v>
      </c>
      <c r="AQ34" s="4" t="s">
        <v>2025</v>
      </c>
      <c r="AR34" s="4" t="s">
        <v>738</v>
      </c>
      <c r="AS34" s="4" t="s">
        <v>738</v>
      </c>
      <c r="AT34" s="4" t="s">
        <v>148</v>
      </c>
      <c r="AU34" s="4" t="s">
        <v>148</v>
      </c>
      <c r="AV34" s="50"/>
      <c r="AW34" s="50"/>
      <c r="AX34" s="4" t="s">
        <v>2075</v>
      </c>
      <c r="AY34" s="4" t="s">
        <v>2077</v>
      </c>
      <c r="AZ34" s="4" t="s">
        <v>2108</v>
      </c>
      <c r="BA34" t="s">
        <v>2223</v>
      </c>
      <c r="BJ34" s="4" t="s">
        <v>2215</v>
      </c>
      <c r="BK34" t="s">
        <v>2218</v>
      </c>
      <c r="BN34" s="4" t="s">
        <v>2687</v>
      </c>
      <c r="BO34" s="4" t="s">
        <v>2688</v>
      </c>
      <c r="BT34" s="4" t="s">
        <v>3297</v>
      </c>
      <c r="BU34" s="4" t="s">
        <v>3298</v>
      </c>
      <c r="BV34" s="4" t="s">
        <v>2411</v>
      </c>
      <c r="BW34" s="53" t="s">
        <v>2434</v>
      </c>
      <c r="BX34" s="4" t="s">
        <v>3438</v>
      </c>
      <c r="BY34" s="4" t="s">
        <v>3442</v>
      </c>
      <c r="CC34" s="4"/>
    </row>
    <row r="35" spans="3:84" x14ac:dyDescent="0.25">
      <c r="E35" s="4"/>
      <c r="F35" s="4"/>
      <c r="I35" s="46"/>
      <c r="J35" s="46"/>
      <c r="K35" s="4" t="s">
        <v>334</v>
      </c>
      <c r="L35" s="50" t="s">
        <v>1274</v>
      </c>
      <c r="M35" s="50" t="s">
        <v>485</v>
      </c>
      <c r="N35" s="50" t="s">
        <v>464</v>
      </c>
      <c r="O35" s="50"/>
      <c r="P35" s="50"/>
      <c r="S35" s="50"/>
      <c r="T35" s="50"/>
      <c r="U35" s="4" t="s">
        <v>917</v>
      </c>
      <c r="V35" s="4" t="s">
        <v>917</v>
      </c>
      <c r="X35" s="46"/>
      <c r="Z35" s="46"/>
      <c r="AA35" s="46"/>
      <c r="AB35" s="46"/>
      <c r="AC35" s="46"/>
      <c r="AD35" s="46"/>
      <c r="AF35" s="3" t="s">
        <v>2329</v>
      </c>
      <c r="AG35" s="4" t="s">
        <v>3106</v>
      </c>
      <c r="AH35" s="4"/>
      <c r="AI35" s="4"/>
      <c r="AN35" s="4" t="s">
        <v>219</v>
      </c>
      <c r="AO35" s="4" t="s">
        <v>219</v>
      </c>
      <c r="AP35" s="4" t="s">
        <v>645</v>
      </c>
      <c r="AQ35" s="4" t="s">
        <v>2026</v>
      </c>
      <c r="AR35" s="4" t="s">
        <v>739</v>
      </c>
      <c r="AS35" s="4" t="s">
        <v>739</v>
      </c>
      <c r="AT35" s="4" t="s">
        <v>1875</v>
      </c>
      <c r="AU35" s="4" t="s">
        <v>1895</v>
      </c>
      <c r="AV35" s="50"/>
      <c r="AW35" s="50"/>
      <c r="AX35" s="3" t="s">
        <v>2329</v>
      </c>
      <c r="AY35" s="4" t="s">
        <v>3106</v>
      </c>
      <c r="AZ35" s="4" t="s">
        <v>2107</v>
      </c>
      <c r="BA35" t="s">
        <v>2109</v>
      </c>
      <c r="BJ35" s="4" t="s">
        <v>2216</v>
      </c>
      <c r="BK35" s="4" t="s">
        <v>2219</v>
      </c>
      <c r="BN35" s="4" t="s">
        <v>2670</v>
      </c>
      <c r="BO35" s="4" t="s">
        <v>2671</v>
      </c>
      <c r="BT35" t="s">
        <v>3080</v>
      </c>
      <c r="BU35" s="4" t="s">
        <v>3081</v>
      </c>
      <c r="BV35" s="4" t="s">
        <v>2412</v>
      </c>
      <c r="BW35" s="53" t="s">
        <v>2430</v>
      </c>
      <c r="BX35" s="4" t="s">
        <v>3439</v>
      </c>
      <c r="BY35" s="4" t="s">
        <v>3441</v>
      </c>
      <c r="CB35" s="4"/>
      <c r="CC35" s="4"/>
    </row>
    <row r="36" spans="3:84" x14ac:dyDescent="0.25">
      <c r="E36" s="4"/>
      <c r="F36" s="4"/>
      <c r="I36" s="46"/>
      <c r="J36" s="46"/>
      <c r="K36" s="4" t="s">
        <v>333</v>
      </c>
      <c r="L36" s="50" t="s">
        <v>1276</v>
      </c>
      <c r="M36" s="50" t="s">
        <v>486</v>
      </c>
      <c r="N36" s="50" t="s">
        <v>465</v>
      </c>
      <c r="O36" s="50"/>
      <c r="P36" s="50"/>
      <c r="S36" s="50"/>
      <c r="T36" s="50"/>
      <c r="U36" s="4" t="s">
        <v>860</v>
      </c>
      <c r="V36" s="4" t="s">
        <v>1401</v>
      </c>
      <c r="X36" s="46"/>
      <c r="Z36" s="46"/>
      <c r="AA36" s="46"/>
      <c r="AB36" s="46"/>
      <c r="AC36" s="46"/>
      <c r="AD36" s="46"/>
      <c r="AE36" s="46"/>
      <c r="AF36" s="3" t="s">
        <v>2330</v>
      </c>
      <c r="AG36" s="4" t="s">
        <v>3107</v>
      </c>
      <c r="AH36" s="4"/>
      <c r="AI36" s="4"/>
      <c r="AL36" s="46"/>
      <c r="AM36" s="46"/>
      <c r="AN36" s="4" t="s">
        <v>230</v>
      </c>
      <c r="AO36" s="4" t="s">
        <v>230</v>
      </c>
      <c r="AP36" s="4" t="s">
        <v>646</v>
      </c>
      <c r="AQ36" s="4" t="s">
        <v>2027</v>
      </c>
      <c r="AR36" s="4" t="s">
        <v>740</v>
      </c>
      <c r="AS36" s="4" t="s">
        <v>740</v>
      </c>
      <c r="AT36" s="4" t="s">
        <v>979</v>
      </c>
      <c r="AU36" s="4" t="s">
        <v>1893</v>
      </c>
      <c r="AV36" s="50"/>
      <c r="AW36" s="50"/>
      <c r="AX36" s="3" t="s">
        <v>2330</v>
      </c>
      <c r="AY36" s="4" t="s">
        <v>3107</v>
      </c>
      <c r="AZ36" s="4" t="s">
        <v>2115</v>
      </c>
      <c r="BA36" t="s">
        <v>2110</v>
      </c>
      <c r="BJ36" s="4" t="s">
        <v>2217</v>
      </c>
      <c r="BK36" s="4" t="s">
        <v>2220</v>
      </c>
      <c r="BN36" s="4" t="s">
        <v>3271</v>
      </c>
      <c r="BO36" s="4" t="s">
        <v>3272</v>
      </c>
      <c r="BV36" s="4" t="s">
        <v>2413</v>
      </c>
      <c r="BW36" s="53" t="s">
        <v>2431</v>
      </c>
      <c r="BX36" s="4" t="s">
        <v>3786</v>
      </c>
      <c r="BY36" s="4" t="s">
        <v>3795</v>
      </c>
      <c r="CB36" s="4"/>
      <c r="CC36" s="3"/>
      <c r="CF36" s="4"/>
    </row>
    <row r="37" spans="3:84" x14ac:dyDescent="0.25">
      <c r="E37" s="4"/>
      <c r="F37" s="4"/>
      <c r="G37" s="3"/>
      <c r="H37" s="3"/>
      <c r="I37" s="46"/>
      <c r="J37" s="46"/>
      <c r="K37" s="46"/>
      <c r="L37" s="46"/>
      <c r="M37" s="50" t="s">
        <v>487</v>
      </c>
      <c r="N37" s="50" t="s">
        <v>466</v>
      </c>
      <c r="O37" s="46"/>
      <c r="P37" s="46"/>
      <c r="S37" s="46"/>
      <c r="T37" s="46"/>
      <c r="U37" s="4" t="s">
        <v>852</v>
      </c>
      <c r="V37" s="4" t="s">
        <v>1438</v>
      </c>
      <c r="X37" s="46"/>
      <c r="Z37" s="46"/>
      <c r="AA37" s="46"/>
      <c r="AB37" s="46"/>
      <c r="AC37" s="46"/>
      <c r="AD37" s="46"/>
      <c r="AE37" s="46"/>
      <c r="AF37" s="3" t="s">
        <v>3105</v>
      </c>
      <c r="AG37" s="4" t="s">
        <v>3108</v>
      </c>
      <c r="AI37" s="4"/>
      <c r="AL37" s="46"/>
      <c r="AM37" s="46"/>
      <c r="AN37" s="4" t="s">
        <v>223</v>
      </c>
      <c r="AO37" s="4" t="s">
        <v>223</v>
      </c>
      <c r="AP37" s="4" t="s">
        <v>647</v>
      </c>
      <c r="AQ37" s="4" t="s">
        <v>2028</v>
      </c>
      <c r="AR37" s="4" t="s">
        <v>741</v>
      </c>
      <c r="AS37" s="4" t="s">
        <v>741</v>
      </c>
      <c r="AT37" s="4" t="s">
        <v>1849</v>
      </c>
      <c r="AU37" s="4" t="s">
        <v>3181</v>
      </c>
      <c r="AV37" s="50"/>
      <c r="AW37" s="50"/>
      <c r="AX37" s="3" t="s">
        <v>3105</v>
      </c>
      <c r="AY37" s="4" t="s">
        <v>3108</v>
      </c>
      <c r="AZ37" s="4" t="s">
        <v>2114</v>
      </c>
      <c r="BA37" t="s">
        <v>2111</v>
      </c>
      <c r="BJ37" s="4" t="s">
        <v>2680</v>
      </c>
      <c r="BK37" s="4" t="s">
        <v>2681</v>
      </c>
      <c r="BN37" s="4" t="s">
        <v>3724</v>
      </c>
      <c r="BO37" s="4" t="s">
        <v>3746</v>
      </c>
      <c r="BT37" s="4" t="s">
        <v>2339</v>
      </c>
      <c r="BU37" t="s">
        <v>2344</v>
      </c>
      <c r="BV37" s="4" t="s">
        <v>2414</v>
      </c>
      <c r="BW37" s="53" t="s">
        <v>2427</v>
      </c>
      <c r="BX37" s="4" t="s">
        <v>2855</v>
      </c>
      <c r="BY37" s="53" t="s">
        <v>2856</v>
      </c>
      <c r="CB37" s="4"/>
      <c r="CC37" s="4"/>
      <c r="CF37" s="4"/>
    </row>
    <row r="38" spans="3:84" x14ac:dyDescent="0.25">
      <c r="E38" s="4"/>
      <c r="F38" s="3"/>
      <c r="I38" s="46"/>
      <c r="J38" s="46"/>
      <c r="K38" s="46"/>
      <c r="L38" s="46"/>
      <c r="M38" s="50" t="s">
        <v>488</v>
      </c>
      <c r="N38" s="50" t="s">
        <v>467</v>
      </c>
      <c r="U38" s="4" t="s">
        <v>1383</v>
      </c>
      <c r="V38" s="4" t="s">
        <v>1436</v>
      </c>
      <c r="X38" s="46"/>
      <c r="Z38" s="46"/>
      <c r="AA38" s="46"/>
      <c r="AB38" s="46"/>
      <c r="AC38" s="46"/>
      <c r="AD38" s="46"/>
      <c r="AE38" s="46"/>
      <c r="AF38" s="3" t="s">
        <v>2331</v>
      </c>
      <c r="AG38" s="4" t="s">
        <v>2332</v>
      </c>
      <c r="AH38" s="4"/>
      <c r="AI38" s="4"/>
      <c r="AL38" s="46"/>
      <c r="AM38" s="46"/>
      <c r="AN38" s="4" t="s">
        <v>227</v>
      </c>
      <c r="AO38" s="4" t="s">
        <v>227</v>
      </c>
      <c r="AP38" s="4" t="s">
        <v>648</v>
      </c>
      <c r="AQ38" s="4" t="s">
        <v>2029</v>
      </c>
      <c r="AR38" s="4" t="s">
        <v>742</v>
      </c>
      <c r="AS38" s="4" t="s">
        <v>742</v>
      </c>
      <c r="AT38" s="4" t="s">
        <v>1873</v>
      </c>
      <c r="AU38" s="4" t="s">
        <v>1879</v>
      </c>
      <c r="AV38" s="50"/>
      <c r="AW38" s="50"/>
      <c r="AX38" s="3" t="s">
        <v>2331</v>
      </c>
      <c r="AY38" s="4" t="s">
        <v>2332</v>
      </c>
      <c r="BJ38" s="4" t="s">
        <v>3281</v>
      </c>
      <c r="BK38" t="s">
        <v>3282</v>
      </c>
      <c r="BN38" s="4" t="s">
        <v>1017</v>
      </c>
      <c r="BO38" s="4" t="s">
        <v>2271</v>
      </c>
      <c r="BT38" s="4" t="s">
        <v>2341</v>
      </c>
      <c r="BU38" t="s">
        <v>2346</v>
      </c>
      <c r="BV38" s="4" t="s">
        <v>2415</v>
      </c>
      <c r="BW38" s="53" t="s">
        <v>3997</v>
      </c>
      <c r="BX38" s="4" t="s">
        <v>3916</v>
      </c>
      <c r="BY38" s="53" t="s">
        <v>3917</v>
      </c>
      <c r="CB38" s="4"/>
      <c r="CC38" s="4"/>
      <c r="CF38" s="4"/>
    </row>
    <row r="39" spans="3:84" x14ac:dyDescent="0.25">
      <c r="E39" s="4"/>
      <c r="F39" s="4"/>
      <c r="I39" s="46"/>
      <c r="J39" s="46"/>
      <c r="K39" s="46"/>
      <c r="L39" s="46"/>
      <c r="M39" s="50" t="s">
        <v>489</v>
      </c>
      <c r="N39" s="50" t="s">
        <v>468</v>
      </c>
      <c r="U39" s="4" t="s">
        <v>164</v>
      </c>
      <c r="V39" s="4" t="s">
        <v>1437</v>
      </c>
      <c r="X39" s="46"/>
      <c r="Z39" s="46"/>
      <c r="AA39" s="46"/>
      <c r="AB39" s="46"/>
      <c r="AC39" s="46"/>
      <c r="AD39" s="46"/>
      <c r="AE39" s="46"/>
      <c r="AF39" s="3" t="s">
        <v>1876</v>
      </c>
      <c r="AG39" s="4" t="s">
        <v>1880</v>
      </c>
      <c r="AH39" s="4"/>
      <c r="AI39" s="4"/>
      <c r="AL39" s="46"/>
      <c r="AM39" s="46"/>
      <c r="AN39" s="4" t="s">
        <v>233</v>
      </c>
      <c r="AO39" s="4" t="s">
        <v>233</v>
      </c>
      <c r="AP39" s="4" t="s">
        <v>649</v>
      </c>
      <c r="AQ39" s="4" t="s">
        <v>2030</v>
      </c>
      <c r="AR39" s="4" t="s">
        <v>743</v>
      </c>
      <c r="AS39" s="4" t="s">
        <v>743</v>
      </c>
      <c r="AT39" s="4" t="s">
        <v>1876</v>
      </c>
      <c r="AU39" s="4" t="s">
        <v>1880</v>
      </c>
      <c r="AV39" s="50"/>
      <c r="AW39" s="50"/>
      <c r="AX39" s="3" t="s">
        <v>3117</v>
      </c>
      <c r="AY39" s="4" t="s">
        <v>3118</v>
      </c>
      <c r="BJ39" s="4" t="s">
        <v>3101</v>
      </c>
      <c r="BK39" t="s">
        <v>3102</v>
      </c>
      <c r="BN39" s="4" t="s">
        <v>3744</v>
      </c>
      <c r="BO39" s="4" t="s">
        <v>3745</v>
      </c>
      <c r="BT39" s="4" t="s">
        <v>2342</v>
      </c>
      <c r="BU39" t="s">
        <v>2347</v>
      </c>
      <c r="BV39" s="4" t="s">
        <v>3996</v>
      </c>
      <c r="BW39" s="53" t="s">
        <v>3998</v>
      </c>
      <c r="CF39" s="4"/>
    </row>
    <row r="40" spans="3:84" x14ac:dyDescent="0.25">
      <c r="E40" s="4"/>
      <c r="F40" s="4"/>
      <c r="I40" s="46"/>
      <c r="J40" s="46"/>
      <c r="K40" s="46"/>
      <c r="L40" s="46"/>
      <c r="M40" s="50" t="s">
        <v>490</v>
      </c>
      <c r="N40" s="50" t="s">
        <v>3185</v>
      </c>
      <c r="U40" s="4" t="s">
        <v>1342</v>
      </c>
      <c r="V40" s="4" t="s">
        <v>1433</v>
      </c>
      <c r="X40" s="46"/>
      <c r="Z40" s="46"/>
      <c r="AA40" s="46"/>
      <c r="AB40" s="46"/>
      <c r="AC40" s="46"/>
      <c r="AD40" s="46"/>
      <c r="AE40" s="46"/>
      <c r="AF40" s="3" t="s">
        <v>1877</v>
      </c>
      <c r="AG40" s="4" t="s">
        <v>1881</v>
      </c>
      <c r="AH40" s="4"/>
      <c r="AI40" s="4"/>
      <c r="AL40" s="46"/>
      <c r="AM40" s="46"/>
      <c r="AN40" s="4" t="s">
        <v>236</v>
      </c>
      <c r="AO40" s="4" t="s">
        <v>236</v>
      </c>
      <c r="AP40" s="4" t="s">
        <v>650</v>
      </c>
      <c r="AQ40" s="4" t="s">
        <v>2031</v>
      </c>
      <c r="AR40" s="4" t="s">
        <v>744</v>
      </c>
      <c r="AS40" s="4" t="s">
        <v>744</v>
      </c>
      <c r="AT40" s="4" t="s">
        <v>1877</v>
      </c>
      <c r="AU40" s="3" t="s">
        <v>1881</v>
      </c>
      <c r="AV40" s="50"/>
      <c r="AW40" s="50"/>
      <c r="AX40" s="4" t="s">
        <v>3121</v>
      </c>
      <c r="AY40" s="4" t="s">
        <v>3124</v>
      </c>
      <c r="BJ40" s="4" t="s">
        <v>3114</v>
      </c>
      <c r="BK40" t="s">
        <v>3115</v>
      </c>
      <c r="BN40" s="4" t="s">
        <v>2227</v>
      </c>
      <c r="BO40" s="4" t="s">
        <v>2248</v>
      </c>
      <c r="BV40" s="4" t="s">
        <v>2356</v>
      </c>
      <c r="BW40" s="4" t="s">
        <v>3193</v>
      </c>
      <c r="BX40" s="48"/>
      <c r="BY40" s="48"/>
      <c r="CF40" s="4"/>
    </row>
    <row r="41" spans="3:84" ht="30" x14ac:dyDescent="0.25">
      <c r="E41" s="4"/>
      <c r="F41" s="4"/>
      <c r="I41" s="46"/>
      <c r="J41" s="46"/>
      <c r="K41" s="46"/>
      <c r="L41" s="46"/>
      <c r="M41" s="50" t="s">
        <v>491</v>
      </c>
      <c r="N41" s="50" t="s">
        <v>3186</v>
      </c>
      <c r="U41" s="4" t="s">
        <v>1364</v>
      </c>
      <c r="V41" s="4" t="s">
        <v>1432</v>
      </c>
      <c r="X41" s="46"/>
      <c r="Z41" s="46"/>
      <c r="AA41" s="46"/>
      <c r="AB41" s="46"/>
      <c r="AC41" s="46"/>
      <c r="AD41" s="46"/>
      <c r="AE41" s="46"/>
      <c r="AH41" s="4"/>
      <c r="AI41" s="4"/>
      <c r="AJ41" s="46"/>
      <c r="AK41" s="46"/>
      <c r="AL41" s="46"/>
      <c r="AM41" s="46"/>
      <c r="AN41" s="4" t="s">
        <v>122</v>
      </c>
      <c r="AO41" s="4" t="s">
        <v>122</v>
      </c>
      <c r="AP41" s="4" t="s">
        <v>651</v>
      </c>
      <c r="AQ41" s="4" t="s">
        <v>651</v>
      </c>
      <c r="AR41" s="4" t="s">
        <v>745</v>
      </c>
      <c r="AS41" s="4" t="s">
        <v>745</v>
      </c>
      <c r="AT41" s="3" t="s">
        <v>2329</v>
      </c>
      <c r="AU41" s="4" t="s">
        <v>3106</v>
      </c>
      <c r="AV41" s="50"/>
      <c r="AW41" s="50"/>
      <c r="AX41" s="4" t="s">
        <v>3122</v>
      </c>
      <c r="AY41" s="4" t="s">
        <v>3123</v>
      </c>
      <c r="BJ41" s="4" t="s">
        <v>3120</v>
      </c>
      <c r="BK41" s="4" t="s">
        <v>3125</v>
      </c>
      <c r="BN41" s="4" t="s">
        <v>2762</v>
      </c>
      <c r="BO41" s="4" t="s">
        <v>2763</v>
      </c>
      <c r="BT41" s="4" t="s">
        <v>2276</v>
      </c>
      <c r="BU41" s="4" t="s">
        <v>3090</v>
      </c>
      <c r="BV41" s="4" t="s">
        <v>2276</v>
      </c>
      <c r="BW41" s="4" t="s">
        <v>2277</v>
      </c>
      <c r="BX41" s="48"/>
      <c r="BY41" s="48"/>
      <c r="CF41" s="4"/>
    </row>
    <row r="42" spans="3:84" x14ac:dyDescent="0.25">
      <c r="C42" s="4"/>
      <c r="D42" s="4"/>
      <c r="E42" s="4"/>
      <c r="F42" s="4"/>
      <c r="I42" s="4"/>
      <c r="J42" s="4"/>
      <c r="K42" s="46"/>
      <c r="L42" s="46"/>
      <c r="M42" s="50" t="s">
        <v>492</v>
      </c>
      <c r="N42" s="50" t="s">
        <v>1276</v>
      </c>
      <c r="U42" s="4" t="s">
        <v>1385</v>
      </c>
      <c r="V42" s="4" t="s">
        <v>1405</v>
      </c>
      <c r="X42" s="46"/>
      <c r="Z42" s="46"/>
      <c r="AA42" s="46"/>
      <c r="AB42" s="46"/>
      <c r="AC42" s="46"/>
      <c r="AD42" s="46"/>
      <c r="AE42" s="46"/>
      <c r="AH42" s="4"/>
      <c r="AI42" s="4"/>
      <c r="AJ42" s="46"/>
      <c r="AK42" s="46"/>
      <c r="AL42" s="46"/>
      <c r="AM42" s="46"/>
      <c r="AN42" s="4" t="s">
        <v>126</v>
      </c>
      <c r="AO42" s="4" t="s">
        <v>126</v>
      </c>
      <c r="AP42" s="4" t="s">
        <v>652</v>
      </c>
      <c r="AQ42" s="4" t="s">
        <v>652</v>
      </c>
      <c r="AR42" s="4" t="s">
        <v>746</v>
      </c>
      <c r="AS42" s="4" t="s">
        <v>746</v>
      </c>
      <c r="AT42" s="3" t="s">
        <v>2330</v>
      </c>
      <c r="AU42" s="4" t="s">
        <v>3107</v>
      </c>
      <c r="AV42" s="50"/>
      <c r="AW42" s="50"/>
      <c r="AX42" s="4" t="s">
        <v>2680</v>
      </c>
      <c r="AY42" s="4" t="s">
        <v>2681</v>
      </c>
      <c r="BJ42" s="4" t="s">
        <v>3119</v>
      </c>
      <c r="BK42" s="4" t="s">
        <v>3126</v>
      </c>
      <c r="BN42" s="4" t="s">
        <v>2228</v>
      </c>
      <c r="BO42" s="4" t="s">
        <v>2256</v>
      </c>
      <c r="BT42" s="4" t="s">
        <v>2689</v>
      </c>
      <c r="BU42" t="s">
        <v>2693</v>
      </c>
      <c r="BV42" s="4" t="s">
        <v>2432</v>
      </c>
      <c r="BW42" s="48" t="s">
        <v>1058</v>
      </c>
      <c r="CB42" s="4"/>
      <c r="CC42" s="53"/>
      <c r="CF42" s="4"/>
    </row>
    <row r="43" spans="3:84" x14ac:dyDescent="0.25">
      <c r="C43" s="4"/>
      <c r="D43" s="4"/>
      <c r="E43" s="4"/>
      <c r="F43" s="4"/>
      <c r="I43" s="4"/>
      <c r="J43" s="4"/>
      <c r="K43" s="46"/>
      <c r="L43" s="46"/>
      <c r="M43" s="50" t="s">
        <v>1937</v>
      </c>
      <c r="N43" s="50" t="s">
        <v>1938</v>
      </c>
      <c r="U43" s="4" t="s">
        <v>3127</v>
      </c>
      <c r="V43" t="s">
        <v>3129</v>
      </c>
      <c r="X43" s="46"/>
      <c r="Z43" s="46"/>
      <c r="AA43" s="46"/>
      <c r="AB43" s="46"/>
      <c r="AC43" s="46"/>
      <c r="AD43" s="46"/>
      <c r="AE43" s="46"/>
      <c r="AH43" s="4"/>
      <c r="AI43" s="46"/>
      <c r="AJ43" s="46"/>
      <c r="AK43" s="46"/>
      <c r="AL43" s="46"/>
      <c r="AM43" s="46"/>
      <c r="AN43" s="4" t="s">
        <v>130</v>
      </c>
      <c r="AO43" s="4" t="s">
        <v>130</v>
      </c>
      <c r="AP43" s="4" t="s">
        <v>653</v>
      </c>
      <c r="AQ43" s="4" t="s">
        <v>653</v>
      </c>
      <c r="AR43" s="4" t="s">
        <v>747</v>
      </c>
      <c r="AS43" s="4" t="s">
        <v>747</v>
      </c>
      <c r="AT43" s="3" t="s">
        <v>3105</v>
      </c>
      <c r="AU43" s="4" t="s">
        <v>3108</v>
      </c>
      <c r="AV43" s="46"/>
      <c r="AW43" s="46"/>
      <c r="AX43" s="4" t="s">
        <v>3281</v>
      </c>
      <c r="AY43" s="4" t="s">
        <v>3282</v>
      </c>
      <c r="BJ43" s="4" t="s">
        <v>3121</v>
      </c>
      <c r="BK43" s="4" t="s">
        <v>3124</v>
      </c>
      <c r="BN43" s="4" t="s">
        <v>2229</v>
      </c>
      <c r="BO43" s="4" t="s">
        <v>2257</v>
      </c>
      <c r="BT43" s="4" t="s">
        <v>2690</v>
      </c>
      <c r="BU43" s="4" t="s">
        <v>2695</v>
      </c>
      <c r="BV43" s="4" t="s">
        <v>2433</v>
      </c>
      <c r="BW43" s="48" t="s">
        <v>1056</v>
      </c>
      <c r="BZ43" s="4"/>
      <c r="CA43" s="4"/>
      <c r="CB43" s="4"/>
      <c r="CC43" s="4"/>
      <c r="CF43" s="4"/>
    </row>
    <row r="44" spans="3:84" x14ac:dyDescent="0.25">
      <c r="E44" s="4"/>
      <c r="F44" s="4"/>
      <c r="I44" s="46"/>
      <c r="J44" s="46"/>
      <c r="K44" s="46"/>
      <c r="L44" s="46"/>
      <c r="M44" s="50"/>
      <c r="N44" s="50"/>
      <c r="U44" s="4" t="s">
        <v>3128</v>
      </c>
      <c r="V44" s="4" t="s">
        <v>3130</v>
      </c>
      <c r="X44" s="46"/>
      <c r="Z44" s="46"/>
      <c r="AA44" s="46"/>
      <c r="AB44" s="46"/>
      <c r="AC44" s="46"/>
      <c r="AD44" s="46"/>
      <c r="AE44" s="46"/>
      <c r="AI44" s="46"/>
      <c r="AJ44" s="46"/>
      <c r="AK44" s="46"/>
      <c r="AL44" s="46"/>
      <c r="AM44" s="46"/>
      <c r="AN44" s="4" t="s">
        <v>135</v>
      </c>
      <c r="AO44" s="4" t="s">
        <v>135</v>
      </c>
      <c r="AP44" s="4" t="s">
        <v>654</v>
      </c>
      <c r="AQ44" s="4" t="s">
        <v>654</v>
      </c>
      <c r="AR44" s="4" t="s">
        <v>748</v>
      </c>
      <c r="AS44" s="4" t="s">
        <v>748</v>
      </c>
      <c r="AT44" s="3" t="s">
        <v>2331</v>
      </c>
      <c r="AU44" s="4" t="s">
        <v>2332</v>
      </c>
      <c r="AV44" s="46"/>
      <c r="AW44" s="46"/>
      <c r="AX44" s="4" t="s">
        <v>3101</v>
      </c>
      <c r="AY44" s="4" t="s">
        <v>3102</v>
      </c>
      <c r="BJ44" t="s">
        <v>3122</v>
      </c>
      <c r="BK44" t="s">
        <v>3123</v>
      </c>
      <c r="BN44" s="4" t="s">
        <v>2230</v>
      </c>
      <c r="BO44" s="4" t="s">
        <v>2258</v>
      </c>
      <c r="BT44" s="4" t="s">
        <v>2691</v>
      </c>
      <c r="BU44" s="4" t="s">
        <v>2694</v>
      </c>
      <c r="BV44" s="4" t="s">
        <v>2342</v>
      </c>
      <c r="BW44" s="4" t="s">
        <v>2347</v>
      </c>
      <c r="CB44" s="4"/>
      <c r="CC44" s="4"/>
      <c r="CF44" s="4"/>
    </row>
    <row r="45" spans="3:84" x14ac:dyDescent="0.25">
      <c r="E45" s="4"/>
      <c r="F45" s="4"/>
      <c r="I45" s="46"/>
      <c r="J45" s="46"/>
      <c r="K45" s="46"/>
      <c r="L45" s="46"/>
      <c r="M45" s="50"/>
      <c r="N45" s="50"/>
      <c r="U45" s="4" t="s">
        <v>1388</v>
      </c>
      <c r="V45" s="4" t="s">
        <v>1406</v>
      </c>
      <c r="X45" s="46"/>
      <c r="Z45" s="46"/>
      <c r="AA45" s="46"/>
      <c r="AB45" s="46"/>
      <c r="AC45" s="46"/>
      <c r="AD45" s="46"/>
      <c r="AE45" s="46"/>
      <c r="AH45" s="4"/>
      <c r="AI45" s="46"/>
      <c r="AJ45" s="46"/>
      <c r="AK45" s="46"/>
      <c r="AL45" s="46"/>
      <c r="AM45" s="46"/>
      <c r="AN45" s="4" t="s">
        <v>143</v>
      </c>
      <c r="AO45" s="4" t="s">
        <v>143</v>
      </c>
      <c r="AP45" s="4" t="s">
        <v>655</v>
      </c>
      <c r="AQ45" s="4" t="s">
        <v>655</v>
      </c>
      <c r="AR45" s="4" t="s">
        <v>749</v>
      </c>
      <c r="AS45" s="4" t="s">
        <v>749</v>
      </c>
      <c r="AV45" s="46"/>
      <c r="AW45" s="46"/>
      <c r="AX45" s="4" t="s">
        <v>3120</v>
      </c>
      <c r="AY45" s="4" t="s">
        <v>3125</v>
      </c>
      <c r="BN45" s="4" t="s">
        <v>2231</v>
      </c>
      <c r="BO45" s="4" t="s">
        <v>2259</v>
      </c>
      <c r="BT45" s="4" t="s">
        <v>2692</v>
      </c>
      <c r="BU45" s="4" t="s">
        <v>2696</v>
      </c>
      <c r="BV45" s="4" t="s">
        <v>2445</v>
      </c>
      <c r="BW45" s="4" t="s">
        <v>2446</v>
      </c>
      <c r="CB45" s="4"/>
      <c r="CF45" s="4"/>
    </row>
    <row r="46" spans="3:84" x14ac:dyDescent="0.25">
      <c r="E46" s="4"/>
      <c r="F46" s="4"/>
      <c r="I46" s="46"/>
      <c r="J46" s="46"/>
      <c r="K46" s="46"/>
      <c r="L46" s="46"/>
      <c r="M46" s="46"/>
      <c r="N46" s="46"/>
      <c r="U46" s="4" t="s">
        <v>1389</v>
      </c>
      <c r="V46" s="4" t="s">
        <v>1407</v>
      </c>
      <c r="X46" s="46"/>
      <c r="Z46" s="46"/>
      <c r="AA46" s="46"/>
      <c r="AB46" s="46"/>
      <c r="AC46" s="46"/>
      <c r="AD46" s="46"/>
      <c r="AE46" s="46"/>
      <c r="AH46" s="4"/>
      <c r="AI46" s="46"/>
      <c r="AJ46" s="46"/>
      <c r="AK46" s="46"/>
      <c r="AL46" s="46"/>
      <c r="AM46" s="46"/>
      <c r="AN46" s="4" t="s">
        <v>151</v>
      </c>
      <c r="AO46" s="4" t="s">
        <v>151</v>
      </c>
      <c r="AP46" s="4" t="s">
        <v>656</v>
      </c>
      <c r="AQ46" s="4" t="s">
        <v>656</v>
      </c>
      <c r="AR46" s="4" t="s">
        <v>750</v>
      </c>
      <c r="AS46" s="4" t="s">
        <v>750</v>
      </c>
      <c r="AV46" s="46"/>
      <c r="AW46" s="46"/>
      <c r="AX46" s="4" t="s">
        <v>3119</v>
      </c>
      <c r="AY46" s="4" t="s">
        <v>3126</v>
      </c>
      <c r="BN46" s="4" t="s">
        <v>2232</v>
      </c>
      <c r="BO46" s="4" t="s">
        <v>2260</v>
      </c>
      <c r="BT46" s="4" t="s">
        <v>2697</v>
      </c>
      <c r="BU46" s="4" t="s">
        <v>2701</v>
      </c>
      <c r="BV46" s="4" t="s">
        <v>2448</v>
      </c>
      <c r="BW46" s="4" t="s">
        <v>2465</v>
      </c>
      <c r="CB46" s="4"/>
      <c r="CF46" s="4"/>
    </row>
    <row r="47" spans="3:84" x14ac:dyDescent="0.25">
      <c r="E47" s="4"/>
      <c r="F47" s="4"/>
      <c r="I47" s="46"/>
      <c r="K47" s="46"/>
      <c r="L47" s="46"/>
      <c r="M47" s="46"/>
      <c r="N47" s="46"/>
      <c r="V47" s="4"/>
      <c r="X47" s="46"/>
      <c r="Z47" s="46"/>
      <c r="AA47" s="46"/>
      <c r="AB47" s="46"/>
      <c r="AC47" s="46"/>
      <c r="AD47" s="46"/>
      <c r="AE47" s="46"/>
      <c r="AH47" s="4"/>
      <c r="AI47" s="46"/>
      <c r="AJ47" s="46"/>
      <c r="AK47" s="46"/>
      <c r="AL47" s="46"/>
      <c r="AM47" s="46"/>
      <c r="AN47" s="4" t="s">
        <v>158</v>
      </c>
      <c r="AO47" s="4" t="s">
        <v>158</v>
      </c>
      <c r="AP47" s="4" t="s">
        <v>657</v>
      </c>
      <c r="AQ47" s="4" t="s">
        <v>657</v>
      </c>
      <c r="AR47" s="4" t="s">
        <v>751</v>
      </c>
      <c r="AS47" s="4" t="s">
        <v>751</v>
      </c>
      <c r="AV47" s="46"/>
      <c r="AW47" s="46"/>
      <c r="AX47" s="4" t="s">
        <v>3110</v>
      </c>
      <c r="AY47" s="4" t="s">
        <v>3116</v>
      </c>
      <c r="BN47" s="4" t="s">
        <v>2233</v>
      </c>
      <c r="BO47" s="4" t="s">
        <v>2261</v>
      </c>
      <c r="BT47" s="4" t="s">
        <v>2698</v>
      </c>
      <c r="BU47" s="4" t="s">
        <v>2702</v>
      </c>
      <c r="BV47" s="4" t="s">
        <v>2447</v>
      </c>
      <c r="BW47" s="4" t="s">
        <v>2464</v>
      </c>
      <c r="CB47" s="4"/>
      <c r="CC47" s="4"/>
      <c r="CF47" s="4"/>
    </row>
    <row r="48" spans="3:84" x14ac:dyDescent="0.25">
      <c r="E48" s="4"/>
      <c r="F48" s="4"/>
      <c r="I48" s="46"/>
      <c r="J48" s="46"/>
      <c r="K48" s="46"/>
      <c r="L48" s="46"/>
      <c r="M48" s="46"/>
      <c r="N48" s="46"/>
      <c r="V48" s="4"/>
      <c r="X48" s="46"/>
      <c r="Z48" s="46"/>
      <c r="AA48" s="46"/>
      <c r="AB48" s="46"/>
      <c r="AC48" s="46"/>
      <c r="AD48" s="46"/>
      <c r="AE48" s="46"/>
      <c r="AF48" s="47"/>
      <c r="AH48" s="4"/>
      <c r="AI48" s="46"/>
      <c r="AJ48" s="46"/>
      <c r="AK48" s="46"/>
      <c r="AL48" s="46"/>
      <c r="AM48" s="46"/>
      <c r="AN48" s="4" t="s">
        <v>165</v>
      </c>
      <c r="AO48" s="4" t="s">
        <v>165</v>
      </c>
      <c r="AP48" s="4" t="s">
        <v>658</v>
      </c>
      <c r="AQ48" s="4" t="s">
        <v>2032</v>
      </c>
      <c r="AR48" s="4" t="s">
        <v>752</v>
      </c>
      <c r="AS48" s="4" t="s">
        <v>752</v>
      </c>
      <c r="AV48" s="46"/>
      <c r="AW48" s="46"/>
      <c r="AX48" s="4" t="s">
        <v>2074</v>
      </c>
      <c r="AY48" t="s">
        <v>2106</v>
      </c>
      <c r="BN48" s="4" t="s">
        <v>2234</v>
      </c>
      <c r="BO48" s="4" t="s">
        <v>2262</v>
      </c>
      <c r="BT48" s="4" t="s">
        <v>2699</v>
      </c>
      <c r="BU48" s="4" t="s">
        <v>2703</v>
      </c>
      <c r="BV48" s="4" t="s">
        <v>3247</v>
      </c>
      <c r="BW48" t="s">
        <v>3248</v>
      </c>
      <c r="CB48" s="4"/>
      <c r="CF48" s="4"/>
    </row>
    <row r="49" spans="5:84" x14ac:dyDescent="0.25">
      <c r="E49" s="4"/>
      <c r="F49" s="4"/>
      <c r="I49" s="46"/>
      <c r="J49" s="46"/>
      <c r="K49" s="46"/>
      <c r="L49" s="46"/>
      <c r="M49" s="46"/>
      <c r="N49" s="46"/>
      <c r="X49" s="46"/>
      <c r="Z49" s="46"/>
      <c r="AA49" s="46"/>
      <c r="AB49" s="46"/>
      <c r="AC49" s="46"/>
      <c r="AD49" s="46"/>
      <c r="AE49" s="46"/>
      <c r="AH49" s="4"/>
      <c r="AI49" s="46"/>
      <c r="AJ49" s="46"/>
      <c r="AK49" s="46"/>
      <c r="AL49" s="46"/>
      <c r="AM49" s="46"/>
      <c r="AN49" s="4" t="s">
        <v>172</v>
      </c>
      <c r="AO49" s="4" t="s">
        <v>172</v>
      </c>
      <c r="AP49" s="4" t="s">
        <v>659</v>
      </c>
      <c r="AQ49" s="4" t="s">
        <v>2033</v>
      </c>
      <c r="AR49" s="4" t="s">
        <v>753</v>
      </c>
      <c r="AS49" s="4" t="s">
        <v>753</v>
      </c>
      <c r="AV49" s="46"/>
      <c r="AW49" s="46"/>
      <c r="AX49" s="4" t="s">
        <v>2076</v>
      </c>
      <c r="AY49" s="4" t="s">
        <v>2078</v>
      </c>
      <c r="BN49" s="4" t="s">
        <v>2235</v>
      </c>
      <c r="BO49" s="4" t="s">
        <v>2263</v>
      </c>
      <c r="BT49" s="4" t="s">
        <v>2700</v>
      </c>
      <c r="BU49" s="4" t="s">
        <v>2704</v>
      </c>
      <c r="BV49" s="4" t="s">
        <v>2449</v>
      </c>
      <c r="BW49" s="4" t="s">
        <v>2450</v>
      </c>
      <c r="CB49" s="4"/>
      <c r="CF49" s="4"/>
    </row>
    <row r="50" spans="5:84" x14ac:dyDescent="0.25">
      <c r="E50" s="3"/>
      <c r="F50" s="4"/>
      <c r="I50" s="46"/>
      <c r="J50" s="46"/>
      <c r="K50" s="46"/>
      <c r="L50" s="46"/>
      <c r="M50" s="46"/>
      <c r="N50" s="46"/>
      <c r="X50" s="46"/>
      <c r="Z50" s="46"/>
      <c r="AA50" s="46"/>
      <c r="AB50" s="46"/>
      <c r="AC50" s="46"/>
      <c r="AD50" s="46"/>
      <c r="AE50" s="46"/>
      <c r="AH50" s="4"/>
      <c r="AI50" s="46"/>
      <c r="AJ50" s="46"/>
      <c r="AK50" s="46"/>
      <c r="AL50" s="46"/>
      <c r="AM50" s="46"/>
      <c r="AN50" s="4" t="s">
        <v>179</v>
      </c>
      <c r="AO50" s="4" t="s">
        <v>179</v>
      </c>
      <c r="AP50" s="4"/>
      <c r="AQ50" s="4"/>
      <c r="AR50" s="4" t="s">
        <v>2327</v>
      </c>
      <c r="AS50" s="4" t="s">
        <v>2327</v>
      </c>
      <c r="AV50" s="46"/>
      <c r="AW50" s="46"/>
      <c r="AX50" s="4" t="s">
        <v>3718</v>
      </c>
      <c r="AY50" s="4" t="s">
        <v>3719</v>
      </c>
      <c r="BN50" s="4" t="s">
        <v>2236</v>
      </c>
      <c r="BO50" s="4" t="s">
        <v>2264</v>
      </c>
      <c r="BT50" s="4" t="s">
        <v>2716</v>
      </c>
      <c r="BU50" s="4" t="s">
        <v>2717</v>
      </c>
      <c r="BV50" s="4" t="s">
        <v>3439</v>
      </c>
      <c r="BW50" s="4" t="s">
        <v>3441</v>
      </c>
      <c r="CB50" s="4"/>
      <c r="CF50" s="4"/>
    </row>
    <row r="51" spans="5:84" x14ac:dyDescent="0.25">
      <c r="E51" s="3"/>
      <c r="F51" s="4"/>
      <c r="I51" s="46"/>
      <c r="J51" s="46"/>
      <c r="K51" s="46"/>
      <c r="L51" s="46"/>
      <c r="M51" s="46"/>
      <c r="N51" s="46"/>
      <c r="U51" s="3"/>
      <c r="V51" s="3"/>
      <c r="X51" s="46"/>
      <c r="Z51" s="46"/>
      <c r="AA51" s="46"/>
      <c r="AB51" s="46"/>
      <c r="AC51" s="46"/>
      <c r="AD51" s="46"/>
      <c r="AE51" s="46"/>
      <c r="AH51" s="4"/>
      <c r="AI51" s="46"/>
      <c r="AJ51" s="46"/>
      <c r="AK51" s="46"/>
      <c r="AN51" s="4" t="s">
        <v>265</v>
      </c>
      <c r="AO51" s="4" t="s">
        <v>265</v>
      </c>
      <c r="AP51" s="4"/>
      <c r="AQ51" s="4"/>
      <c r="AR51" s="4" t="s">
        <v>754</v>
      </c>
      <c r="AS51" s="4" t="s">
        <v>754</v>
      </c>
      <c r="AV51" s="46"/>
      <c r="AW51" s="46"/>
      <c r="AX51" s="4" t="s">
        <v>2788</v>
      </c>
      <c r="AY51" s="4" t="s">
        <v>2789</v>
      </c>
      <c r="BN51" s="4" t="s">
        <v>2237</v>
      </c>
      <c r="BO51" s="4" t="s">
        <v>2265</v>
      </c>
      <c r="BT51" s="4" t="s">
        <v>2713</v>
      </c>
      <c r="BU51" s="4" t="s">
        <v>2718</v>
      </c>
      <c r="BV51" s="4" t="s">
        <v>3194</v>
      </c>
      <c r="BW51" s="4" t="s">
        <v>3195</v>
      </c>
      <c r="CB51" s="4"/>
      <c r="CF51" s="4"/>
    </row>
    <row r="52" spans="5:84" x14ac:dyDescent="0.25">
      <c r="E52" s="3"/>
      <c r="F52" s="4"/>
      <c r="I52" s="46"/>
      <c r="J52" s="46"/>
      <c r="M52" s="46"/>
      <c r="N52" s="46"/>
      <c r="V52" s="4"/>
      <c r="X52" s="46"/>
      <c r="Z52" s="46"/>
      <c r="AA52" s="46"/>
      <c r="AB52" s="46"/>
      <c r="AC52" s="46"/>
      <c r="AD52" s="46"/>
      <c r="AE52" s="46"/>
      <c r="AH52" s="4"/>
      <c r="AI52" s="46"/>
      <c r="AJ52" s="46"/>
      <c r="AK52" s="46"/>
      <c r="AN52" s="4" t="s">
        <v>266</v>
      </c>
      <c r="AO52" s="4" t="s">
        <v>266</v>
      </c>
      <c r="AP52" s="4"/>
      <c r="AQ52" s="4"/>
      <c r="AR52" s="4" t="s">
        <v>755</v>
      </c>
      <c r="AS52" s="4" t="s">
        <v>755</v>
      </c>
      <c r="AV52" s="46"/>
      <c r="AW52" s="46"/>
      <c r="AX52" s="46"/>
      <c r="AY52" s="46"/>
      <c r="BN52" s="4" t="s">
        <v>2238</v>
      </c>
      <c r="BO52" s="4" t="s">
        <v>2266</v>
      </c>
      <c r="BT52" s="4" t="s">
        <v>2714</v>
      </c>
      <c r="BU52" s="4" t="s">
        <v>2719</v>
      </c>
      <c r="BV52" s="4" t="s">
        <v>2855</v>
      </c>
      <c r="BW52" s="4" t="s">
        <v>2856</v>
      </c>
      <c r="CB52" s="4"/>
      <c r="CF52" s="4"/>
    </row>
    <row r="53" spans="5:84" x14ac:dyDescent="0.25">
      <c r="I53" s="46"/>
      <c r="J53" s="46"/>
      <c r="M53" s="46"/>
      <c r="N53" s="46"/>
      <c r="V53" s="4"/>
      <c r="Z53" s="46"/>
      <c r="AA53" s="46"/>
      <c r="AB53" s="46"/>
      <c r="AC53" s="46"/>
      <c r="AD53" s="46"/>
      <c r="AE53" s="46"/>
      <c r="AH53" s="4"/>
      <c r="AI53" s="46"/>
      <c r="AJ53" s="46"/>
      <c r="AK53" s="46"/>
      <c r="AN53" s="4" t="s">
        <v>268</v>
      </c>
      <c r="AO53" s="4" t="s">
        <v>268</v>
      </c>
      <c r="AP53" s="4"/>
      <c r="AQ53" s="4"/>
      <c r="AR53" s="4" t="s">
        <v>756</v>
      </c>
      <c r="AS53" s="4" t="s">
        <v>756</v>
      </c>
      <c r="AV53" s="46"/>
      <c r="AW53" s="46"/>
      <c r="AX53" s="46"/>
      <c r="AY53" s="46"/>
      <c r="BN53" s="4" t="s">
        <v>2239</v>
      </c>
      <c r="BO53" s="4" t="s">
        <v>2267</v>
      </c>
      <c r="BR53" s="4"/>
      <c r="BS53" s="4"/>
      <c r="BT53" t="s">
        <v>2712</v>
      </c>
      <c r="BU53" s="4" t="s">
        <v>2720</v>
      </c>
      <c r="BV53" s="4" t="s">
        <v>2443</v>
      </c>
      <c r="BW53" s="4" t="s">
        <v>2444</v>
      </c>
      <c r="CB53" s="4"/>
      <c r="CF53" s="4"/>
    </row>
    <row r="54" spans="5:84" x14ac:dyDescent="0.25">
      <c r="M54" s="46"/>
      <c r="N54" s="46"/>
      <c r="V54" s="4"/>
      <c r="AB54" s="46"/>
      <c r="AC54" s="46"/>
      <c r="AH54" s="4"/>
      <c r="AI54" s="46"/>
      <c r="AN54" s="4" t="s">
        <v>269</v>
      </c>
      <c r="AO54" s="4" t="s">
        <v>269</v>
      </c>
      <c r="AP54" s="4"/>
      <c r="AQ54" s="4"/>
      <c r="AR54" s="4" t="s">
        <v>757</v>
      </c>
      <c r="AS54" s="4" t="s">
        <v>757</v>
      </c>
      <c r="AV54" s="46"/>
      <c r="AW54" s="46"/>
      <c r="AX54" s="46"/>
      <c r="AY54" s="46"/>
      <c r="BN54" s="4" t="s">
        <v>2240</v>
      </c>
      <c r="BO54" s="4" t="s">
        <v>2268</v>
      </c>
      <c r="BR54" s="4"/>
      <c r="BS54" s="4"/>
      <c r="BT54" s="4" t="s">
        <v>2739</v>
      </c>
      <c r="BU54" s="4" t="s">
        <v>2721</v>
      </c>
      <c r="BV54" s="4" t="s">
        <v>2618</v>
      </c>
      <c r="BW54" s="4" t="s">
        <v>2619</v>
      </c>
      <c r="CB54" s="4"/>
      <c r="CF54" s="4"/>
    </row>
    <row r="55" spans="5:84" x14ac:dyDescent="0.25">
      <c r="M55" s="46"/>
      <c r="N55" s="46"/>
      <c r="V55" s="4"/>
      <c r="AH55" s="4"/>
      <c r="AI55" s="46"/>
      <c r="AN55" s="4" t="s">
        <v>270</v>
      </c>
      <c r="AO55" s="4" t="s">
        <v>270</v>
      </c>
      <c r="AP55" s="4"/>
      <c r="AQ55" s="4"/>
      <c r="AR55" s="4" t="s">
        <v>758</v>
      </c>
      <c r="AS55" s="4" t="s">
        <v>758</v>
      </c>
      <c r="AV55" s="46"/>
      <c r="AW55" s="46"/>
      <c r="BN55" s="4" t="s">
        <v>2241</v>
      </c>
      <c r="BO55" s="4" t="s">
        <v>2269</v>
      </c>
      <c r="BS55" s="4"/>
      <c r="BT55" s="4" t="s">
        <v>2755</v>
      </c>
      <c r="BU55" s="4" t="s">
        <v>2722</v>
      </c>
      <c r="BV55" s="4" t="s">
        <v>2620</v>
      </c>
      <c r="BW55" s="4" t="s">
        <v>2621</v>
      </c>
      <c r="CB55" s="4"/>
      <c r="CF55" s="4"/>
    </row>
    <row r="56" spans="5:84" x14ac:dyDescent="0.25">
      <c r="M56" s="46"/>
      <c r="N56" s="46"/>
      <c r="V56" s="4"/>
      <c r="AH56" s="4"/>
      <c r="AN56" s="4" t="s">
        <v>271</v>
      </c>
      <c r="AO56" s="4" t="s">
        <v>271</v>
      </c>
      <c r="AP56" s="4"/>
      <c r="AQ56" s="4"/>
      <c r="AR56" s="4" t="s">
        <v>759</v>
      </c>
      <c r="AS56" s="4" t="s">
        <v>759</v>
      </c>
      <c r="AV56" s="46"/>
      <c r="AW56" s="46"/>
      <c r="BN56" s="4" t="s">
        <v>2242</v>
      </c>
      <c r="BO56" s="4" t="s">
        <v>2270</v>
      </c>
      <c r="BR56" s="4"/>
      <c r="BS56" s="4"/>
      <c r="BT56" t="s">
        <v>2715</v>
      </c>
      <c r="BU56" s="4" t="s">
        <v>2723</v>
      </c>
      <c r="BV56" s="4" t="s">
        <v>2622</v>
      </c>
      <c r="BW56" s="4" t="s">
        <v>2623</v>
      </c>
      <c r="CB56" s="4"/>
      <c r="CF56" s="4"/>
    </row>
    <row r="57" spans="5:84" x14ac:dyDescent="0.25">
      <c r="M57" s="46"/>
      <c r="N57" s="46"/>
      <c r="V57" s="4"/>
      <c r="AH57" s="4"/>
      <c r="AN57" s="4" t="s">
        <v>272</v>
      </c>
      <c r="AO57" s="4" t="s">
        <v>272</v>
      </c>
      <c r="AP57" s="4"/>
      <c r="AQ57" s="4"/>
      <c r="AR57" s="4" t="s">
        <v>252</v>
      </c>
      <c r="AS57" s="4" t="s">
        <v>252</v>
      </c>
      <c r="AV57" s="46"/>
      <c r="AW57" s="46"/>
      <c r="BR57" s="4"/>
      <c r="BS57" s="4"/>
      <c r="BT57" s="4" t="s">
        <v>3287</v>
      </c>
      <c r="BU57" s="4" t="s">
        <v>2724</v>
      </c>
      <c r="BV57" s="4" t="s">
        <v>3789</v>
      </c>
      <c r="BW57" t="s">
        <v>3790</v>
      </c>
      <c r="CB57" s="4"/>
      <c r="CF57" s="4"/>
    </row>
    <row r="58" spans="5:84" x14ac:dyDescent="0.25">
      <c r="M58" s="46"/>
      <c r="N58" s="46"/>
      <c r="V58" s="4"/>
      <c r="AH58" s="4"/>
      <c r="AN58" s="4" t="s">
        <v>273</v>
      </c>
      <c r="AO58" s="4" t="s">
        <v>273</v>
      </c>
      <c r="AP58" s="4"/>
      <c r="AQ58" s="4"/>
      <c r="AR58" s="4" t="s">
        <v>253</v>
      </c>
      <c r="AS58" s="4" t="s">
        <v>253</v>
      </c>
      <c r="BR58" s="4"/>
      <c r="BS58" s="4"/>
      <c r="BT58" s="4" t="s">
        <v>2736</v>
      </c>
      <c r="BU58" s="4" t="s">
        <v>2725</v>
      </c>
      <c r="BV58" t="s">
        <v>3788</v>
      </c>
      <c r="BW58" t="s">
        <v>3288</v>
      </c>
      <c r="CB58" s="4"/>
      <c r="CF58" s="4"/>
    </row>
    <row r="59" spans="5:84" x14ac:dyDescent="0.25">
      <c r="M59" s="46"/>
      <c r="N59" s="46"/>
      <c r="AH59" s="4"/>
      <c r="AN59" s="4" t="s">
        <v>1</v>
      </c>
      <c r="AO59" s="4" t="s">
        <v>1</v>
      </c>
      <c r="AP59" s="46"/>
      <c r="AR59" s="4" t="s">
        <v>760</v>
      </c>
      <c r="AS59" s="4" t="s">
        <v>760</v>
      </c>
      <c r="BR59" s="4"/>
      <c r="BS59" s="4"/>
      <c r="BT59" t="s">
        <v>2726</v>
      </c>
      <c r="BU59" s="4" t="s">
        <v>2727</v>
      </c>
      <c r="BV59" s="4" t="s">
        <v>3290</v>
      </c>
      <c r="BW59" s="4" t="s">
        <v>3291</v>
      </c>
      <c r="CB59" s="4"/>
      <c r="CF59" s="4"/>
    </row>
    <row r="60" spans="5:84" x14ac:dyDescent="0.25">
      <c r="M60" s="46"/>
      <c r="N60" s="46"/>
      <c r="AH60" s="4"/>
      <c r="AN60" s="4" t="s">
        <v>3561</v>
      </c>
      <c r="AO60" s="4" t="s">
        <v>3561</v>
      </c>
      <c r="AP60" s="46"/>
      <c r="AR60" s="4" t="s">
        <v>761</v>
      </c>
      <c r="AS60" s="4" t="s">
        <v>761</v>
      </c>
      <c r="BR60" s="4"/>
      <c r="BS60" s="4"/>
      <c r="BT60" s="4" t="s">
        <v>2753</v>
      </c>
      <c r="BU60" s="4" t="s">
        <v>2730</v>
      </c>
      <c r="BV60" s="4" t="s">
        <v>2624</v>
      </c>
      <c r="BW60" s="4" t="s">
        <v>2625</v>
      </c>
      <c r="CB60" s="4"/>
      <c r="CF60" s="4"/>
    </row>
    <row r="61" spans="5:84" x14ac:dyDescent="0.25">
      <c r="AH61" s="4"/>
      <c r="AN61" s="4" t="s">
        <v>2326</v>
      </c>
      <c r="AO61" s="4" t="s">
        <v>2326</v>
      </c>
      <c r="AR61" s="4" t="s">
        <v>762</v>
      </c>
      <c r="AS61" s="4" t="s">
        <v>762</v>
      </c>
      <c r="BS61" s="4"/>
      <c r="BT61" s="4" t="s">
        <v>2738</v>
      </c>
      <c r="BU61" s="4" t="s">
        <v>2731</v>
      </c>
      <c r="BV61" s="4" t="s">
        <v>2741</v>
      </c>
      <c r="BW61" s="4" t="s">
        <v>2742</v>
      </c>
      <c r="CB61" s="4"/>
      <c r="CF61" s="4"/>
    </row>
    <row r="62" spans="5:84" x14ac:dyDescent="0.25">
      <c r="AH62" s="4"/>
      <c r="AN62" s="4" t="s">
        <v>766</v>
      </c>
      <c r="AO62" s="4" t="s">
        <v>766</v>
      </c>
      <c r="AR62" s="4" t="s">
        <v>763</v>
      </c>
      <c r="AS62" s="4" t="s">
        <v>763</v>
      </c>
      <c r="BR62" s="4"/>
      <c r="BS62" s="4"/>
      <c r="BT62" t="s">
        <v>2728</v>
      </c>
      <c r="BU62" s="4" t="s">
        <v>2732</v>
      </c>
      <c r="BV62" s="4" t="s">
        <v>3191</v>
      </c>
      <c r="BW62" s="4" t="s">
        <v>3192</v>
      </c>
      <c r="CB62" s="4"/>
      <c r="CF62" s="4"/>
    </row>
    <row r="63" spans="5:84" x14ac:dyDescent="0.25">
      <c r="AH63" s="4"/>
      <c r="AN63" s="4" t="s">
        <v>767</v>
      </c>
      <c r="AO63" s="4" t="s">
        <v>767</v>
      </c>
      <c r="AR63" s="4" t="s">
        <v>764</v>
      </c>
      <c r="AS63" s="4" t="s">
        <v>764</v>
      </c>
      <c r="BR63" s="4"/>
      <c r="BS63" s="4"/>
      <c r="BT63" s="4" t="s">
        <v>2740</v>
      </c>
      <c r="BU63" s="4" t="s">
        <v>2733</v>
      </c>
      <c r="BV63" t="s">
        <v>3267</v>
      </c>
      <c r="BW63" s="4" t="s">
        <v>3268</v>
      </c>
      <c r="CB63" s="4"/>
      <c r="CF63" s="4"/>
    </row>
    <row r="64" spans="5:84" x14ac:dyDescent="0.25">
      <c r="AH64" s="4"/>
      <c r="AN64" s="4" t="s">
        <v>199</v>
      </c>
      <c r="AO64" s="4" t="s">
        <v>199</v>
      </c>
      <c r="AR64" s="4" t="s">
        <v>765</v>
      </c>
      <c r="AS64" s="4" t="s">
        <v>765</v>
      </c>
      <c r="BS64" s="4"/>
      <c r="BT64" s="4" t="s">
        <v>2737</v>
      </c>
      <c r="BU64" t="s">
        <v>2734</v>
      </c>
      <c r="BV64" s="4" t="s">
        <v>2392</v>
      </c>
      <c r="BW64" s="4" t="s">
        <v>3289</v>
      </c>
      <c r="CB64" s="4"/>
      <c r="CF64" s="4"/>
    </row>
    <row r="65" spans="32:84" x14ac:dyDescent="0.25">
      <c r="AH65" s="4"/>
      <c r="AN65" s="4" t="s">
        <v>274</v>
      </c>
      <c r="AO65" s="4" t="s">
        <v>274</v>
      </c>
      <c r="AR65" s="4" t="s">
        <v>768</v>
      </c>
      <c r="AS65" s="4" t="s">
        <v>768</v>
      </c>
      <c r="BR65" s="4"/>
      <c r="BS65" s="4"/>
      <c r="BT65" t="s">
        <v>2729</v>
      </c>
      <c r="BU65" t="s">
        <v>2735</v>
      </c>
      <c r="BV65" s="53" t="s">
        <v>3801</v>
      </c>
      <c r="BW65" s="53" t="s">
        <v>3802</v>
      </c>
      <c r="CB65" s="4"/>
      <c r="CF65" s="4"/>
    </row>
    <row r="66" spans="32:84" x14ac:dyDescent="0.25">
      <c r="AH66" s="4"/>
      <c r="AN66" s="4" t="s">
        <v>275</v>
      </c>
      <c r="AO66" s="4" t="s">
        <v>275</v>
      </c>
      <c r="AR66" s="4" t="s">
        <v>769</v>
      </c>
      <c r="AS66" s="4" t="s">
        <v>769</v>
      </c>
      <c r="BR66" s="4"/>
      <c r="BS66" s="4"/>
      <c r="BT66" s="4" t="s">
        <v>3299</v>
      </c>
      <c r="BU66" s="4" t="s">
        <v>3301</v>
      </c>
      <c r="BV66" s="4" t="s">
        <v>3803</v>
      </c>
      <c r="BW66" s="53" t="s">
        <v>3805</v>
      </c>
      <c r="CB66" s="4"/>
      <c r="CF66" s="4"/>
    </row>
    <row r="67" spans="32:84" x14ac:dyDescent="0.25">
      <c r="AH67" s="4"/>
      <c r="AN67" s="4" t="s">
        <v>276</v>
      </c>
      <c r="AO67" s="4" t="s">
        <v>276</v>
      </c>
      <c r="AR67" s="4" t="s">
        <v>2328</v>
      </c>
      <c r="AS67" s="4" t="s">
        <v>2328</v>
      </c>
      <c r="BT67" s="4" t="s">
        <v>3300</v>
      </c>
      <c r="BU67" s="4" t="s">
        <v>3302</v>
      </c>
      <c r="BV67" t="s">
        <v>3804</v>
      </c>
      <c r="BW67" s="53" t="s">
        <v>3806</v>
      </c>
      <c r="CB67" s="4"/>
      <c r="CF67" s="4"/>
    </row>
    <row r="68" spans="32:84" x14ac:dyDescent="0.25">
      <c r="AF68" s="4"/>
      <c r="AG68" s="4"/>
      <c r="AH68" s="4"/>
      <c r="AN68" s="4" t="s">
        <v>277</v>
      </c>
      <c r="AO68" s="4" t="s">
        <v>277</v>
      </c>
      <c r="AR68" s="4" t="s">
        <v>770</v>
      </c>
      <c r="AS68" s="4" t="s">
        <v>770</v>
      </c>
      <c r="BU68" s="4"/>
      <c r="BV68" s="4" t="s">
        <v>3867</v>
      </c>
      <c r="BW68" s="53" t="s">
        <v>3866</v>
      </c>
      <c r="CB68" s="4"/>
      <c r="CF68" s="4"/>
    </row>
    <row r="69" spans="32:84" x14ac:dyDescent="0.25">
      <c r="AF69" s="4"/>
      <c r="AG69" s="4"/>
      <c r="AH69" s="4"/>
      <c r="AN69" s="4" t="s">
        <v>278</v>
      </c>
      <c r="AO69" s="4" t="s">
        <v>278</v>
      </c>
      <c r="AR69" s="4" t="s">
        <v>2326</v>
      </c>
      <c r="AS69" s="4" t="s">
        <v>2326</v>
      </c>
      <c r="BU69" s="4"/>
      <c r="BV69" s="4" t="s">
        <v>2391</v>
      </c>
      <c r="BW69" s="53" t="s">
        <v>3868</v>
      </c>
      <c r="CB69" s="4"/>
      <c r="CF69" s="4"/>
    </row>
    <row r="70" spans="32:84" x14ac:dyDescent="0.25">
      <c r="AF70" s="4"/>
      <c r="AG70" s="4"/>
      <c r="AH70" s="4"/>
      <c r="AN70" s="4" t="s">
        <v>279</v>
      </c>
      <c r="AO70" s="4" t="s">
        <v>279</v>
      </c>
      <c r="AR70" s="4" t="s">
        <v>766</v>
      </c>
      <c r="AS70" s="4" t="s">
        <v>766</v>
      </c>
      <c r="BU70" s="4"/>
      <c r="BV70" s="4" t="s">
        <v>2392</v>
      </c>
      <c r="BW70" s="53" t="s">
        <v>3289</v>
      </c>
      <c r="CB70" s="4"/>
      <c r="CF70" s="4"/>
    </row>
    <row r="71" spans="32:84" x14ac:dyDescent="0.25">
      <c r="AF71" s="4"/>
      <c r="AG71" s="4"/>
      <c r="AH71" s="4"/>
      <c r="AN71" s="4" t="s">
        <v>280</v>
      </c>
      <c r="AO71" s="4" t="s">
        <v>280</v>
      </c>
      <c r="AR71" s="4" t="s">
        <v>767</v>
      </c>
      <c r="AS71" s="4" t="s">
        <v>767</v>
      </c>
      <c r="BU71" s="4"/>
      <c r="BV71" s="4" t="s">
        <v>3913</v>
      </c>
      <c r="BW71" s="53" t="s">
        <v>3914</v>
      </c>
      <c r="CB71" s="4"/>
      <c r="CF71" s="4"/>
    </row>
    <row r="72" spans="32:84" x14ac:dyDescent="0.25">
      <c r="AF72" s="4"/>
      <c r="AG72" s="4"/>
      <c r="AH72" s="4"/>
      <c r="AN72" s="4" t="s">
        <v>281</v>
      </c>
      <c r="AO72" s="4" t="s">
        <v>281</v>
      </c>
      <c r="AR72" s="4" t="s">
        <v>1</v>
      </c>
      <c r="AS72" s="4" t="s">
        <v>1</v>
      </c>
      <c r="BU72" s="4"/>
      <c r="BV72" s="4" t="s">
        <v>3786</v>
      </c>
      <c r="BW72" s="53" t="s">
        <v>3795</v>
      </c>
      <c r="CB72" s="4"/>
      <c r="CF72" s="4"/>
    </row>
    <row r="73" spans="32:84" x14ac:dyDescent="0.25">
      <c r="AF73" s="4"/>
      <c r="AG73" s="4"/>
      <c r="AH73" s="4"/>
      <c r="AN73" s="4" t="s">
        <v>282</v>
      </c>
      <c r="AO73" s="4" t="s">
        <v>282</v>
      </c>
      <c r="AR73" s="4" t="s">
        <v>3561</v>
      </c>
      <c r="AS73" s="4" t="s">
        <v>3561</v>
      </c>
      <c r="BU73" s="4"/>
      <c r="BV73" s="4" t="s">
        <v>3918</v>
      </c>
      <c r="BW73" s="4" t="s">
        <v>3919</v>
      </c>
      <c r="CB73" s="4"/>
      <c r="CF73" s="4"/>
    </row>
    <row r="74" spans="32:84" x14ac:dyDescent="0.25">
      <c r="AF74" s="4"/>
      <c r="AG74" s="4"/>
      <c r="AH74" s="4"/>
      <c r="AN74" s="4" t="s">
        <v>283</v>
      </c>
      <c r="AO74" s="4" t="s">
        <v>283</v>
      </c>
      <c r="AR74" s="4" t="s">
        <v>199</v>
      </c>
      <c r="AS74" s="4" t="s">
        <v>199</v>
      </c>
      <c r="BU74" s="4"/>
      <c r="BV74" s="4" t="s">
        <v>3920</v>
      </c>
      <c r="BW74" s="4" t="s">
        <v>2619</v>
      </c>
      <c r="CB74" s="4"/>
      <c r="CF74" s="4"/>
    </row>
    <row r="75" spans="32:84" x14ac:dyDescent="0.25">
      <c r="AF75" s="4"/>
      <c r="AG75" s="4"/>
      <c r="AH75" s="4"/>
      <c r="AN75" s="4" t="s">
        <v>284</v>
      </c>
      <c r="AO75" s="4" t="s">
        <v>284</v>
      </c>
      <c r="AR75" s="4" t="s">
        <v>274</v>
      </c>
      <c r="AS75" s="4" t="s">
        <v>274</v>
      </c>
      <c r="BV75" s="4" t="s">
        <v>3929</v>
      </c>
      <c r="BW75" s="4" t="s">
        <v>3917</v>
      </c>
      <c r="CB75" s="4"/>
      <c r="CF75" s="4"/>
    </row>
    <row r="76" spans="32:84" x14ac:dyDescent="0.25">
      <c r="AF76" s="4"/>
      <c r="AG76" s="4"/>
      <c r="AH76" s="4"/>
      <c r="AN76" s="4" t="s">
        <v>285</v>
      </c>
      <c r="AO76" s="4" t="s">
        <v>285</v>
      </c>
      <c r="BV76" t="s">
        <v>3930</v>
      </c>
      <c r="BW76" s="4" t="s">
        <v>3931</v>
      </c>
      <c r="CB76" s="4"/>
      <c r="CF76" s="4"/>
    </row>
    <row r="77" spans="32:84" x14ac:dyDescent="0.25">
      <c r="AF77" s="4"/>
      <c r="AG77" s="4"/>
      <c r="AH77" s="4"/>
      <c r="AN77" s="4" t="s">
        <v>286</v>
      </c>
      <c r="AO77" s="4" t="s">
        <v>286</v>
      </c>
      <c r="BV77" s="4" t="s">
        <v>3932</v>
      </c>
      <c r="BW77" s="4" t="s">
        <v>3933</v>
      </c>
      <c r="CB77" s="4"/>
      <c r="CF77" s="4"/>
    </row>
    <row r="78" spans="32:84" x14ac:dyDescent="0.25">
      <c r="AF78" s="4"/>
      <c r="AG78" s="4"/>
      <c r="AH78" s="4"/>
      <c r="AN78" s="4" t="s">
        <v>287</v>
      </c>
      <c r="AO78" s="4" t="s">
        <v>287</v>
      </c>
      <c r="BV78" s="4" t="s">
        <v>3999</v>
      </c>
      <c r="BW78" s="4" t="s">
        <v>3933</v>
      </c>
      <c r="CB78" s="4"/>
      <c r="CF78" s="4"/>
    </row>
    <row r="79" spans="32:84" x14ac:dyDescent="0.25">
      <c r="AF79" s="4"/>
      <c r="AG79" s="4"/>
      <c r="AH79" s="4"/>
      <c r="AN79" s="4" t="s">
        <v>288</v>
      </c>
      <c r="AO79" s="4" t="s">
        <v>288</v>
      </c>
      <c r="BV79" s="4"/>
      <c r="CB79" s="4"/>
      <c r="CF79" s="4"/>
    </row>
    <row r="80" spans="32:84" x14ac:dyDescent="0.25">
      <c r="AF80" s="4"/>
      <c r="AG80" s="4"/>
      <c r="AH80" s="4"/>
      <c r="AN80" s="4" t="s">
        <v>289</v>
      </c>
      <c r="AO80" s="4" t="s">
        <v>289</v>
      </c>
      <c r="BV80" s="4"/>
      <c r="CB80" s="4"/>
      <c r="CF80" s="4"/>
    </row>
    <row r="81" spans="32:84" x14ac:dyDescent="0.25">
      <c r="AF81" s="4"/>
      <c r="AG81" s="4"/>
      <c r="AH81" s="4"/>
      <c r="AN81" s="4" t="s">
        <v>290</v>
      </c>
      <c r="AO81" s="4" t="s">
        <v>290</v>
      </c>
      <c r="BV81" s="4"/>
      <c r="CB81" s="4"/>
      <c r="CF81" s="4"/>
    </row>
    <row r="82" spans="32:84" x14ac:dyDescent="0.25">
      <c r="AF82" s="4"/>
      <c r="AG82" s="4"/>
      <c r="AH82" s="4"/>
      <c r="AN82" s="4" t="s">
        <v>291</v>
      </c>
      <c r="AO82" s="4" t="s">
        <v>291</v>
      </c>
      <c r="CB82" s="4"/>
      <c r="CF82" s="4"/>
    </row>
    <row r="83" spans="32:84" x14ac:dyDescent="0.25">
      <c r="AF83" s="4"/>
      <c r="AG83" s="4"/>
      <c r="AH83" s="4"/>
      <c r="AN83" s="4" t="s">
        <v>184</v>
      </c>
      <c r="AO83" s="4" t="s">
        <v>184</v>
      </c>
      <c r="BV83" s="4"/>
      <c r="CB83" s="4"/>
      <c r="CF83" s="4"/>
    </row>
    <row r="84" spans="32:84" x14ac:dyDescent="0.25">
      <c r="AF84" s="4"/>
      <c r="AG84" s="4"/>
      <c r="AH84" s="4"/>
      <c r="AN84" s="4" t="s">
        <v>190</v>
      </c>
      <c r="AO84" s="4" t="s">
        <v>190</v>
      </c>
      <c r="BV84" s="4"/>
      <c r="CB84" s="4"/>
      <c r="CF84" s="4"/>
    </row>
    <row r="85" spans="32:84" x14ac:dyDescent="0.25">
      <c r="AF85" s="4"/>
      <c r="AG85" s="4"/>
      <c r="AH85" s="4"/>
      <c r="AN85" s="4" t="s">
        <v>565</v>
      </c>
      <c r="AO85" s="4" t="s">
        <v>565</v>
      </c>
      <c r="BV85" s="4"/>
      <c r="CB85" s="4"/>
      <c r="CF85" s="4"/>
    </row>
    <row r="86" spans="32:84" x14ac:dyDescent="0.25">
      <c r="AF86" s="4"/>
      <c r="AG86" s="4"/>
      <c r="AH86" s="4"/>
      <c r="AN86" s="4" t="s">
        <v>566</v>
      </c>
      <c r="AO86" s="4" t="s">
        <v>566</v>
      </c>
      <c r="BV86" s="4"/>
      <c r="CB86" s="4"/>
      <c r="CF86" s="4"/>
    </row>
    <row r="87" spans="32:84" x14ac:dyDescent="0.25">
      <c r="AF87" s="4"/>
      <c r="AG87" s="4"/>
      <c r="AH87" s="4"/>
      <c r="AN87" s="4" t="s">
        <v>567</v>
      </c>
      <c r="AO87" s="4" t="s">
        <v>567</v>
      </c>
      <c r="BV87" s="4"/>
      <c r="CB87" s="4"/>
      <c r="CF87" s="4"/>
    </row>
    <row r="88" spans="32:84" x14ac:dyDescent="0.25">
      <c r="AF88" s="4"/>
      <c r="AG88" s="4"/>
      <c r="AH88" s="4"/>
      <c r="AN88" s="4" t="s">
        <v>568</v>
      </c>
      <c r="AO88" s="4" t="s">
        <v>568</v>
      </c>
      <c r="BV88" s="4"/>
      <c r="CB88" s="4"/>
      <c r="CF88" s="4"/>
    </row>
    <row r="89" spans="32:84" x14ac:dyDescent="0.25">
      <c r="AF89" s="4"/>
      <c r="AG89" s="4"/>
      <c r="AH89" s="4"/>
      <c r="AN89" s="4" t="s">
        <v>569</v>
      </c>
      <c r="AO89" s="4" t="s">
        <v>569</v>
      </c>
      <c r="BV89" s="4"/>
      <c r="CB89" s="4"/>
      <c r="CF89" s="4"/>
    </row>
    <row r="90" spans="32:84" x14ac:dyDescent="0.25">
      <c r="AF90" s="4"/>
      <c r="AG90" s="4"/>
      <c r="AH90" s="4"/>
      <c r="AN90" s="4" t="s">
        <v>570</v>
      </c>
      <c r="AO90" s="4" t="s">
        <v>570</v>
      </c>
      <c r="BV90" s="4"/>
      <c r="CB90" s="4"/>
      <c r="CF90" s="4"/>
    </row>
    <row r="91" spans="32:84" x14ac:dyDescent="0.25">
      <c r="AF91" s="4"/>
      <c r="AG91" s="4"/>
      <c r="AH91" s="4"/>
      <c r="AN91" s="4" t="s">
        <v>571</v>
      </c>
      <c r="AO91" s="4" t="s">
        <v>571</v>
      </c>
      <c r="BV91" s="4"/>
      <c r="CB91" s="4"/>
      <c r="CF91" s="4"/>
    </row>
    <row r="92" spans="32:84" x14ac:dyDescent="0.25">
      <c r="AF92" s="4"/>
      <c r="AG92" s="4"/>
      <c r="AH92" s="4"/>
      <c r="AN92" s="4" t="s">
        <v>572</v>
      </c>
      <c r="AO92" s="4" t="s">
        <v>572</v>
      </c>
      <c r="BV92" s="4"/>
      <c r="CB92" s="4"/>
      <c r="CF92" s="4"/>
    </row>
    <row r="93" spans="32:84" x14ac:dyDescent="0.25">
      <c r="AF93" s="4"/>
      <c r="AG93" s="4"/>
      <c r="AH93" s="4"/>
      <c r="AN93" s="4" t="s">
        <v>573</v>
      </c>
      <c r="AO93" s="4" t="s">
        <v>573</v>
      </c>
      <c r="BV93" s="4"/>
      <c r="CB93" s="4"/>
      <c r="CF93" s="4"/>
    </row>
    <row r="94" spans="32:84" x14ac:dyDescent="0.25">
      <c r="AF94" s="4"/>
      <c r="AG94" s="4"/>
      <c r="AH94" s="4"/>
      <c r="AN94" s="4" t="s">
        <v>574</v>
      </c>
      <c r="AO94" s="4" t="s">
        <v>574</v>
      </c>
      <c r="BV94" s="4"/>
      <c r="CB94" s="4"/>
      <c r="CF94" s="4"/>
    </row>
    <row r="95" spans="32:84" x14ac:dyDescent="0.25">
      <c r="AF95" s="4"/>
      <c r="AG95" s="4"/>
      <c r="AH95" s="4"/>
      <c r="AN95" s="4" t="s">
        <v>575</v>
      </c>
      <c r="AO95" s="4" t="s">
        <v>575</v>
      </c>
      <c r="BV95" s="4"/>
      <c r="CB95" s="4"/>
      <c r="CF95" s="4"/>
    </row>
    <row r="96" spans="32:84" x14ac:dyDescent="0.25">
      <c r="AF96" s="4"/>
      <c r="AG96" s="4"/>
      <c r="AH96" s="4"/>
      <c r="AN96" s="4" t="s">
        <v>576</v>
      </c>
      <c r="AO96" s="4" t="s">
        <v>576</v>
      </c>
      <c r="BV96" s="4"/>
      <c r="CB96" s="4"/>
      <c r="CF96" s="4"/>
    </row>
    <row r="97" spans="32:84" x14ac:dyDescent="0.25">
      <c r="AF97" s="4"/>
      <c r="AG97" s="4"/>
      <c r="AH97" s="4"/>
      <c r="AN97" s="4" t="s">
        <v>577</v>
      </c>
      <c r="AO97" s="4" t="s">
        <v>577</v>
      </c>
      <c r="CB97" s="4"/>
      <c r="CF97" s="4"/>
    </row>
    <row r="98" spans="32:84" x14ac:dyDescent="0.25">
      <c r="AF98" s="4"/>
      <c r="AG98" s="4"/>
      <c r="AH98" s="4"/>
      <c r="AN98" s="4" t="s">
        <v>578</v>
      </c>
      <c r="AO98" s="4" t="s">
        <v>578</v>
      </c>
      <c r="CB98" s="4"/>
      <c r="CF98" s="4"/>
    </row>
    <row r="99" spans="32:84" x14ac:dyDescent="0.25">
      <c r="AF99" s="4"/>
      <c r="AG99" s="4"/>
      <c r="AH99" s="4"/>
      <c r="AN99" s="4" t="s">
        <v>579</v>
      </c>
      <c r="AO99" s="4" t="s">
        <v>579</v>
      </c>
      <c r="CB99" s="4"/>
      <c r="CF99" s="4"/>
    </row>
    <row r="100" spans="32:84" x14ac:dyDescent="0.25">
      <c r="AF100" s="4"/>
      <c r="AG100" s="4"/>
      <c r="AH100" s="4"/>
      <c r="AN100" s="4" t="s">
        <v>580</v>
      </c>
      <c r="AO100" s="4" t="s">
        <v>580</v>
      </c>
      <c r="CB100" s="4"/>
      <c r="CF100" s="4"/>
    </row>
    <row r="101" spans="32:84" x14ac:dyDescent="0.25">
      <c r="AF101" s="4"/>
      <c r="AG101" s="4"/>
      <c r="AH101" s="4"/>
      <c r="AN101" s="4" t="s">
        <v>581</v>
      </c>
      <c r="AO101" s="4" t="s">
        <v>581</v>
      </c>
      <c r="CB101" s="4"/>
      <c r="CF101" s="4"/>
    </row>
    <row r="102" spans="32:84" x14ac:dyDescent="0.25">
      <c r="AF102" s="4"/>
      <c r="AG102" s="4"/>
      <c r="AH102" s="4"/>
      <c r="AN102" s="4" t="s">
        <v>582</v>
      </c>
      <c r="AO102" s="4" t="s">
        <v>582</v>
      </c>
      <c r="CB102" s="4"/>
      <c r="CF102" s="4"/>
    </row>
    <row r="103" spans="32:84" x14ac:dyDescent="0.25">
      <c r="AF103" s="4"/>
      <c r="AG103" s="4"/>
      <c r="AH103" s="4"/>
      <c r="AN103" s="4" t="s">
        <v>583</v>
      </c>
      <c r="AO103" s="4" t="s">
        <v>583</v>
      </c>
      <c r="CB103" s="4"/>
      <c r="CF103" s="4"/>
    </row>
    <row r="104" spans="32:84" x14ac:dyDescent="0.25">
      <c r="AF104" s="4"/>
      <c r="AG104" s="4"/>
      <c r="AH104" s="4"/>
      <c r="AN104" s="4" t="s">
        <v>584</v>
      </c>
      <c r="AO104" s="4" t="s">
        <v>584</v>
      </c>
      <c r="CB104" s="4"/>
      <c r="CF104" s="4"/>
    </row>
    <row r="105" spans="32:84" x14ac:dyDescent="0.25">
      <c r="AF105" s="4"/>
      <c r="AG105" s="4"/>
      <c r="AN105" s="4" t="s">
        <v>585</v>
      </c>
      <c r="AO105" s="4" t="s">
        <v>585</v>
      </c>
      <c r="CB105" s="4"/>
      <c r="CF105" s="4"/>
    </row>
    <row r="106" spans="32:84" x14ac:dyDescent="0.25">
      <c r="AN106" s="4" t="s">
        <v>586</v>
      </c>
      <c r="AO106" s="4" t="s">
        <v>586</v>
      </c>
      <c r="CB106" s="4"/>
      <c r="CF106" s="4"/>
    </row>
    <row r="107" spans="32:84" x14ac:dyDescent="0.25">
      <c r="AN107" s="4" t="s">
        <v>587</v>
      </c>
      <c r="AO107" s="4" t="s">
        <v>587</v>
      </c>
      <c r="CB107" s="4"/>
      <c r="CF107" s="4"/>
    </row>
    <row r="108" spans="32:84" x14ac:dyDescent="0.25">
      <c r="AN108" s="4" t="s">
        <v>588</v>
      </c>
      <c r="AO108" s="4" t="s">
        <v>588</v>
      </c>
      <c r="CB108" s="4"/>
      <c r="CF108" s="4"/>
    </row>
    <row r="109" spans="32:84" x14ac:dyDescent="0.25">
      <c r="AN109" s="4" t="s">
        <v>589</v>
      </c>
      <c r="AO109" s="4" t="s">
        <v>589</v>
      </c>
      <c r="CB109" s="4"/>
      <c r="CF109" s="4"/>
    </row>
    <row r="110" spans="32:84" x14ac:dyDescent="0.25">
      <c r="AN110" s="4" t="s">
        <v>590</v>
      </c>
      <c r="AO110" s="4" t="s">
        <v>590</v>
      </c>
      <c r="CB110" s="4"/>
      <c r="CF110" s="4"/>
    </row>
    <row r="111" spans="32:84" x14ac:dyDescent="0.25">
      <c r="AN111" s="4" t="s">
        <v>591</v>
      </c>
      <c r="AO111" s="4" t="s">
        <v>591</v>
      </c>
      <c r="CB111" s="4"/>
      <c r="CF111" s="4"/>
    </row>
    <row r="112" spans="32:84" x14ac:dyDescent="0.25">
      <c r="AN112" s="4" t="s">
        <v>592</v>
      </c>
      <c r="AO112" s="4" t="s">
        <v>592</v>
      </c>
      <c r="CB112" s="4"/>
      <c r="CF112" s="4"/>
    </row>
    <row r="113" spans="40:84" x14ac:dyDescent="0.25">
      <c r="AN113" s="4" t="s">
        <v>593</v>
      </c>
      <c r="AO113" s="4" t="s">
        <v>593</v>
      </c>
      <c r="CB113" s="4"/>
      <c r="CF113" s="4"/>
    </row>
    <row r="114" spans="40:84" x14ac:dyDescent="0.25">
      <c r="AN114" s="4" t="s">
        <v>594</v>
      </c>
      <c r="AO114" s="4" t="s">
        <v>594</v>
      </c>
      <c r="CB114" s="4"/>
      <c r="CF114" s="4"/>
    </row>
    <row r="115" spans="40:84" x14ac:dyDescent="0.25">
      <c r="AN115" s="4" t="s">
        <v>595</v>
      </c>
      <c r="AO115" s="4" t="s">
        <v>595</v>
      </c>
      <c r="CB115" s="4"/>
      <c r="CF115" s="4"/>
    </row>
    <row r="116" spans="40:84" x14ac:dyDescent="0.25">
      <c r="AN116" s="4" t="s">
        <v>596</v>
      </c>
      <c r="AO116" s="4" t="s">
        <v>596</v>
      </c>
      <c r="CB116" s="4"/>
      <c r="CF116" s="4"/>
    </row>
    <row r="117" spans="40:84" x14ac:dyDescent="0.25">
      <c r="AN117" s="4" t="s">
        <v>661</v>
      </c>
      <c r="AO117" s="4" t="s">
        <v>661</v>
      </c>
      <c r="CB117" s="4"/>
      <c r="CF117" s="4"/>
    </row>
    <row r="118" spans="40:84" x14ac:dyDescent="0.25">
      <c r="AN118" s="4" t="s">
        <v>662</v>
      </c>
      <c r="AO118" s="4" t="s">
        <v>662</v>
      </c>
      <c r="CB118" s="4"/>
      <c r="CF118" s="4"/>
    </row>
    <row r="119" spans="40:84" x14ac:dyDescent="0.25">
      <c r="AN119" s="4" t="s">
        <v>663</v>
      </c>
      <c r="AO119" s="4" t="s">
        <v>663</v>
      </c>
      <c r="CB119" s="4"/>
      <c r="CF119" s="4"/>
    </row>
    <row r="120" spans="40:84" x14ac:dyDescent="0.25">
      <c r="AN120" s="4" t="s">
        <v>664</v>
      </c>
      <c r="AO120" s="4" t="s">
        <v>664</v>
      </c>
      <c r="CB120" s="4"/>
      <c r="CF120" s="4"/>
    </row>
    <row r="121" spans="40:84" x14ac:dyDescent="0.25">
      <c r="AN121" s="4" t="s">
        <v>665</v>
      </c>
      <c r="AO121" s="4" t="s">
        <v>665</v>
      </c>
      <c r="CB121" s="4"/>
      <c r="CF121" s="4"/>
    </row>
    <row r="122" spans="40:84" x14ac:dyDescent="0.25">
      <c r="AN122" s="4" t="s">
        <v>666</v>
      </c>
      <c r="AO122" s="4" t="s">
        <v>666</v>
      </c>
      <c r="CB122" s="4"/>
      <c r="CF122" s="4"/>
    </row>
    <row r="123" spans="40:84" x14ac:dyDescent="0.25">
      <c r="AN123" s="4" t="s">
        <v>667</v>
      </c>
      <c r="AO123" s="4" t="s">
        <v>667</v>
      </c>
      <c r="CB123" s="4"/>
      <c r="CF123" s="4"/>
    </row>
    <row r="124" spans="40:84" x14ac:dyDescent="0.25">
      <c r="AN124" s="4" t="s">
        <v>668</v>
      </c>
      <c r="AO124" s="4" t="s">
        <v>668</v>
      </c>
      <c r="CB124" s="4"/>
      <c r="CF124" s="4"/>
    </row>
    <row r="125" spans="40:84" x14ac:dyDescent="0.25">
      <c r="AN125" s="4" t="s">
        <v>669</v>
      </c>
      <c r="AO125" s="4" t="s">
        <v>669</v>
      </c>
      <c r="CB125" s="4"/>
      <c r="CF125" s="4"/>
    </row>
    <row r="126" spans="40:84" x14ac:dyDescent="0.25">
      <c r="AN126" s="4" t="s">
        <v>670</v>
      </c>
      <c r="AO126" s="4" t="s">
        <v>670</v>
      </c>
      <c r="CB126" s="4"/>
      <c r="CF126" s="4"/>
    </row>
    <row r="127" spans="40:84" x14ac:dyDescent="0.25">
      <c r="AN127" s="4" t="s">
        <v>671</v>
      </c>
      <c r="AO127" s="4" t="s">
        <v>671</v>
      </c>
      <c r="CB127" s="4"/>
      <c r="CF127" s="4"/>
    </row>
    <row r="128" spans="40:84" x14ac:dyDescent="0.25">
      <c r="AN128" s="4" t="s">
        <v>672</v>
      </c>
      <c r="AO128" s="4" t="s">
        <v>672</v>
      </c>
      <c r="CB128" s="4"/>
      <c r="CF128" s="4"/>
    </row>
    <row r="129" spans="40:84" x14ac:dyDescent="0.25">
      <c r="AN129" s="4" t="s">
        <v>673</v>
      </c>
      <c r="AO129" s="4" t="s">
        <v>673</v>
      </c>
      <c r="CB129" s="4"/>
      <c r="CF129" s="4"/>
    </row>
    <row r="130" spans="40:84" x14ac:dyDescent="0.25">
      <c r="AN130" s="4" t="s">
        <v>674</v>
      </c>
      <c r="AO130" s="4" t="s">
        <v>674</v>
      </c>
      <c r="CB130" s="4"/>
      <c r="CF130" s="4"/>
    </row>
    <row r="131" spans="40:84" x14ac:dyDescent="0.25">
      <c r="AN131" s="4" t="s">
        <v>675</v>
      </c>
      <c r="AO131" s="4" t="s">
        <v>675</v>
      </c>
      <c r="CB131" s="4"/>
      <c r="CF131" s="4"/>
    </row>
    <row r="132" spans="40:84" x14ac:dyDescent="0.25">
      <c r="AN132" s="4" t="s">
        <v>676</v>
      </c>
      <c r="AO132" s="4" t="s">
        <v>676</v>
      </c>
      <c r="CB132" s="4"/>
      <c r="CF132" s="4"/>
    </row>
    <row r="133" spans="40:84" x14ac:dyDescent="0.25">
      <c r="AN133" s="4" t="s">
        <v>677</v>
      </c>
      <c r="AO133" s="4" t="s">
        <v>677</v>
      </c>
      <c r="CB133" s="4"/>
      <c r="CF133" s="4"/>
    </row>
    <row r="134" spans="40:84" x14ac:dyDescent="0.25">
      <c r="AN134" s="4" t="s">
        <v>678</v>
      </c>
      <c r="AO134" s="4" t="s">
        <v>678</v>
      </c>
      <c r="CB134" s="4"/>
      <c r="CF134" s="4"/>
    </row>
    <row r="135" spans="40:84" x14ac:dyDescent="0.25">
      <c r="AN135" s="4" t="s">
        <v>679</v>
      </c>
      <c r="AO135" s="4" t="s">
        <v>679</v>
      </c>
      <c r="CB135" s="4"/>
      <c r="CF135" s="4"/>
    </row>
    <row r="136" spans="40:84" x14ac:dyDescent="0.25">
      <c r="AN136" s="4" t="s">
        <v>680</v>
      </c>
      <c r="AO136" s="4" t="s">
        <v>680</v>
      </c>
      <c r="CB136" s="4"/>
      <c r="CF136" s="4"/>
    </row>
    <row r="137" spans="40:84" x14ac:dyDescent="0.25">
      <c r="AN137" s="4" t="s">
        <v>681</v>
      </c>
      <c r="AO137" s="4" t="s">
        <v>681</v>
      </c>
      <c r="CB137" s="4"/>
      <c r="CF137" s="4"/>
    </row>
    <row r="138" spans="40:84" x14ac:dyDescent="0.25">
      <c r="AN138" s="4" t="s">
        <v>682</v>
      </c>
      <c r="AO138" s="4" t="s">
        <v>682</v>
      </c>
      <c r="CB138" s="4"/>
      <c r="CF138" s="4"/>
    </row>
    <row r="139" spans="40:84" x14ac:dyDescent="0.25">
      <c r="AN139" s="4" t="s">
        <v>683</v>
      </c>
      <c r="AO139" s="4" t="s">
        <v>683</v>
      </c>
      <c r="CB139" s="4"/>
      <c r="CF139" s="4"/>
    </row>
    <row r="140" spans="40:84" x14ac:dyDescent="0.25">
      <c r="AN140" s="4" t="s">
        <v>684</v>
      </c>
      <c r="AO140" s="4" t="s">
        <v>684</v>
      </c>
      <c r="CB140" s="4"/>
      <c r="CF140" s="4"/>
    </row>
    <row r="141" spans="40:84" x14ac:dyDescent="0.25">
      <c r="AN141" s="4" t="s">
        <v>685</v>
      </c>
      <c r="AO141" s="4" t="s">
        <v>685</v>
      </c>
      <c r="CB141" s="4"/>
      <c r="CF141" s="4"/>
    </row>
    <row r="142" spans="40:84" x14ac:dyDescent="0.25">
      <c r="AN142" s="4" t="s">
        <v>686</v>
      </c>
      <c r="AO142" s="4" t="s">
        <v>686</v>
      </c>
      <c r="CB142" s="4"/>
      <c r="CF142" s="4"/>
    </row>
    <row r="143" spans="40:84" x14ac:dyDescent="0.25">
      <c r="AN143" s="4" t="s">
        <v>687</v>
      </c>
      <c r="AO143" s="4" t="s">
        <v>687</v>
      </c>
      <c r="CB143" s="4"/>
      <c r="CF143" s="4"/>
    </row>
    <row r="144" spans="40:84" x14ac:dyDescent="0.25">
      <c r="AN144" s="4" t="s">
        <v>688</v>
      </c>
      <c r="AO144" s="4" t="s">
        <v>688</v>
      </c>
      <c r="CB144" s="4"/>
      <c r="CF144" s="4"/>
    </row>
    <row r="145" spans="40:84" x14ac:dyDescent="0.25">
      <c r="AN145" s="4" t="s">
        <v>689</v>
      </c>
      <c r="AO145" s="4" t="s">
        <v>689</v>
      </c>
      <c r="CB145" s="4"/>
      <c r="CF145" s="4"/>
    </row>
    <row r="146" spans="40:84" x14ac:dyDescent="0.25">
      <c r="AN146" s="4" t="s">
        <v>690</v>
      </c>
      <c r="AO146" s="4" t="s">
        <v>690</v>
      </c>
      <c r="CB146" s="4"/>
      <c r="CF146" s="4"/>
    </row>
    <row r="147" spans="40:84" x14ac:dyDescent="0.25">
      <c r="AN147" s="4" t="s">
        <v>691</v>
      </c>
      <c r="AO147" s="4" t="s">
        <v>691</v>
      </c>
      <c r="CB147" s="4"/>
      <c r="CF147" s="4"/>
    </row>
    <row r="148" spans="40:84" x14ac:dyDescent="0.25">
      <c r="AN148" s="4" t="s">
        <v>692</v>
      </c>
      <c r="AO148" s="4" t="s">
        <v>692</v>
      </c>
      <c r="CB148" s="4"/>
      <c r="CF148" s="4"/>
    </row>
    <row r="149" spans="40:84" x14ac:dyDescent="0.25">
      <c r="AN149" s="4" t="s">
        <v>693</v>
      </c>
      <c r="AO149" s="4" t="s">
        <v>693</v>
      </c>
      <c r="CB149" s="4"/>
      <c r="CF149" s="4"/>
    </row>
    <row r="150" spans="40:84" x14ac:dyDescent="0.25">
      <c r="AN150" s="4" t="s">
        <v>694</v>
      </c>
      <c r="AO150" s="4" t="s">
        <v>694</v>
      </c>
      <c r="CB150" s="4"/>
      <c r="CF150" s="4"/>
    </row>
    <row r="151" spans="40:84" x14ac:dyDescent="0.25">
      <c r="AN151" s="4" t="s">
        <v>695</v>
      </c>
      <c r="AO151" s="4" t="s">
        <v>695</v>
      </c>
      <c r="CB151" s="4"/>
      <c r="CF151" s="4"/>
    </row>
    <row r="152" spans="40:84" x14ac:dyDescent="0.25">
      <c r="AN152" s="4" t="s">
        <v>696</v>
      </c>
      <c r="AO152" s="4" t="s">
        <v>696</v>
      </c>
      <c r="CB152" s="4"/>
      <c r="CF152" s="4"/>
    </row>
    <row r="153" spans="40:84" x14ac:dyDescent="0.25">
      <c r="AN153" s="4" t="s">
        <v>697</v>
      </c>
      <c r="AO153" s="4" t="s">
        <v>697</v>
      </c>
      <c r="CB153" s="4"/>
      <c r="CF153" s="4"/>
    </row>
    <row r="154" spans="40:84" x14ac:dyDescent="0.25">
      <c r="AN154" s="4" t="s">
        <v>698</v>
      </c>
      <c r="AO154" s="4" t="s">
        <v>698</v>
      </c>
      <c r="CB154" s="4"/>
      <c r="CF154" s="4"/>
    </row>
    <row r="155" spans="40:84" x14ac:dyDescent="0.25">
      <c r="AN155" s="4" t="s">
        <v>699</v>
      </c>
      <c r="AO155" s="4" t="s">
        <v>699</v>
      </c>
      <c r="CB155" s="4"/>
      <c r="CF155" s="4"/>
    </row>
    <row r="156" spans="40:84" x14ac:dyDescent="0.25">
      <c r="AN156" s="4" t="s">
        <v>700</v>
      </c>
      <c r="AO156" s="4" t="s">
        <v>700</v>
      </c>
      <c r="CB156" s="4"/>
      <c r="CF156" s="4"/>
    </row>
    <row r="157" spans="40:84" x14ac:dyDescent="0.25">
      <c r="AN157" s="4" t="s">
        <v>701</v>
      </c>
      <c r="AO157" s="4" t="s">
        <v>701</v>
      </c>
      <c r="CB157" s="4"/>
      <c r="CF157" s="4"/>
    </row>
    <row r="158" spans="40:84" x14ac:dyDescent="0.25">
      <c r="AN158" s="4" t="s">
        <v>702</v>
      </c>
      <c r="AO158" s="4" t="s">
        <v>702</v>
      </c>
      <c r="CB158" s="4"/>
      <c r="CF158" s="4"/>
    </row>
    <row r="159" spans="40:84" x14ac:dyDescent="0.25">
      <c r="AN159" s="4" t="s">
        <v>703</v>
      </c>
      <c r="AO159" s="4" t="s">
        <v>703</v>
      </c>
      <c r="CB159" s="4"/>
      <c r="CF159" s="4"/>
    </row>
    <row r="160" spans="40:84" x14ac:dyDescent="0.25">
      <c r="AN160" s="4" t="s">
        <v>704</v>
      </c>
      <c r="AO160" s="4" t="s">
        <v>704</v>
      </c>
      <c r="CB160" s="4"/>
      <c r="CF160" s="4"/>
    </row>
    <row r="161" spans="40:84" x14ac:dyDescent="0.25">
      <c r="AN161" s="4" t="s">
        <v>705</v>
      </c>
      <c r="AO161" s="4" t="s">
        <v>705</v>
      </c>
      <c r="CB161" s="4"/>
      <c r="CF161" s="4"/>
    </row>
    <row r="162" spans="40:84" x14ac:dyDescent="0.25">
      <c r="AN162" s="4" t="s">
        <v>706</v>
      </c>
      <c r="AO162" s="4" t="s">
        <v>706</v>
      </c>
      <c r="CB162" s="4"/>
      <c r="CF162" s="4"/>
    </row>
    <row r="163" spans="40:84" x14ac:dyDescent="0.25">
      <c r="AN163" s="4" t="s">
        <v>707</v>
      </c>
      <c r="AO163" s="4" t="s">
        <v>707</v>
      </c>
      <c r="CB163" s="4"/>
      <c r="CF163" s="4"/>
    </row>
    <row r="164" spans="40:84" x14ac:dyDescent="0.25">
      <c r="AN164" s="4" t="s">
        <v>708</v>
      </c>
      <c r="AO164" s="4" t="s">
        <v>708</v>
      </c>
      <c r="CB164" s="4"/>
      <c r="CF164" s="4"/>
    </row>
    <row r="165" spans="40:84" x14ac:dyDescent="0.25">
      <c r="AN165" s="4" t="s">
        <v>709</v>
      </c>
      <c r="AO165" s="4" t="s">
        <v>709</v>
      </c>
      <c r="CB165" s="4"/>
      <c r="CF165" s="4"/>
    </row>
    <row r="166" spans="40:84" x14ac:dyDescent="0.25">
      <c r="AN166" s="4" t="s">
        <v>710</v>
      </c>
      <c r="AO166" s="4" t="s">
        <v>710</v>
      </c>
      <c r="CB166" s="4"/>
      <c r="CF166" s="4"/>
    </row>
    <row r="167" spans="40:84" x14ac:dyDescent="0.25">
      <c r="AN167" s="4" t="s">
        <v>711</v>
      </c>
      <c r="AO167" s="4" t="s">
        <v>711</v>
      </c>
      <c r="CB167" s="4"/>
      <c r="CF167" s="4"/>
    </row>
    <row r="168" spans="40:84" x14ac:dyDescent="0.25">
      <c r="AN168" s="4" t="s">
        <v>712</v>
      </c>
      <c r="AO168" s="4" t="s">
        <v>712</v>
      </c>
      <c r="CB168" s="4"/>
      <c r="CF168" s="4"/>
    </row>
    <row r="169" spans="40:84" x14ac:dyDescent="0.25">
      <c r="AN169" s="4" t="s">
        <v>713</v>
      </c>
      <c r="AO169" s="4" t="s">
        <v>713</v>
      </c>
      <c r="CB169" s="4"/>
      <c r="CF169" s="4"/>
    </row>
    <row r="170" spans="40:84" x14ac:dyDescent="0.25">
      <c r="AN170" s="4" t="s">
        <v>714</v>
      </c>
      <c r="AO170" s="4" t="s">
        <v>714</v>
      </c>
      <c r="CB170" s="4"/>
      <c r="CF170" s="4"/>
    </row>
    <row r="171" spans="40:84" x14ac:dyDescent="0.25">
      <c r="AN171" s="4" t="s">
        <v>715</v>
      </c>
      <c r="AO171" s="4" t="s">
        <v>715</v>
      </c>
      <c r="CB171" s="4"/>
      <c r="CF171" s="4"/>
    </row>
    <row r="172" spans="40:84" x14ac:dyDescent="0.25">
      <c r="AN172" s="4" t="s">
        <v>716</v>
      </c>
      <c r="AO172" s="4" t="s">
        <v>716</v>
      </c>
      <c r="CB172" s="4"/>
      <c r="CF172" s="4"/>
    </row>
    <row r="173" spans="40:84" x14ac:dyDescent="0.25">
      <c r="AN173" s="4" t="s">
        <v>717</v>
      </c>
      <c r="AO173" s="4" t="s">
        <v>717</v>
      </c>
      <c r="CB173" s="4"/>
      <c r="CF173" s="4"/>
    </row>
    <row r="174" spans="40:84" x14ac:dyDescent="0.25">
      <c r="AN174" s="4" t="s">
        <v>718</v>
      </c>
      <c r="AO174" s="4" t="s">
        <v>718</v>
      </c>
      <c r="CB174" s="4"/>
      <c r="CF174" s="4"/>
    </row>
    <row r="175" spans="40:84" x14ac:dyDescent="0.25">
      <c r="AN175" s="4" t="s">
        <v>719</v>
      </c>
      <c r="AO175" s="4" t="s">
        <v>719</v>
      </c>
      <c r="CB175" s="4"/>
      <c r="CF175" s="4"/>
    </row>
    <row r="176" spans="40:84" x14ac:dyDescent="0.25">
      <c r="AN176" s="4" t="s">
        <v>720</v>
      </c>
      <c r="AO176" s="4" t="s">
        <v>720</v>
      </c>
      <c r="CB176" s="4"/>
      <c r="CF176" s="4"/>
    </row>
    <row r="177" spans="40:84" x14ac:dyDescent="0.25">
      <c r="AN177" s="4" t="s">
        <v>721</v>
      </c>
      <c r="AO177" s="4" t="s">
        <v>721</v>
      </c>
      <c r="CB177" s="4"/>
      <c r="CF177" s="4"/>
    </row>
    <row r="178" spans="40:84" x14ac:dyDescent="0.25">
      <c r="AN178" s="4" t="s">
        <v>722</v>
      </c>
      <c r="AO178" s="4" t="s">
        <v>722</v>
      </c>
      <c r="CB178" s="4"/>
      <c r="CF178" s="4"/>
    </row>
    <row r="179" spans="40:84" x14ac:dyDescent="0.25">
      <c r="AN179" s="4" t="s">
        <v>723</v>
      </c>
      <c r="AO179" s="4" t="s">
        <v>723</v>
      </c>
      <c r="CB179" s="4"/>
      <c r="CF179" s="4"/>
    </row>
    <row r="180" spans="40:84" x14ac:dyDescent="0.25">
      <c r="AN180" s="4" t="s">
        <v>724</v>
      </c>
      <c r="AO180" s="4" t="s">
        <v>724</v>
      </c>
      <c r="CB180" s="4"/>
      <c r="CF180" s="4"/>
    </row>
    <row r="181" spans="40:84" x14ac:dyDescent="0.25">
      <c r="CB181" s="4"/>
      <c r="CF181" s="4"/>
    </row>
    <row r="182" spans="40:84" x14ac:dyDescent="0.25">
      <c r="CB182" s="4"/>
      <c r="CF182" s="4"/>
    </row>
    <row r="183" spans="40:84" x14ac:dyDescent="0.25">
      <c r="CB183" s="4"/>
      <c r="CF183" s="4"/>
    </row>
    <row r="184" spans="40:84" x14ac:dyDescent="0.25">
      <c r="CB184" s="4"/>
      <c r="CF184" s="4"/>
    </row>
    <row r="185" spans="40:84" x14ac:dyDescent="0.25">
      <c r="CB185" s="4"/>
      <c r="CF185" s="4"/>
    </row>
    <row r="186" spans="40:84" x14ac:dyDescent="0.25">
      <c r="CB186" s="4"/>
      <c r="CF186" s="4"/>
    </row>
    <row r="187" spans="40:84" x14ac:dyDescent="0.25">
      <c r="CB187" s="4"/>
      <c r="CF187" s="4"/>
    </row>
    <row r="188" spans="40:84" x14ac:dyDescent="0.25">
      <c r="CB188" s="4"/>
      <c r="CF188" s="4"/>
    </row>
    <row r="189" spans="40:84" x14ac:dyDescent="0.25">
      <c r="CB189" s="4"/>
      <c r="CF189" s="4"/>
    </row>
    <row r="190" spans="40:84" x14ac:dyDescent="0.25">
      <c r="CB190" s="4"/>
      <c r="CF190" s="4"/>
    </row>
    <row r="191" spans="40:84" x14ac:dyDescent="0.25">
      <c r="CB191" s="4"/>
      <c r="CF191" s="4"/>
    </row>
    <row r="192" spans="40:84" x14ac:dyDescent="0.25">
      <c r="CB192" s="4"/>
      <c r="CF192" s="4"/>
    </row>
    <row r="193" spans="80:84" x14ac:dyDescent="0.25">
      <c r="CB193" s="4"/>
      <c r="CF193" s="4"/>
    </row>
    <row r="194" spans="80:84" x14ac:dyDescent="0.25">
      <c r="CB194" s="4"/>
      <c r="CF194" s="4"/>
    </row>
    <row r="195" spans="80:84" x14ac:dyDescent="0.25">
      <c r="CB195" s="4"/>
      <c r="CF195" s="4"/>
    </row>
    <row r="196" spans="80:84" x14ac:dyDescent="0.25">
      <c r="CB196" s="4"/>
      <c r="CF196" s="4"/>
    </row>
    <row r="197" spans="80:84" x14ac:dyDescent="0.25">
      <c r="CB197" s="4"/>
      <c r="CF197" s="4"/>
    </row>
    <row r="198" spans="80:84" x14ac:dyDescent="0.25">
      <c r="CB198" s="4"/>
      <c r="CF198" s="4"/>
    </row>
    <row r="199" spans="80:84" x14ac:dyDescent="0.25">
      <c r="CB199" s="4"/>
      <c r="CF199" s="4"/>
    </row>
    <row r="200" spans="80:84" x14ac:dyDescent="0.25">
      <c r="CB200" s="4"/>
      <c r="CF200" s="4"/>
    </row>
    <row r="201" spans="80:84" x14ac:dyDescent="0.25">
      <c r="CB201" s="4"/>
      <c r="CF201" s="4"/>
    </row>
    <row r="202" spans="80:84" x14ac:dyDescent="0.25">
      <c r="CB202" s="4"/>
      <c r="CF202" s="4"/>
    </row>
    <row r="203" spans="80:84" x14ac:dyDescent="0.25">
      <c r="CB203" s="4"/>
      <c r="CF203" s="4"/>
    </row>
    <row r="204" spans="80:84" x14ac:dyDescent="0.25">
      <c r="CB204" s="4"/>
      <c r="CF204" s="4"/>
    </row>
    <row r="205" spans="80:84" x14ac:dyDescent="0.25">
      <c r="CB205" s="4"/>
      <c r="CF205" s="4"/>
    </row>
    <row r="206" spans="80:84" x14ac:dyDescent="0.25">
      <c r="CB206" s="4"/>
      <c r="CF206" s="4"/>
    </row>
    <row r="207" spans="80:84" x14ac:dyDescent="0.25">
      <c r="CB207" s="4"/>
      <c r="CF207" s="4"/>
    </row>
    <row r="208" spans="80:84" x14ac:dyDescent="0.25">
      <c r="CB208" s="4"/>
      <c r="CF208" s="4"/>
    </row>
    <row r="209" spans="80:84" x14ac:dyDescent="0.25">
      <c r="CB209" s="4"/>
      <c r="CF209" s="4"/>
    </row>
    <row r="210" spans="80:84" x14ac:dyDescent="0.25">
      <c r="CB210" s="4"/>
      <c r="CF210" s="4"/>
    </row>
    <row r="211" spans="80:84" x14ac:dyDescent="0.25">
      <c r="CB211" s="4"/>
      <c r="CF211" s="4"/>
    </row>
    <row r="212" spans="80:84" x14ac:dyDescent="0.25">
      <c r="CB212" s="4"/>
      <c r="CF212" s="4"/>
    </row>
    <row r="213" spans="80:84" x14ac:dyDescent="0.25">
      <c r="CB213" s="4"/>
      <c r="CF213" s="4"/>
    </row>
    <row r="214" spans="80:84" x14ac:dyDescent="0.25">
      <c r="CB214" s="4"/>
      <c r="CF214" s="4"/>
    </row>
    <row r="215" spans="80:84" x14ac:dyDescent="0.25">
      <c r="CB215" s="4"/>
      <c r="CF215" s="4"/>
    </row>
    <row r="216" spans="80:84" x14ac:dyDescent="0.25">
      <c r="CB216" s="4"/>
      <c r="CF216" s="4"/>
    </row>
    <row r="217" spans="80:84" x14ac:dyDescent="0.25">
      <c r="CB217" s="4"/>
      <c r="CF217" s="4"/>
    </row>
    <row r="218" spans="80:84" x14ac:dyDescent="0.25">
      <c r="CB218" s="4"/>
      <c r="CF218" s="4"/>
    </row>
    <row r="219" spans="80:84" x14ac:dyDescent="0.25">
      <c r="CB219" s="4"/>
      <c r="CF219" s="4"/>
    </row>
    <row r="220" spans="80:84" x14ac:dyDescent="0.25">
      <c r="CB220" s="4"/>
      <c r="CF220" s="4"/>
    </row>
    <row r="221" spans="80:84" x14ac:dyDescent="0.25">
      <c r="CB221" s="4"/>
      <c r="CF221" s="4"/>
    </row>
    <row r="222" spans="80:84" x14ac:dyDescent="0.25">
      <c r="CB222" s="4"/>
      <c r="CF222" s="4"/>
    </row>
    <row r="223" spans="80:84" x14ac:dyDescent="0.25">
      <c r="CB223" s="4"/>
      <c r="CF223" s="4"/>
    </row>
    <row r="224" spans="80:84" x14ac:dyDescent="0.25">
      <c r="CB224" s="4"/>
      <c r="CF224" s="4"/>
    </row>
    <row r="225" spans="80:84" x14ac:dyDescent="0.25">
      <c r="CB225" s="4"/>
      <c r="CF225" s="4"/>
    </row>
    <row r="226" spans="80:84" x14ac:dyDescent="0.25">
      <c r="CB226" s="4"/>
      <c r="CF226" s="4"/>
    </row>
    <row r="227" spans="80:84" x14ac:dyDescent="0.25">
      <c r="CB227" s="4"/>
      <c r="CF227" s="4"/>
    </row>
    <row r="228" spans="80:84" x14ac:dyDescent="0.25">
      <c r="CB228" s="4"/>
      <c r="CF228" s="4"/>
    </row>
    <row r="229" spans="80:84" x14ac:dyDescent="0.25">
      <c r="CB229" s="4"/>
      <c r="CF229" s="4"/>
    </row>
    <row r="230" spans="80:84" x14ac:dyDescent="0.25">
      <c r="CB230" s="4"/>
      <c r="CF230" s="4"/>
    </row>
    <row r="231" spans="80:84" x14ac:dyDescent="0.25">
      <c r="CB231" s="4"/>
      <c r="CF231" s="4"/>
    </row>
    <row r="232" spans="80:84" x14ac:dyDescent="0.25">
      <c r="CB232" s="4"/>
      <c r="CF232" s="4"/>
    </row>
    <row r="233" spans="80:84" x14ac:dyDescent="0.25">
      <c r="CB233" s="4"/>
      <c r="CF233" s="4"/>
    </row>
    <row r="234" spans="80:84" x14ac:dyDescent="0.25">
      <c r="CB234" s="4"/>
      <c r="CF234" s="4"/>
    </row>
    <row r="235" spans="80:84" x14ac:dyDescent="0.25">
      <c r="CB235" s="4"/>
      <c r="CF235" s="4"/>
    </row>
    <row r="236" spans="80:84" x14ac:dyDescent="0.25">
      <c r="CB236" s="4"/>
      <c r="CF236" s="4"/>
    </row>
    <row r="237" spans="80:84" x14ac:dyDescent="0.25">
      <c r="CB237" s="4"/>
      <c r="CF237" s="4"/>
    </row>
    <row r="238" spans="80:84" x14ac:dyDescent="0.25">
      <c r="CB238" s="4"/>
      <c r="CF238" s="4"/>
    </row>
    <row r="239" spans="80:84" x14ac:dyDescent="0.25">
      <c r="CB239" s="4"/>
      <c r="CF239" s="4"/>
    </row>
    <row r="240" spans="80:84" x14ac:dyDescent="0.25">
      <c r="CB240" s="4"/>
      <c r="CF240" s="4"/>
    </row>
    <row r="241" spans="80:84" x14ac:dyDescent="0.25">
      <c r="CB241" s="4"/>
      <c r="CF241" s="4"/>
    </row>
    <row r="242" spans="80:84" x14ac:dyDescent="0.25">
      <c r="CB242" s="4"/>
      <c r="CF242" s="4"/>
    </row>
    <row r="243" spans="80:84" x14ac:dyDescent="0.25">
      <c r="CB243" s="4"/>
      <c r="CF243" s="4"/>
    </row>
    <row r="244" spans="80:84" x14ac:dyDescent="0.25">
      <c r="CB244" s="4"/>
      <c r="CF244" s="4"/>
    </row>
    <row r="245" spans="80:84" x14ac:dyDescent="0.25">
      <c r="CB245" s="4"/>
      <c r="CF245" s="4"/>
    </row>
    <row r="246" spans="80:84" x14ac:dyDescent="0.25">
      <c r="CB246" s="4"/>
      <c r="CF246" s="4"/>
    </row>
    <row r="247" spans="80:84" x14ac:dyDescent="0.25">
      <c r="CB247" s="4"/>
      <c r="CF247" s="4"/>
    </row>
    <row r="248" spans="80:84" x14ac:dyDescent="0.25">
      <c r="CB248" s="4"/>
      <c r="CF248" s="4"/>
    </row>
    <row r="249" spans="80:84" x14ac:dyDescent="0.25">
      <c r="CB249" s="4"/>
      <c r="CF249" s="4"/>
    </row>
    <row r="250" spans="80:84" x14ac:dyDescent="0.25">
      <c r="CB250" s="4"/>
      <c r="CF250" s="4"/>
    </row>
    <row r="251" spans="80:84" x14ac:dyDescent="0.25">
      <c r="CB251" s="4"/>
      <c r="CF251" s="4"/>
    </row>
    <row r="252" spans="80:84" x14ac:dyDescent="0.25">
      <c r="CB252" s="4"/>
      <c r="CF252" s="4"/>
    </row>
    <row r="253" spans="80:84" x14ac:dyDescent="0.25">
      <c r="CB253" s="4"/>
      <c r="CF253" s="4"/>
    </row>
    <row r="254" spans="80:84" x14ac:dyDescent="0.25">
      <c r="CB254" s="4"/>
      <c r="CF254" s="4"/>
    </row>
    <row r="255" spans="80:84" x14ac:dyDescent="0.25">
      <c r="CB255" s="4"/>
      <c r="CF255" s="4"/>
    </row>
    <row r="256" spans="80:84" x14ac:dyDescent="0.25">
      <c r="CB256" s="4"/>
      <c r="CF256" s="4"/>
    </row>
    <row r="257" spans="80:84" x14ac:dyDescent="0.25">
      <c r="CB257" s="4"/>
      <c r="CF257" s="4"/>
    </row>
    <row r="258" spans="80:84" x14ac:dyDescent="0.25">
      <c r="CB258" s="4"/>
      <c r="CF258" s="4"/>
    </row>
    <row r="259" spans="80:84" x14ac:dyDescent="0.25">
      <c r="CB259" s="4"/>
      <c r="CF259" s="4"/>
    </row>
    <row r="260" spans="80:84" x14ac:dyDescent="0.25">
      <c r="CB260" s="4"/>
      <c r="CF260" s="4"/>
    </row>
    <row r="261" spans="80:84" x14ac:dyDescent="0.25">
      <c r="CB261" s="4"/>
      <c r="CF261" s="4"/>
    </row>
    <row r="262" spans="80:84" x14ac:dyDescent="0.25">
      <c r="CB262" s="4"/>
      <c r="CF262" s="4"/>
    </row>
    <row r="263" spans="80:84" x14ac:dyDescent="0.25">
      <c r="CB263" s="4"/>
      <c r="CF263" s="4"/>
    </row>
    <row r="264" spans="80:84" x14ac:dyDescent="0.25">
      <c r="CB264" s="4"/>
      <c r="CF264" s="4"/>
    </row>
    <row r="265" spans="80:84" x14ac:dyDescent="0.25">
      <c r="CB265" s="4"/>
      <c r="CF265" s="4"/>
    </row>
    <row r="266" spans="80:84" x14ac:dyDescent="0.25">
      <c r="CB266" s="4"/>
      <c r="CF266" s="4"/>
    </row>
    <row r="267" spans="80:84" x14ac:dyDescent="0.25">
      <c r="CB267" s="4"/>
      <c r="CF267" s="4"/>
    </row>
    <row r="268" spans="80:84" x14ac:dyDescent="0.25">
      <c r="CB268" s="4"/>
      <c r="CF268" s="4"/>
    </row>
    <row r="269" spans="80:84" x14ac:dyDescent="0.25">
      <c r="CB269" s="4"/>
      <c r="CF269" s="4"/>
    </row>
    <row r="270" spans="80:84" x14ac:dyDescent="0.25">
      <c r="CB270" s="4"/>
      <c r="CF270" s="4"/>
    </row>
    <row r="271" spans="80:84" x14ac:dyDescent="0.25">
      <c r="CB271" s="4"/>
      <c r="CF271" s="4"/>
    </row>
    <row r="272" spans="80:84" x14ac:dyDescent="0.25">
      <c r="CB272" s="4"/>
      <c r="CF272" s="4"/>
    </row>
    <row r="273" spans="80:84" x14ac:dyDescent="0.25">
      <c r="CB273" s="4"/>
      <c r="CF273" s="4"/>
    </row>
    <row r="274" spans="80:84" x14ac:dyDescent="0.25">
      <c r="CB274" s="4"/>
      <c r="CF274" s="4"/>
    </row>
    <row r="275" spans="80:84" x14ac:dyDescent="0.25">
      <c r="CB275" s="4"/>
      <c r="CF275" s="4"/>
    </row>
    <row r="276" spans="80:84" x14ac:dyDescent="0.25">
      <c r="CB276" s="4"/>
      <c r="CF276" s="4"/>
    </row>
    <row r="277" spans="80:84" x14ac:dyDescent="0.25">
      <c r="CB277" s="4"/>
      <c r="CF277" s="4"/>
    </row>
    <row r="278" spans="80:84" x14ac:dyDescent="0.25">
      <c r="CB278" s="4"/>
      <c r="CF278" s="4"/>
    </row>
    <row r="279" spans="80:84" x14ac:dyDescent="0.25">
      <c r="CB279" s="4"/>
      <c r="CF279" s="4"/>
    </row>
    <row r="280" spans="80:84" x14ac:dyDescent="0.25">
      <c r="CB280" s="4"/>
      <c r="CF280" s="4"/>
    </row>
    <row r="281" spans="80:84" x14ac:dyDescent="0.25">
      <c r="CB281" s="4"/>
      <c r="CF281" s="4"/>
    </row>
    <row r="282" spans="80:84" x14ac:dyDescent="0.25">
      <c r="CB282" s="4"/>
      <c r="CF282" s="4"/>
    </row>
    <row r="283" spans="80:84" x14ac:dyDescent="0.25">
      <c r="CB283" s="4"/>
      <c r="CF283" s="4"/>
    </row>
    <row r="284" spans="80:84" x14ac:dyDescent="0.25">
      <c r="CB284" s="4"/>
      <c r="CF284" s="4"/>
    </row>
    <row r="285" spans="80:84" x14ac:dyDescent="0.25">
      <c r="CB285" s="4"/>
      <c r="CF285" s="4"/>
    </row>
    <row r="286" spans="80:84" x14ac:dyDescent="0.25">
      <c r="CB286" s="4"/>
      <c r="CF286" s="4"/>
    </row>
    <row r="287" spans="80:84" x14ac:dyDescent="0.25">
      <c r="CB287" s="4"/>
      <c r="CF287" s="4"/>
    </row>
    <row r="288" spans="80:84" x14ac:dyDescent="0.25">
      <c r="CB288" s="4"/>
      <c r="CF288" s="4"/>
    </row>
    <row r="289" spans="80:84" x14ac:dyDescent="0.25">
      <c r="CB289" s="4"/>
      <c r="CF289" s="4"/>
    </row>
    <row r="290" spans="80:84" x14ac:dyDescent="0.25">
      <c r="CB290" s="4"/>
      <c r="CF290" s="4"/>
    </row>
    <row r="291" spans="80:84" x14ac:dyDescent="0.25">
      <c r="CB291" s="4"/>
      <c r="CF291" s="4"/>
    </row>
    <row r="292" spans="80:84" x14ac:dyDescent="0.25">
      <c r="CB292" s="4"/>
      <c r="CF292" s="4"/>
    </row>
    <row r="293" spans="80:84" x14ac:dyDescent="0.25">
      <c r="CB293" s="4"/>
      <c r="CF293" s="4"/>
    </row>
    <row r="294" spans="80:84" x14ac:dyDescent="0.25">
      <c r="CB294" s="4"/>
      <c r="CF294" s="4"/>
    </row>
    <row r="295" spans="80:84" x14ac:dyDescent="0.25">
      <c r="CB295" s="4"/>
      <c r="CF295" s="4"/>
    </row>
    <row r="296" spans="80:84" x14ac:dyDescent="0.25">
      <c r="CB296" s="4"/>
      <c r="CF296" s="4"/>
    </row>
    <row r="297" spans="80:84" x14ac:dyDescent="0.25">
      <c r="CB297" s="4"/>
      <c r="CF297" s="4"/>
    </row>
    <row r="298" spans="80:84" x14ac:dyDescent="0.25">
      <c r="CB298" s="4"/>
      <c r="CF298" s="4"/>
    </row>
    <row r="299" spans="80:84" x14ac:dyDescent="0.25">
      <c r="CB299" s="4"/>
      <c r="CF299" s="4"/>
    </row>
    <row r="300" spans="80:84" x14ac:dyDescent="0.25">
      <c r="CB300" s="4"/>
      <c r="CF300" s="4"/>
    </row>
    <row r="301" spans="80:84" x14ac:dyDescent="0.25">
      <c r="CB301" s="4"/>
      <c r="CF301" s="4"/>
    </row>
    <row r="302" spans="80:84" x14ac:dyDescent="0.25">
      <c r="CB302" s="4"/>
      <c r="CF302" s="4"/>
    </row>
    <row r="303" spans="80:84" x14ac:dyDescent="0.25">
      <c r="CB303" s="4"/>
      <c r="CF303" s="4"/>
    </row>
    <row r="304" spans="80:84" x14ac:dyDescent="0.25">
      <c r="CB304" s="4"/>
      <c r="CF304" s="4"/>
    </row>
    <row r="305" spans="80:84" x14ac:dyDescent="0.25">
      <c r="CB305" s="4"/>
      <c r="CF305" s="4"/>
    </row>
    <row r="306" spans="80:84" x14ac:dyDescent="0.25">
      <c r="CB306" s="4"/>
      <c r="CF306" s="4"/>
    </row>
    <row r="307" spans="80:84" x14ac:dyDescent="0.25">
      <c r="CB307" s="4"/>
      <c r="CF307" s="4"/>
    </row>
    <row r="308" spans="80:84" x14ac:dyDescent="0.25">
      <c r="CB308" s="4"/>
      <c r="CF308" s="4"/>
    </row>
    <row r="309" spans="80:84" x14ac:dyDescent="0.25">
      <c r="CB309" s="4"/>
      <c r="CF309" s="4"/>
    </row>
    <row r="310" spans="80:84" x14ac:dyDescent="0.25">
      <c r="CB310" s="4"/>
      <c r="CF310" s="4"/>
    </row>
    <row r="311" spans="80:84" x14ac:dyDescent="0.25">
      <c r="CB311" s="4"/>
      <c r="CF311" s="4"/>
    </row>
    <row r="312" spans="80:84" x14ac:dyDescent="0.25">
      <c r="CB312" s="4"/>
      <c r="CF312" s="4"/>
    </row>
    <row r="313" spans="80:84" x14ac:dyDescent="0.25">
      <c r="CB313" s="4"/>
      <c r="CF313" s="4"/>
    </row>
    <row r="314" spans="80:84" x14ac:dyDescent="0.25">
      <c r="CB314" s="4"/>
      <c r="CF314" s="4"/>
    </row>
    <row r="315" spans="80:84" x14ac:dyDescent="0.25">
      <c r="CB315" s="4"/>
      <c r="CF315" s="4"/>
    </row>
    <row r="316" spans="80:84" x14ac:dyDescent="0.25">
      <c r="CB316" s="4"/>
      <c r="CF316" s="4"/>
    </row>
    <row r="317" spans="80:84" x14ac:dyDescent="0.25">
      <c r="CB317" s="4"/>
      <c r="CF317" s="4"/>
    </row>
    <row r="318" spans="80:84" x14ac:dyDescent="0.25">
      <c r="CB318" s="4"/>
      <c r="CF318" s="4"/>
    </row>
    <row r="319" spans="80:84" x14ac:dyDescent="0.25">
      <c r="CB319" s="4"/>
      <c r="CF319" s="4"/>
    </row>
    <row r="320" spans="80:84" x14ac:dyDescent="0.25">
      <c r="CB320" s="4"/>
      <c r="CF320" s="4"/>
    </row>
    <row r="321" spans="80:84" x14ac:dyDescent="0.25">
      <c r="CB321" s="4"/>
      <c r="CF321" s="4"/>
    </row>
    <row r="322" spans="80:84" x14ac:dyDescent="0.25">
      <c r="CB322" s="4"/>
      <c r="CF322" s="4"/>
    </row>
    <row r="323" spans="80:84" x14ac:dyDescent="0.25">
      <c r="CB323" s="4"/>
      <c r="CF323" s="4"/>
    </row>
    <row r="324" spans="80:84" x14ac:dyDescent="0.25">
      <c r="CB324" s="4"/>
      <c r="CF324" s="4"/>
    </row>
    <row r="325" spans="80:84" x14ac:dyDescent="0.25">
      <c r="CB325" s="4"/>
      <c r="CF325" s="4"/>
    </row>
    <row r="326" spans="80:84" x14ac:dyDescent="0.25">
      <c r="CB326" s="4"/>
      <c r="CF326" s="4"/>
    </row>
    <row r="327" spans="80:84" x14ac:dyDescent="0.25">
      <c r="CB327" s="4"/>
      <c r="CF327" s="4"/>
    </row>
    <row r="328" spans="80:84" x14ac:dyDescent="0.25">
      <c r="CB328" s="4"/>
      <c r="CF328" s="4"/>
    </row>
    <row r="329" spans="80:84" x14ac:dyDescent="0.25">
      <c r="CB329" s="4"/>
      <c r="CF329" s="4"/>
    </row>
    <row r="330" spans="80:84" x14ac:dyDescent="0.25">
      <c r="CB330" s="4"/>
      <c r="CF330" s="4"/>
    </row>
    <row r="331" spans="80:84" x14ac:dyDescent="0.25">
      <c r="CB331" s="4"/>
      <c r="CF331" s="4"/>
    </row>
    <row r="332" spans="80:84" x14ac:dyDescent="0.25">
      <c r="CB332" s="4"/>
      <c r="CF332" s="4"/>
    </row>
    <row r="333" spans="80:84" x14ac:dyDescent="0.25">
      <c r="CB333" s="4"/>
      <c r="CF333" s="4"/>
    </row>
    <row r="334" spans="80:84" x14ac:dyDescent="0.25">
      <c r="CB334" s="4"/>
      <c r="CF334" s="4"/>
    </row>
    <row r="335" spans="80:84" x14ac:dyDescent="0.25">
      <c r="CB335" s="4"/>
      <c r="CF335" s="4"/>
    </row>
    <row r="336" spans="80:84" x14ac:dyDescent="0.25">
      <c r="CB336" s="4"/>
      <c r="CF336" s="4"/>
    </row>
    <row r="337" spans="80:84" x14ac:dyDescent="0.25">
      <c r="CB337" s="4"/>
      <c r="CF337" s="4"/>
    </row>
    <row r="338" spans="80:84" x14ac:dyDescent="0.25">
      <c r="CB338" s="4"/>
      <c r="CF338" s="4"/>
    </row>
    <row r="339" spans="80:84" x14ac:dyDescent="0.25">
      <c r="CB339" s="4"/>
      <c r="CF339" s="4"/>
    </row>
    <row r="340" spans="80:84" x14ac:dyDescent="0.25">
      <c r="CB340" s="4"/>
      <c r="CF340" s="4"/>
    </row>
    <row r="341" spans="80:84" x14ac:dyDescent="0.25">
      <c r="CB341" s="4"/>
      <c r="CF341" s="4"/>
    </row>
    <row r="342" spans="80:84" x14ac:dyDescent="0.25">
      <c r="CB342" s="4"/>
      <c r="CF342" s="4"/>
    </row>
    <row r="343" spans="80:84" x14ac:dyDescent="0.25">
      <c r="CB343" s="4"/>
      <c r="CF343" s="4"/>
    </row>
    <row r="344" spans="80:84" x14ac:dyDescent="0.25">
      <c r="CB344" s="4"/>
      <c r="CF344" s="4"/>
    </row>
    <row r="345" spans="80:84" x14ac:dyDescent="0.25">
      <c r="CB345" s="4"/>
      <c r="CF345" s="4"/>
    </row>
    <row r="346" spans="80:84" x14ac:dyDescent="0.25">
      <c r="CB346" s="4"/>
      <c r="CF346" s="4"/>
    </row>
    <row r="347" spans="80:84" x14ac:dyDescent="0.25">
      <c r="CB347" s="4"/>
      <c r="CF347" s="4"/>
    </row>
    <row r="348" spans="80:84" x14ac:dyDescent="0.25">
      <c r="CB348" s="4"/>
      <c r="CF348" s="4"/>
    </row>
    <row r="349" spans="80:84" x14ac:dyDescent="0.25">
      <c r="CB349" s="4"/>
      <c r="CF349" s="4"/>
    </row>
    <row r="350" spans="80:84" x14ac:dyDescent="0.25">
      <c r="CB350" s="4"/>
      <c r="CF350" s="4"/>
    </row>
    <row r="351" spans="80:84" x14ac:dyDescent="0.25">
      <c r="CB351" s="4"/>
      <c r="CF351" s="4"/>
    </row>
    <row r="352" spans="80:84" x14ac:dyDescent="0.25">
      <c r="CB352" s="4"/>
      <c r="CF352" s="4"/>
    </row>
    <row r="353" spans="80:84" x14ac:dyDescent="0.25">
      <c r="CB353" s="4"/>
      <c r="CF353" s="4"/>
    </row>
    <row r="354" spans="80:84" x14ac:dyDescent="0.25">
      <c r="CB354" s="4"/>
      <c r="CF354" s="4"/>
    </row>
    <row r="355" spans="80:84" x14ac:dyDescent="0.25">
      <c r="CB355" s="4"/>
      <c r="CF355" s="4"/>
    </row>
    <row r="356" spans="80:84" x14ac:dyDescent="0.25">
      <c r="CB356" s="4"/>
      <c r="CF356" s="4"/>
    </row>
    <row r="357" spans="80:84" x14ac:dyDescent="0.25">
      <c r="CB357" s="4"/>
      <c r="CF357" s="4"/>
    </row>
    <row r="358" spans="80:84" x14ac:dyDescent="0.25">
      <c r="CB358" s="4"/>
      <c r="CF358" s="4"/>
    </row>
    <row r="359" spans="80:84" x14ac:dyDescent="0.25">
      <c r="CB359" s="4"/>
      <c r="CF359" s="4"/>
    </row>
    <row r="360" spans="80:84" x14ac:dyDescent="0.25">
      <c r="CB360" s="4"/>
      <c r="CF360" s="4"/>
    </row>
    <row r="361" spans="80:84" x14ac:dyDescent="0.25">
      <c r="CB361" s="4"/>
      <c r="CF361" s="4"/>
    </row>
    <row r="362" spans="80:84" x14ac:dyDescent="0.25">
      <c r="CB362" s="4"/>
      <c r="CF362" s="4"/>
    </row>
    <row r="363" spans="80:84" x14ac:dyDescent="0.25">
      <c r="CB363" s="4"/>
      <c r="CF363" s="4"/>
    </row>
    <row r="364" spans="80:84" x14ac:dyDescent="0.25">
      <c r="CB364" s="4"/>
      <c r="CF364" s="4"/>
    </row>
    <row r="365" spans="80:84" x14ac:dyDescent="0.25">
      <c r="CB365" s="4"/>
      <c r="CF365" s="4"/>
    </row>
    <row r="366" spans="80:84" x14ac:dyDescent="0.25">
      <c r="CB366" s="4"/>
      <c r="CF366" s="4"/>
    </row>
    <row r="367" spans="80:84" x14ac:dyDescent="0.25">
      <c r="CB367" s="4"/>
      <c r="CF367" s="4"/>
    </row>
    <row r="368" spans="80:84" x14ac:dyDescent="0.25">
      <c r="CB368" s="4"/>
      <c r="CF368" s="4"/>
    </row>
    <row r="369" spans="80:84" x14ac:dyDescent="0.25">
      <c r="CB369" s="4"/>
      <c r="CF369" s="4"/>
    </row>
    <row r="370" spans="80:84" x14ac:dyDescent="0.25">
      <c r="CB370" s="4"/>
      <c r="CF370" s="4"/>
    </row>
    <row r="371" spans="80:84" x14ac:dyDescent="0.25">
      <c r="CB371" s="4"/>
      <c r="CF371" s="4"/>
    </row>
    <row r="372" spans="80:84" x14ac:dyDescent="0.25">
      <c r="CB372" s="4"/>
      <c r="CF372" s="4"/>
    </row>
    <row r="373" spans="80:84" x14ac:dyDescent="0.25">
      <c r="CB373" s="4"/>
      <c r="CF373" s="4"/>
    </row>
    <row r="374" spans="80:84" x14ac:dyDescent="0.25">
      <c r="CB374" s="4"/>
      <c r="CF374" s="4"/>
    </row>
    <row r="375" spans="80:84" x14ac:dyDescent="0.25">
      <c r="CB375" s="4"/>
      <c r="CF375" s="4"/>
    </row>
    <row r="376" spans="80:84" x14ac:dyDescent="0.25">
      <c r="CB376" s="4"/>
      <c r="CF376" s="4"/>
    </row>
    <row r="377" spans="80:84" x14ac:dyDescent="0.25">
      <c r="CB377" s="4"/>
      <c r="CF377" s="4"/>
    </row>
    <row r="378" spans="80:84" x14ac:dyDescent="0.25">
      <c r="CB378" s="4"/>
      <c r="CF378" s="4"/>
    </row>
    <row r="379" spans="80:84" x14ac:dyDescent="0.25">
      <c r="CB379" s="4"/>
      <c r="CF379" s="4"/>
    </row>
    <row r="380" spans="80:84" x14ac:dyDescent="0.25">
      <c r="CB380" s="4"/>
      <c r="CF380" s="4"/>
    </row>
    <row r="381" spans="80:84" x14ac:dyDescent="0.25">
      <c r="CB381" s="4"/>
      <c r="CF381" s="4"/>
    </row>
    <row r="382" spans="80:84" x14ac:dyDescent="0.25">
      <c r="CB382" s="4"/>
      <c r="CF382" s="4"/>
    </row>
    <row r="383" spans="80:84" x14ac:dyDescent="0.25">
      <c r="CB383" s="4"/>
      <c r="CF383" s="4"/>
    </row>
    <row r="384" spans="80:84" x14ac:dyDescent="0.25">
      <c r="CB384" s="4"/>
      <c r="CF384" s="4"/>
    </row>
    <row r="385" spans="80:84" x14ac:dyDescent="0.25">
      <c r="CB385" s="4"/>
      <c r="CF385" s="4"/>
    </row>
    <row r="386" spans="80:84" x14ac:dyDescent="0.25">
      <c r="CB386" s="4"/>
      <c r="CF386" s="4"/>
    </row>
    <row r="387" spans="80:84" x14ac:dyDescent="0.25">
      <c r="CB387" s="4"/>
      <c r="CF387" s="4"/>
    </row>
    <row r="388" spans="80:84" x14ac:dyDescent="0.25">
      <c r="CB388" s="4"/>
      <c r="CF388" s="4"/>
    </row>
    <row r="389" spans="80:84" x14ac:dyDescent="0.25">
      <c r="CB389" s="4"/>
      <c r="CF389" s="4"/>
    </row>
    <row r="390" spans="80:84" x14ac:dyDescent="0.25">
      <c r="CB390" s="4"/>
      <c r="CF390" s="4"/>
    </row>
    <row r="391" spans="80:84" x14ac:dyDescent="0.25">
      <c r="CB391" s="4"/>
      <c r="CF391" s="4"/>
    </row>
    <row r="392" spans="80:84" x14ac:dyDescent="0.25">
      <c r="CB392" s="4"/>
      <c r="CF392" s="4"/>
    </row>
    <row r="393" spans="80:84" x14ac:dyDescent="0.25">
      <c r="CB393" s="4"/>
      <c r="CF393" s="4"/>
    </row>
    <row r="394" spans="80:84" x14ac:dyDescent="0.25">
      <c r="CB394" s="4"/>
      <c r="CF394" s="4"/>
    </row>
    <row r="395" spans="80:84" x14ac:dyDescent="0.25">
      <c r="CB395" s="4"/>
      <c r="CF395" s="4"/>
    </row>
    <row r="396" spans="80:84" x14ac:dyDescent="0.25">
      <c r="CB396" s="4"/>
      <c r="CF396" s="4"/>
    </row>
    <row r="397" spans="80:84" x14ac:dyDescent="0.25">
      <c r="CB397" s="4"/>
      <c r="CF397" s="4"/>
    </row>
    <row r="398" spans="80:84" x14ac:dyDescent="0.25">
      <c r="CB398" s="4"/>
      <c r="CF398" s="4"/>
    </row>
    <row r="399" spans="80:84" x14ac:dyDescent="0.25">
      <c r="CB399" s="4"/>
      <c r="CF399" s="4"/>
    </row>
    <row r="400" spans="80:84" x14ac:dyDescent="0.25">
      <c r="CB400" s="4"/>
      <c r="CF400" s="4"/>
    </row>
    <row r="401" spans="80:84" x14ac:dyDescent="0.25">
      <c r="CB401" s="4"/>
      <c r="CF401" s="4"/>
    </row>
    <row r="402" spans="80:84" x14ac:dyDescent="0.25">
      <c r="CB402" s="4"/>
      <c r="CF402" s="4"/>
    </row>
    <row r="403" spans="80:84" x14ac:dyDescent="0.25">
      <c r="CB403" s="4"/>
      <c r="CF403" s="4"/>
    </row>
    <row r="404" spans="80:84" x14ac:dyDescent="0.25">
      <c r="CB404" s="4"/>
      <c r="CF404" s="4"/>
    </row>
    <row r="405" spans="80:84" x14ac:dyDescent="0.25">
      <c r="CB405" s="4"/>
      <c r="CF405" s="4"/>
    </row>
    <row r="406" spans="80:84" x14ac:dyDescent="0.25">
      <c r="CB406" s="4"/>
      <c r="CF406" s="4"/>
    </row>
    <row r="407" spans="80:84" x14ac:dyDescent="0.25">
      <c r="CB407" s="4"/>
      <c r="CF407" s="4"/>
    </row>
    <row r="408" spans="80:84" x14ac:dyDescent="0.25">
      <c r="CB408" s="4"/>
      <c r="CF408" s="4"/>
    </row>
    <row r="409" spans="80:84" x14ac:dyDescent="0.25">
      <c r="CB409" s="4"/>
      <c r="CF409" s="4"/>
    </row>
    <row r="410" spans="80:84" x14ac:dyDescent="0.25">
      <c r="CB410" s="4"/>
      <c r="CF410" s="4"/>
    </row>
    <row r="411" spans="80:84" x14ac:dyDescent="0.25">
      <c r="CB411" s="4"/>
      <c r="CF411" s="4"/>
    </row>
    <row r="412" spans="80:84" x14ac:dyDescent="0.25">
      <c r="CB412" s="4"/>
      <c r="CF412" s="4"/>
    </row>
    <row r="413" spans="80:84" x14ac:dyDescent="0.25">
      <c r="CB413" s="4"/>
      <c r="CF413" s="4"/>
    </row>
    <row r="414" spans="80:84" x14ac:dyDescent="0.25">
      <c r="CB414" s="4"/>
      <c r="CF414" s="4"/>
    </row>
    <row r="415" spans="80:84" x14ac:dyDescent="0.25">
      <c r="CB415" s="4"/>
      <c r="CF415" s="4"/>
    </row>
    <row r="416" spans="80:84" x14ac:dyDescent="0.25">
      <c r="CB416" s="4"/>
      <c r="CF416" s="4"/>
    </row>
    <row r="417" spans="80:84" x14ac:dyDescent="0.25">
      <c r="CB417" s="4"/>
      <c r="CF417" s="4"/>
    </row>
    <row r="418" spans="80:84" x14ac:dyDescent="0.25">
      <c r="CB418" s="4"/>
      <c r="CF418" s="4"/>
    </row>
    <row r="419" spans="80:84" x14ac:dyDescent="0.25">
      <c r="CB419" s="4"/>
      <c r="CF419" s="4"/>
    </row>
    <row r="420" spans="80:84" x14ac:dyDescent="0.25">
      <c r="CB420" s="4"/>
      <c r="CF420" s="4"/>
    </row>
    <row r="421" spans="80:84" x14ac:dyDescent="0.25">
      <c r="CB421" s="4"/>
      <c r="CF421" s="4"/>
    </row>
    <row r="422" spans="80:84" x14ac:dyDescent="0.25">
      <c r="CB422" s="4"/>
      <c r="CF422" s="4"/>
    </row>
    <row r="423" spans="80:84" x14ac:dyDescent="0.25">
      <c r="CB423" s="4"/>
      <c r="CF423" s="4"/>
    </row>
    <row r="424" spans="80:84" x14ac:dyDescent="0.25">
      <c r="CB424" s="4"/>
      <c r="CF424" s="4"/>
    </row>
    <row r="425" spans="80:84" x14ac:dyDescent="0.25">
      <c r="CB425" s="4"/>
      <c r="CF425" s="4"/>
    </row>
    <row r="426" spans="80:84" x14ac:dyDescent="0.25">
      <c r="CB426" s="4"/>
      <c r="CF426" s="4"/>
    </row>
    <row r="427" spans="80:84" x14ac:dyDescent="0.25">
      <c r="CB427" s="4"/>
      <c r="CF427" s="4"/>
    </row>
    <row r="428" spans="80:84" x14ac:dyDescent="0.25">
      <c r="CB428" s="4"/>
      <c r="CF428" s="4"/>
    </row>
    <row r="429" spans="80:84" x14ac:dyDescent="0.25">
      <c r="CB429" s="4"/>
      <c r="CF429" s="4"/>
    </row>
    <row r="430" spans="80:84" x14ac:dyDescent="0.25">
      <c r="CB430" s="4"/>
      <c r="CF430" s="4"/>
    </row>
    <row r="431" spans="80:84" x14ac:dyDescent="0.25">
      <c r="CB431" s="4"/>
      <c r="CF431" s="4"/>
    </row>
    <row r="432" spans="80:84" x14ac:dyDescent="0.25">
      <c r="CB432" s="4"/>
      <c r="CF432" s="4"/>
    </row>
    <row r="433" spans="80:84" x14ac:dyDescent="0.25">
      <c r="CB433" s="4"/>
      <c r="CF433" s="4"/>
    </row>
    <row r="434" spans="80:84" x14ac:dyDescent="0.25">
      <c r="CB434" s="4"/>
      <c r="CF434" s="4"/>
    </row>
    <row r="435" spans="80:84" x14ac:dyDescent="0.25">
      <c r="CB435" s="4"/>
      <c r="CF435" s="4"/>
    </row>
    <row r="436" spans="80:84" x14ac:dyDescent="0.25">
      <c r="CB436" s="4"/>
      <c r="CF436" s="4"/>
    </row>
    <row r="437" spans="80:84" x14ac:dyDescent="0.25">
      <c r="CB437" s="4"/>
      <c r="CF437" s="4"/>
    </row>
    <row r="438" spans="80:84" x14ac:dyDescent="0.25">
      <c r="CB438" s="4"/>
      <c r="CF438" s="4"/>
    </row>
    <row r="439" spans="80:84" x14ac:dyDescent="0.25">
      <c r="CB439" s="4"/>
      <c r="CF439" s="4"/>
    </row>
    <row r="440" spans="80:84" x14ac:dyDescent="0.25">
      <c r="CB440" s="4"/>
      <c r="CF440" s="4"/>
    </row>
    <row r="441" spans="80:84" x14ac:dyDescent="0.25">
      <c r="CB441" s="4"/>
      <c r="CF441" s="4"/>
    </row>
    <row r="442" spans="80:84" x14ac:dyDescent="0.25">
      <c r="CB442" s="4"/>
      <c r="CF442" s="4"/>
    </row>
    <row r="443" spans="80:84" x14ac:dyDescent="0.25">
      <c r="CB443" s="4"/>
      <c r="CF443" s="4"/>
    </row>
    <row r="444" spans="80:84" x14ac:dyDescent="0.25">
      <c r="CB444" s="4"/>
      <c r="CF444" s="4"/>
    </row>
    <row r="445" spans="80:84" x14ac:dyDescent="0.25">
      <c r="CB445" s="4"/>
      <c r="CF445" s="4"/>
    </row>
    <row r="446" spans="80:84" x14ac:dyDescent="0.25">
      <c r="CB446" s="4"/>
      <c r="CF446" s="4"/>
    </row>
    <row r="447" spans="80:84" x14ac:dyDescent="0.25">
      <c r="CB447" s="4"/>
      <c r="CF447" s="4"/>
    </row>
    <row r="448" spans="80:84" x14ac:dyDescent="0.25">
      <c r="CB448" s="4"/>
      <c r="CF448" s="4"/>
    </row>
    <row r="449" spans="80:84" x14ac:dyDescent="0.25">
      <c r="CB449" s="4"/>
      <c r="CF449" s="4"/>
    </row>
    <row r="450" spans="80:84" x14ac:dyDescent="0.25">
      <c r="CB450" s="4"/>
      <c r="CF450" s="4"/>
    </row>
    <row r="451" spans="80:84" x14ac:dyDescent="0.25">
      <c r="CB451" s="4"/>
      <c r="CF451" s="4"/>
    </row>
    <row r="452" spans="80:84" x14ac:dyDescent="0.25">
      <c r="CB452" s="4"/>
      <c r="CF452" s="4"/>
    </row>
    <row r="453" spans="80:84" x14ac:dyDescent="0.25">
      <c r="CB453" s="4"/>
      <c r="CF453" s="4"/>
    </row>
    <row r="454" spans="80:84" x14ac:dyDescent="0.25">
      <c r="CB454" s="4"/>
      <c r="CF454" s="4"/>
    </row>
    <row r="455" spans="80:84" x14ac:dyDescent="0.25">
      <c r="CB455" s="4"/>
      <c r="CF455" s="4"/>
    </row>
    <row r="456" spans="80:84" x14ac:dyDescent="0.25">
      <c r="CB456" s="4"/>
      <c r="CF456" s="4"/>
    </row>
    <row r="457" spans="80:84" x14ac:dyDescent="0.25">
      <c r="CB457" s="4"/>
      <c r="CF457" s="4"/>
    </row>
    <row r="458" spans="80:84" x14ac:dyDescent="0.25">
      <c r="CB458" s="4"/>
      <c r="CF458" s="4"/>
    </row>
    <row r="459" spans="80:84" x14ac:dyDescent="0.25">
      <c r="CB459" s="4"/>
      <c r="CF459" s="4"/>
    </row>
    <row r="460" spans="80:84" x14ac:dyDescent="0.25">
      <c r="CB460" s="4"/>
      <c r="CF460" s="4"/>
    </row>
    <row r="461" spans="80:84" x14ac:dyDescent="0.25">
      <c r="CB461" s="4"/>
      <c r="CF461" s="4"/>
    </row>
    <row r="462" spans="80:84" x14ac:dyDescent="0.25">
      <c r="CB462" s="4"/>
      <c r="CF462" s="4"/>
    </row>
    <row r="463" spans="80:84" x14ac:dyDescent="0.25">
      <c r="CB463" s="4"/>
      <c r="CF463" s="4"/>
    </row>
    <row r="464" spans="80:84" x14ac:dyDescent="0.25">
      <c r="CB464" s="4"/>
      <c r="CF464" s="4"/>
    </row>
    <row r="465" spans="80:84" x14ac:dyDescent="0.25">
      <c r="CB465" s="4"/>
      <c r="CF465" s="4"/>
    </row>
    <row r="466" spans="80:84" x14ac:dyDescent="0.25">
      <c r="CB466" s="4"/>
      <c r="CF466" s="4"/>
    </row>
    <row r="467" spans="80:84" x14ac:dyDescent="0.25">
      <c r="CB467" s="4"/>
      <c r="CF467" s="4"/>
    </row>
    <row r="468" spans="80:84" x14ac:dyDescent="0.25">
      <c r="CB468" s="4"/>
      <c r="CF468" s="4"/>
    </row>
    <row r="469" spans="80:84" x14ac:dyDescent="0.25">
      <c r="CB469" s="4"/>
      <c r="CF469" s="4"/>
    </row>
    <row r="470" spans="80:84" x14ac:dyDescent="0.25">
      <c r="CB470" s="4"/>
      <c r="CF470" s="4"/>
    </row>
    <row r="471" spans="80:84" x14ac:dyDescent="0.25">
      <c r="CB471" s="4"/>
      <c r="CF471" s="4"/>
    </row>
    <row r="472" spans="80:84" x14ac:dyDescent="0.25">
      <c r="CB472" s="4"/>
      <c r="CF472" s="4"/>
    </row>
    <row r="473" spans="80:84" x14ac:dyDescent="0.25">
      <c r="CB473" s="4"/>
      <c r="CF473" s="4"/>
    </row>
    <row r="474" spans="80:84" x14ac:dyDescent="0.25">
      <c r="CB474" s="4"/>
      <c r="CF474" s="4"/>
    </row>
    <row r="475" spans="80:84" x14ac:dyDescent="0.25">
      <c r="CB475" s="4"/>
      <c r="CF475" s="4"/>
    </row>
    <row r="476" spans="80:84" x14ac:dyDescent="0.25">
      <c r="CB476" s="4"/>
      <c r="CF476" s="4"/>
    </row>
    <row r="477" spans="80:84" x14ac:dyDescent="0.25">
      <c r="CB477" s="4"/>
      <c r="CF477" s="4"/>
    </row>
    <row r="478" spans="80:84" x14ac:dyDescent="0.25">
      <c r="CB478" s="4"/>
      <c r="CF478" s="4"/>
    </row>
    <row r="479" spans="80:84" x14ac:dyDescent="0.25">
      <c r="CB479" s="4"/>
      <c r="CF479" s="4"/>
    </row>
    <row r="480" spans="80:84" x14ac:dyDescent="0.25">
      <c r="CB480" s="4"/>
      <c r="CF480" s="4"/>
    </row>
    <row r="481" spans="80:84" x14ac:dyDescent="0.25">
      <c r="CB481" s="4"/>
      <c r="CF481" s="4"/>
    </row>
    <row r="482" spans="80:84" x14ac:dyDescent="0.25">
      <c r="CB482" s="4"/>
      <c r="CF482" s="4"/>
    </row>
    <row r="483" spans="80:84" x14ac:dyDescent="0.25">
      <c r="CB483" s="4"/>
      <c r="CF483" s="4"/>
    </row>
    <row r="484" spans="80:84" x14ac:dyDescent="0.25">
      <c r="CB484" s="4"/>
      <c r="CF484" s="4"/>
    </row>
    <row r="485" spans="80:84" x14ac:dyDescent="0.25">
      <c r="CB485" s="4"/>
      <c r="CF485" s="4"/>
    </row>
    <row r="486" spans="80:84" x14ac:dyDescent="0.25">
      <c r="CB486" s="4"/>
      <c r="CF486" s="4"/>
    </row>
    <row r="487" spans="80:84" x14ac:dyDescent="0.25">
      <c r="CB487" s="4"/>
      <c r="CF487" s="4"/>
    </row>
    <row r="488" spans="80:84" x14ac:dyDescent="0.25">
      <c r="CB488" s="4"/>
      <c r="CF488" s="4"/>
    </row>
    <row r="489" spans="80:84" x14ac:dyDescent="0.25">
      <c r="CB489" s="4"/>
      <c r="CF489" s="4"/>
    </row>
    <row r="490" spans="80:84" x14ac:dyDescent="0.25">
      <c r="CB490" s="4"/>
      <c r="CF490" s="4"/>
    </row>
    <row r="491" spans="80:84" x14ac:dyDescent="0.25">
      <c r="CB491" s="4"/>
      <c r="CF491" s="4"/>
    </row>
    <row r="492" spans="80:84" x14ac:dyDescent="0.25">
      <c r="CB492" s="4"/>
      <c r="CF492" s="4"/>
    </row>
    <row r="493" spans="80:84" x14ac:dyDescent="0.25">
      <c r="CB493" s="4"/>
      <c r="CF493" s="4"/>
    </row>
    <row r="494" spans="80:84" x14ac:dyDescent="0.25">
      <c r="CB494" s="4"/>
      <c r="CF494" s="4"/>
    </row>
    <row r="495" spans="80:84" x14ac:dyDescent="0.25">
      <c r="CB495" s="4"/>
      <c r="CF495" s="4"/>
    </row>
    <row r="496" spans="80:84" x14ac:dyDescent="0.25">
      <c r="CB496" s="4"/>
      <c r="CF496" s="4"/>
    </row>
    <row r="497" spans="80:84" x14ac:dyDescent="0.25">
      <c r="CB497" s="4"/>
      <c r="CF497" s="4"/>
    </row>
    <row r="498" spans="80:84" x14ac:dyDescent="0.25">
      <c r="CB498" s="4"/>
      <c r="CF498" s="4"/>
    </row>
    <row r="499" spans="80:84" x14ac:dyDescent="0.25">
      <c r="CB499" s="4"/>
      <c r="CF499" s="4"/>
    </row>
    <row r="500" spans="80:84" x14ac:dyDescent="0.25">
      <c r="CB500" s="4"/>
      <c r="CF500" s="4"/>
    </row>
    <row r="501" spans="80:84" x14ac:dyDescent="0.25">
      <c r="CB501" s="4"/>
      <c r="CF501" s="4"/>
    </row>
    <row r="502" spans="80:84" x14ac:dyDescent="0.25">
      <c r="CB502" s="4"/>
      <c r="CF502" s="4"/>
    </row>
    <row r="503" spans="80:84" x14ac:dyDescent="0.25">
      <c r="CB503" s="4"/>
      <c r="CF503" s="4"/>
    </row>
    <row r="504" spans="80:84" x14ac:dyDescent="0.25">
      <c r="CB504" s="4"/>
      <c r="CF504" s="4"/>
    </row>
    <row r="505" spans="80:84" x14ac:dyDescent="0.25">
      <c r="CB505" s="4"/>
      <c r="CF505" s="4"/>
    </row>
    <row r="506" spans="80:84" x14ac:dyDescent="0.25">
      <c r="CB506" s="4"/>
      <c r="CF506" s="4"/>
    </row>
    <row r="507" spans="80:84" x14ac:dyDescent="0.25">
      <c r="CB507" s="4"/>
      <c r="CF507" s="4"/>
    </row>
    <row r="508" spans="80:84" x14ac:dyDescent="0.25">
      <c r="CB508" s="4"/>
      <c r="CF508" s="4"/>
    </row>
    <row r="509" spans="80:84" x14ac:dyDescent="0.25">
      <c r="CB509" s="4"/>
      <c r="CF509" s="4"/>
    </row>
    <row r="510" spans="80:84" x14ac:dyDescent="0.25">
      <c r="CB510" s="4"/>
      <c r="CF510" s="4"/>
    </row>
    <row r="511" spans="80:84" x14ac:dyDescent="0.25">
      <c r="CB511" s="4"/>
      <c r="CF511" s="4"/>
    </row>
    <row r="512" spans="80:84" x14ac:dyDescent="0.25">
      <c r="CB512" s="4"/>
      <c r="CF512" s="4"/>
    </row>
    <row r="513" spans="80:84" x14ac:dyDescent="0.25">
      <c r="CB513" s="4"/>
      <c r="CF513" s="4"/>
    </row>
    <row r="514" spans="80:84" x14ac:dyDescent="0.25">
      <c r="CB514" s="4"/>
      <c r="CF514" s="4"/>
    </row>
    <row r="515" spans="80:84" x14ac:dyDescent="0.25">
      <c r="CB515" s="4"/>
      <c r="CF515" s="4"/>
    </row>
    <row r="516" spans="80:84" x14ac:dyDescent="0.25">
      <c r="CB516" s="4"/>
      <c r="CF516" s="4"/>
    </row>
    <row r="517" spans="80:84" x14ac:dyDescent="0.25">
      <c r="CB517" s="4"/>
      <c r="CF517" s="4"/>
    </row>
    <row r="518" spans="80:84" x14ac:dyDescent="0.25">
      <c r="CB518" s="4"/>
      <c r="CF518" s="4"/>
    </row>
    <row r="519" spans="80:84" x14ac:dyDescent="0.25">
      <c r="CB519" s="4"/>
      <c r="CF519" s="4"/>
    </row>
    <row r="520" spans="80:84" x14ac:dyDescent="0.25">
      <c r="CB520" s="4"/>
      <c r="CF520" s="4"/>
    </row>
    <row r="521" spans="80:84" x14ac:dyDescent="0.25">
      <c r="CB521" s="4"/>
      <c r="CF521" s="4"/>
    </row>
    <row r="522" spans="80:84" x14ac:dyDescent="0.25">
      <c r="CB522" s="4"/>
      <c r="CF522" s="4"/>
    </row>
    <row r="523" spans="80:84" x14ac:dyDescent="0.25">
      <c r="CB523" s="4"/>
      <c r="CF523" s="4"/>
    </row>
    <row r="524" spans="80:84" x14ac:dyDescent="0.25">
      <c r="CB524" s="4"/>
      <c r="CF524" s="4"/>
    </row>
    <row r="525" spans="80:84" x14ac:dyDescent="0.25">
      <c r="CB525" s="4"/>
      <c r="CF525" s="4"/>
    </row>
    <row r="526" spans="80:84" x14ac:dyDescent="0.25">
      <c r="CB526" s="4"/>
      <c r="CF526" s="4"/>
    </row>
    <row r="527" spans="80:84" x14ac:dyDescent="0.25">
      <c r="CB527" s="4"/>
      <c r="CF527" s="4"/>
    </row>
    <row r="528" spans="80:84" x14ac:dyDescent="0.25">
      <c r="CB528" s="4"/>
      <c r="CF528" s="4"/>
    </row>
    <row r="529" spans="80:84" x14ac:dyDescent="0.25">
      <c r="CB529" s="4"/>
      <c r="CF529" s="4"/>
    </row>
    <row r="530" spans="80:84" x14ac:dyDescent="0.25">
      <c r="CB530" s="4"/>
      <c r="CF530" s="4"/>
    </row>
    <row r="531" spans="80:84" x14ac:dyDescent="0.25">
      <c r="CB531" s="4"/>
      <c r="CF531" s="4"/>
    </row>
    <row r="532" spans="80:84" x14ac:dyDescent="0.25">
      <c r="CB532" s="4"/>
      <c r="CF532" s="4"/>
    </row>
    <row r="533" spans="80:84" x14ac:dyDescent="0.25">
      <c r="CB533" s="4"/>
      <c r="CF533" s="4"/>
    </row>
    <row r="534" spans="80:84" x14ac:dyDescent="0.25">
      <c r="CB534" s="4"/>
      <c r="CF534" s="4"/>
    </row>
    <row r="535" spans="80:84" x14ac:dyDescent="0.25">
      <c r="CB535" s="4"/>
      <c r="CF535" s="4"/>
    </row>
    <row r="536" spans="80:84" x14ac:dyDescent="0.25">
      <c r="CB536" s="4"/>
      <c r="CF536" s="4"/>
    </row>
    <row r="537" spans="80:84" x14ac:dyDescent="0.25">
      <c r="CB537" s="4"/>
      <c r="CF537" s="4"/>
    </row>
    <row r="538" spans="80:84" x14ac:dyDescent="0.25">
      <c r="CB538" s="4"/>
      <c r="CF538" s="4"/>
    </row>
    <row r="539" spans="80:84" x14ac:dyDescent="0.25">
      <c r="CB539" s="4"/>
      <c r="CF539" s="4"/>
    </row>
    <row r="540" spans="80:84" x14ac:dyDescent="0.25">
      <c r="CB540" s="4"/>
      <c r="CF540" s="4"/>
    </row>
    <row r="541" spans="80:84" x14ac:dyDescent="0.25">
      <c r="CB541" s="4"/>
      <c r="CF541" s="4"/>
    </row>
    <row r="542" spans="80:84" x14ac:dyDescent="0.25">
      <c r="CB542" s="4"/>
      <c r="CF542" s="4"/>
    </row>
    <row r="543" spans="80:84" x14ac:dyDescent="0.25">
      <c r="CB543" s="4"/>
      <c r="CF543" s="4"/>
    </row>
    <row r="544" spans="80:84" x14ac:dyDescent="0.25">
      <c r="CB544" s="4"/>
      <c r="CF544" s="4"/>
    </row>
    <row r="545" spans="80:84" x14ac:dyDescent="0.25">
      <c r="CB545" s="4"/>
      <c r="CF545" s="4"/>
    </row>
    <row r="546" spans="80:84" x14ac:dyDescent="0.25">
      <c r="CB546" s="4"/>
      <c r="CF546" s="4"/>
    </row>
    <row r="547" spans="80:84" x14ac:dyDescent="0.25">
      <c r="CB547" s="4"/>
      <c r="CF547" s="4"/>
    </row>
    <row r="548" spans="80:84" x14ac:dyDescent="0.25">
      <c r="CB548" s="4"/>
      <c r="CF548" s="4"/>
    </row>
    <row r="549" spans="80:84" x14ac:dyDescent="0.25">
      <c r="CB549" s="4"/>
      <c r="CF549" s="4"/>
    </row>
    <row r="550" spans="80:84" x14ac:dyDescent="0.25">
      <c r="CB550" s="4"/>
      <c r="CF550" s="4"/>
    </row>
    <row r="551" spans="80:84" x14ac:dyDescent="0.25">
      <c r="CB551" s="4"/>
      <c r="CF551" s="4"/>
    </row>
    <row r="552" spans="80:84" x14ac:dyDescent="0.25">
      <c r="CB552" s="4"/>
      <c r="CF552" s="4"/>
    </row>
    <row r="553" spans="80:84" x14ac:dyDescent="0.25">
      <c r="CB553" s="4"/>
      <c r="CF553" s="4"/>
    </row>
    <row r="554" spans="80:84" x14ac:dyDescent="0.25">
      <c r="CB554" s="4"/>
      <c r="CF554" s="4"/>
    </row>
    <row r="555" spans="80:84" x14ac:dyDescent="0.25">
      <c r="CB555" s="4"/>
      <c r="CF555" s="4"/>
    </row>
    <row r="556" spans="80:84" x14ac:dyDescent="0.25">
      <c r="CB556" s="4"/>
      <c r="CF556" s="4"/>
    </row>
    <row r="557" spans="80:84" x14ac:dyDescent="0.25">
      <c r="CB557" s="4"/>
      <c r="CF557" s="4"/>
    </row>
    <row r="558" spans="80:84" x14ac:dyDescent="0.25">
      <c r="CB558" s="4"/>
      <c r="CF558" s="4"/>
    </row>
    <row r="559" spans="80:84" x14ac:dyDescent="0.25">
      <c r="CB559" s="4"/>
      <c r="CF559" s="4"/>
    </row>
    <row r="560" spans="80:84" x14ac:dyDescent="0.25">
      <c r="CB560" s="4"/>
      <c r="CF560" s="4"/>
    </row>
    <row r="561" spans="80:84" x14ac:dyDescent="0.25">
      <c r="CB561" s="4"/>
      <c r="CF561" s="4"/>
    </row>
    <row r="562" spans="80:84" x14ac:dyDescent="0.25">
      <c r="CB562" s="4"/>
      <c r="CF562" s="4"/>
    </row>
    <row r="563" spans="80:84" x14ac:dyDescent="0.25">
      <c r="CB563" s="4"/>
      <c r="CF563" s="4"/>
    </row>
    <row r="564" spans="80:84" x14ac:dyDescent="0.25">
      <c r="CB564" s="4"/>
      <c r="CF564" s="4"/>
    </row>
    <row r="565" spans="80:84" x14ac:dyDescent="0.25">
      <c r="CB565" s="4"/>
      <c r="CF565" s="4"/>
    </row>
    <row r="566" spans="80:84" x14ac:dyDescent="0.25">
      <c r="CB566" s="4"/>
      <c r="CF566" s="4"/>
    </row>
    <row r="567" spans="80:84" x14ac:dyDescent="0.25">
      <c r="CB567" s="4"/>
      <c r="CF567" s="4"/>
    </row>
    <row r="568" spans="80:84" x14ac:dyDescent="0.25">
      <c r="CB568" s="4"/>
      <c r="CF568" s="4"/>
    </row>
    <row r="569" spans="80:84" x14ac:dyDescent="0.25">
      <c r="CB569" s="4"/>
      <c r="CF569" s="4"/>
    </row>
    <row r="570" spans="80:84" x14ac:dyDescent="0.25">
      <c r="CB570" s="4"/>
      <c r="CF570" s="4"/>
    </row>
    <row r="571" spans="80:84" x14ac:dyDescent="0.25">
      <c r="CB571" s="4"/>
      <c r="CF571" s="4"/>
    </row>
    <row r="572" spans="80:84" x14ac:dyDescent="0.25">
      <c r="CB572" s="4"/>
      <c r="CF572" s="4"/>
    </row>
    <row r="573" spans="80:84" x14ac:dyDescent="0.25">
      <c r="CB573" s="4"/>
      <c r="CF573" s="4"/>
    </row>
    <row r="574" spans="80:84" x14ac:dyDescent="0.25">
      <c r="CB574" s="4"/>
      <c r="CF574" s="4"/>
    </row>
    <row r="575" spans="80:84" x14ac:dyDescent="0.25">
      <c r="CB575" s="4"/>
      <c r="CF575" s="4"/>
    </row>
    <row r="576" spans="80:84" x14ac:dyDescent="0.25">
      <c r="CB576" s="4"/>
      <c r="CF576" s="4"/>
    </row>
    <row r="577" spans="80:84" x14ac:dyDescent="0.25">
      <c r="CB577" s="4"/>
      <c r="CF577" s="4"/>
    </row>
    <row r="578" spans="80:84" x14ac:dyDescent="0.25">
      <c r="CB578" s="4"/>
      <c r="CF578" s="4"/>
    </row>
    <row r="579" spans="80:84" x14ac:dyDescent="0.25">
      <c r="CB579" s="4"/>
      <c r="CF579" s="4"/>
    </row>
    <row r="580" spans="80:84" x14ac:dyDescent="0.25">
      <c r="CB580" s="4"/>
      <c r="CF580" s="4"/>
    </row>
    <row r="581" spans="80:84" x14ac:dyDescent="0.25">
      <c r="CB581" s="4"/>
      <c r="CF581" s="4"/>
    </row>
    <row r="582" spans="80:84" x14ac:dyDescent="0.25">
      <c r="CB582" s="4"/>
      <c r="CF582" s="4"/>
    </row>
    <row r="583" spans="80:84" x14ac:dyDescent="0.25">
      <c r="CB583" s="4"/>
      <c r="CF583" s="4"/>
    </row>
    <row r="584" spans="80:84" x14ac:dyDescent="0.25">
      <c r="CB584" s="4"/>
      <c r="CF584" s="4"/>
    </row>
    <row r="585" spans="80:84" x14ac:dyDescent="0.25">
      <c r="CB585" s="4"/>
      <c r="CF585" s="4"/>
    </row>
    <row r="586" spans="80:84" x14ac:dyDescent="0.25">
      <c r="CB586" s="4"/>
      <c r="CF586" s="4"/>
    </row>
    <row r="587" spans="80:84" x14ac:dyDescent="0.25">
      <c r="CB587" s="4"/>
      <c r="CF587" s="4"/>
    </row>
    <row r="588" spans="80:84" x14ac:dyDescent="0.25">
      <c r="CB588" s="4"/>
      <c r="CF588" s="4"/>
    </row>
    <row r="589" spans="80:84" x14ac:dyDescent="0.25">
      <c r="CB589" s="4"/>
      <c r="CF589" s="4"/>
    </row>
    <row r="590" spans="80:84" x14ac:dyDescent="0.25">
      <c r="CB590" s="4"/>
      <c r="CF590" s="4"/>
    </row>
    <row r="591" spans="80:84" x14ac:dyDescent="0.25">
      <c r="CB591" s="4"/>
      <c r="CF591" s="4"/>
    </row>
    <row r="592" spans="80:84" x14ac:dyDescent="0.25">
      <c r="CB592" s="4"/>
      <c r="CF592" s="4"/>
    </row>
    <row r="593" spans="80:84" x14ac:dyDescent="0.25">
      <c r="CB593" s="4"/>
      <c r="CF593" s="4"/>
    </row>
    <row r="594" spans="80:84" x14ac:dyDescent="0.25">
      <c r="CB594" s="4"/>
      <c r="CF594" s="4"/>
    </row>
    <row r="595" spans="80:84" x14ac:dyDescent="0.25">
      <c r="CB595" s="4"/>
      <c r="CF595" s="4"/>
    </row>
    <row r="596" spans="80:84" x14ac:dyDescent="0.25">
      <c r="CB596" s="4"/>
      <c r="CF596" s="4"/>
    </row>
    <row r="597" spans="80:84" x14ac:dyDescent="0.25">
      <c r="CB597" s="4"/>
      <c r="CF597" s="4"/>
    </row>
    <row r="598" spans="80:84" x14ac:dyDescent="0.25">
      <c r="CB598" s="4"/>
      <c r="CF598" s="4"/>
    </row>
    <row r="599" spans="80:84" x14ac:dyDescent="0.25">
      <c r="CB599" s="4"/>
      <c r="CF599" s="4"/>
    </row>
    <row r="600" spans="80:84" x14ac:dyDescent="0.25">
      <c r="CB600" s="4"/>
      <c r="CF600" s="4"/>
    </row>
    <row r="601" spans="80:84" x14ac:dyDescent="0.25">
      <c r="CB601" s="4"/>
      <c r="CF601" s="4"/>
    </row>
    <row r="602" spans="80:84" x14ac:dyDescent="0.25">
      <c r="CB602" s="4"/>
      <c r="CF602" s="4"/>
    </row>
    <row r="603" spans="80:84" x14ac:dyDescent="0.25">
      <c r="CB603" s="4"/>
      <c r="CF603" s="4"/>
    </row>
    <row r="604" spans="80:84" x14ac:dyDescent="0.25">
      <c r="CB604" s="4"/>
      <c r="CF604" s="4"/>
    </row>
    <row r="605" spans="80:84" x14ac:dyDescent="0.25">
      <c r="CB605" s="4"/>
      <c r="CF605" s="4"/>
    </row>
    <row r="606" spans="80:84" x14ac:dyDescent="0.25">
      <c r="CB606" s="4"/>
      <c r="CF606" s="4"/>
    </row>
    <row r="607" spans="80:84" x14ac:dyDescent="0.25">
      <c r="CB607" s="4"/>
      <c r="CF607" s="4"/>
    </row>
    <row r="608" spans="80:84" x14ac:dyDescent="0.25">
      <c r="CB608" s="4"/>
      <c r="CF608" s="4"/>
    </row>
    <row r="609" spans="80:84" x14ac:dyDescent="0.25">
      <c r="CB609" s="4"/>
      <c r="CF609" s="4"/>
    </row>
    <row r="610" spans="80:84" x14ac:dyDescent="0.25">
      <c r="CB610" s="4"/>
      <c r="CF610" s="4"/>
    </row>
    <row r="611" spans="80:84" x14ac:dyDescent="0.25">
      <c r="CB611" s="4"/>
      <c r="CF611" s="4"/>
    </row>
    <row r="612" spans="80:84" x14ac:dyDescent="0.25">
      <c r="CB612" s="4"/>
      <c r="CF612" s="4"/>
    </row>
    <row r="613" spans="80:84" x14ac:dyDescent="0.25">
      <c r="CB613" s="4"/>
      <c r="CF613" s="4"/>
    </row>
    <row r="614" spans="80:84" x14ac:dyDescent="0.25">
      <c r="CB614" s="4"/>
      <c r="CF614" s="4"/>
    </row>
    <row r="615" spans="80:84" x14ac:dyDescent="0.25">
      <c r="CB615" s="4"/>
      <c r="CF615" s="4"/>
    </row>
    <row r="616" spans="80:84" x14ac:dyDescent="0.25">
      <c r="CB616" s="4"/>
      <c r="CF616" s="4"/>
    </row>
    <row r="617" spans="80:84" x14ac:dyDescent="0.25">
      <c r="CB617" s="4"/>
      <c r="CF617" s="4"/>
    </row>
    <row r="618" spans="80:84" x14ac:dyDescent="0.25">
      <c r="CB618" s="4"/>
      <c r="CF618" s="4"/>
    </row>
    <row r="619" spans="80:84" x14ac:dyDescent="0.25">
      <c r="CB619" s="4"/>
      <c r="CF619" s="4"/>
    </row>
    <row r="620" spans="80:84" x14ac:dyDescent="0.25">
      <c r="CB620" s="4"/>
      <c r="CF620" s="4"/>
    </row>
    <row r="621" spans="80:84" x14ac:dyDescent="0.25">
      <c r="CB621" s="4"/>
      <c r="CF621" s="4"/>
    </row>
    <row r="622" spans="80:84" x14ac:dyDescent="0.25">
      <c r="CB622" s="4"/>
      <c r="CF622" s="4"/>
    </row>
    <row r="623" spans="80:84" x14ac:dyDescent="0.25">
      <c r="CB623" s="4"/>
      <c r="CF623" s="4"/>
    </row>
    <row r="624" spans="80:84" x14ac:dyDescent="0.25">
      <c r="CB624" s="4"/>
      <c r="CF624" s="4"/>
    </row>
    <row r="625" spans="80:84" x14ac:dyDescent="0.25">
      <c r="CB625" s="4"/>
      <c r="CF625" s="4"/>
    </row>
    <row r="626" spans="80:84" x14ac:dyDescent="0.25">
      <c r="CB626" s="4"/>
      <c r="CF626" s="4"/>
    </row>
    <row r="627" spans="80:84" x14ac:dyDescent="0.25">
      <c r="CB627" s="4"/>
      <c r="CF627" s="4"/>
    </row>
    <row r="628" spans="80:84" x14ac:dyDescent="0.25">
      <c r="CB628" s="4"/>
      <c r="CF628" s="4"/>
    </row>
    <row r="629" spans="80:84" x14ac:dyDescent="0.25">
      <c r="CB629" s="4"/>
      <c r="CF629" s="4"/>
    </row>
    <row r="630" spans="80:84" x14ac:dyDescent="0.25">
      <c r="CB630" s="4"/>
      <c r="CF630" s="4"/>
    </row>
    <row r="631" spans="80:84" x14ac:dyDescent="0.25">
      <c r="CB631" s="4"/>
      <c r="CF631" s="4"/>
    </row>
    <row r="632" spans="80:84" x14ac:dyDescent="0.25">
      <c r="CB632" s="4"/>
      <c r="CF632" s="4"/>
    </row>
    <row r="633" spans="80:84" x14ac:dyDescent="0.25">
      <c r="CB633" s="4"/>
      <c r="CF633" s="4"/>
    </row>
    <row r="634" spans="80:84" x14ac:dyDescent="0.25">
      <c r="CB634" s="4"/>
      <c r="CF634" s="4"/>
    </row>
    <row r="635" spans="80:84" x14ac:dyDescent="0.25">
      <c r="CB635" s="4"/>
      <c r="CF635" s="4"/>
    </row>
    <row r="636" spans="80:84" x14ac:dyDescent="0.25">
      <c r="CB636" s="4"/>
      <c r="CF636" s="4"/>
    </row>
    <row r="637" spans="80:84" x14ac:dyDescent="0.25">
      <c r="CB637" s="4"/>
      <c r="CF637" s="4"/>
    </row>
    <row r="638" spans="80:84" x14ac:dyDescent="0.25">
      <c r="CB638" s="4"/>
      <c r="CF638" s="4"/>
    </row>
    <row r="639" spans="80:84" x14ac:dyDescent="0.25">
      <c r="CB639" s="4"/>
      <c r="CF639" s="4"/>
    </row>
    <row r="640" spans="80:84" x14ac:dyDescent="0.25">
      <c r="CB640" s="4"/>
      <c r="CF640" s="4"/>
    </row>
    <row r="641" spans="80:84" x14ac:dyDescent="0.25">
      <c r="CB641" s="4"/>
      <c r="CF641" s="4"/>
    </row>
    <row r="642" spans="80:84" x14ac:dyDescent="0.25">
      <c r="CB642" s="4"/>
      <c r="CF642" s="4"/>
    </row>
    <row r="643" spans="80:84" x14ac:dyDescent="0.25">
      <c r="CB643" s="4"/>
      <c r="CF643" s="4"/>
    </row>
    <row r="644" spans="80:84" x14ac:dyDescent="0.25">
      <c r="CB644" s="4"/>
      <c r="CF644" s="4"/>
    </row>
    <row r="645" spans="80:84" x14ac:dyDescent="0.25">
      <c r="CB645" s="4"/>
      <c r="CF645" s="4"/>
    </row>
    <row r="646" spans="80:84" x14ac:dyDescent="0.25">
      <c r="CB646" s="4"/>
      <c r="CF646" s="4"/>
    </row>
    <row r="647" spans="80:84" x14ac:dyDescent="0.25">
      <c r="CB647" s="4"/>
      <c r="CF647" s="4"/>
    </row>
    <row r="648" spans="80:84" x14ac:dyDescent="0.25">
      <c r="CB648" s="4"/>
      <c r="CF648" s="4"/>
    </row>
    <row r="649" spans="80:84" x14ac:dyDescent="0.25">
      <c r="CB649" s="4"/>
      <c r="CF649" s="4"/>
    </row>
    <row r="650" spans="80:84" x14ac:dyDescent="0.25">
      <c r="CB650" s="4"/>
      <c r="CF650" s="4"/>
    </row>
    <row r="651" spans="80:84" x14ac:dyDescent="0.25">
      <c r="CB651" s="4"/>
      <c r="CF651" s="4"/>
    </row>
    <row r="652" spans="80:84" x14ac:dyDescent="0.25">
      <c r="CB652" s="4"/>
      <c r="CF652" s="4"/>
    </row>
    <row r="653" spans="80:84" x14ac:dyDescent="0.25">
      <c r="CB653" s="4"/>
      <c r="CF653" s="4"/>
    </row>
    <row r="654" spans="80:84" x14ac:dyDescent="0.25">
      <c r="CB654" s="4"/>
      <c r="CF654" s="4"/>
    </row>
    <row r="655" spans="80:84" x14ac:dyDescent="0.25">
      <c r="CB655" s="4"/>
      <c r="CF655" s="4"/>
    </row>
    <row r="656" spans="80:84" x14ac:dyDescent="0.25">
      <c r="CB656" s="4"/>
      <c r="CF656" s="4"/>
    </row>
    <row r="657" spans="80:84" x14ac:dyDescent="0.25">
      <c r="CB657" s="4"/>
      <c r="CF657" s="4"/>
    </row>
    <row r="658" spans="80:84" x14ac:dyDescent="0.25">
      <c r="CB658" s="4"/>
      <c r="CF658" s="4"/>
    </row>
    <row r="659" spans="80:84" x14ac:dyDescent="0.25">
      <c r="CB659" s="4"/>
      <c r="CF659" s="4"/>
    </row>
    <row r="660" spans="80:84" x14ac:dyDescent="0.25">
      <c r="CB660" s="4"/>
      <c r="CF660" s="4"/>
    </row>
    <row r="661" spans="80:84" x14ac:dyDescent="0.25">
      <c r="CB661" s="4"/>
      <c r="CF661" s="4"/>
    </row>
    <row r="662" spans="80:84" x14ac:dyDescent="0.25">
      <c r="CB662" s="4"/>
      <c r="CF662" s="4"/>
    </row>
    <row r="663" spans="80:84" x14ac:dyDescent="0.25">
      <c r="CB663" s="4"/>
      <c r="CF663" s="4"/>
    </row>
    <row r="664" spans="80:84" x14ac:dyDescent="0.25">
      <c r="CB664" s="4"/>
      <c r="CF664" s="4"/>
    </row>
    <row r="665" spans="80:84" x14ac:dyDescent="0.25">
      <c r="CB665" s="4"/>
      <c r="CF665" s="4"/>
    </row>
    <row r="666" spans="80:84" x14ac:dyDescent="0.25">
      <c r="CB666" s="4"/>
      <c r="CF666" s="4"/>
    </row>
    <row r="667" spans="80:84" x14ac:dyDescent="0.25">
      <c r="CB667" s="4"/>
      <c r="CF667" s="4"/>
    </row>
    <row r="668" spans="80:84" x14ac:dyDescent="0.25">
      <c r="CB668" s="4"/>
      <c r="CF668" s="4"/>
    </row>
    <row r="669" spans="80:84" x14ac:dyDescent="0.25">
      <c r="CB669" s="4"/>
      <c r="CF669" s="4"/>
    </row>
    <row r="670" spans="80:84" x14ac:dyDescent="0.25">
      <c r="CB670" s="4"/>
      <c r="CF670" s="4"/>
    </row>
    <row r="671" spans="80:84" x14ac:dyDescent="0.25">
      <c r="CB671" s="4"/>
      <c r="CF671" s="4"/>
    </row>
    <row r="672" spans="80:84" x14ac:dyDescent="0.25">
      <c r="CB672" s="4"/>
      <c r="CF672" s="4"/>
    </row>
    <row r="673" spans="80:84" x14ac:dyDescent="0.25">
      <c r="CB673" s="4"/>
      <c r="CF673" s="4"/>
    </row>
    <row r="674" spans="80:84" x14ac:dyDescent="0.25">
      <c r="CB674" s="4"/>
      <c r="CF674" s="4"/>
    </row>
    <row r="675" spans="80:84" x14ac:dyDescent="0.25">
      <c r="CB675" s="4"/>
      <c r="CF675" s="4"/>
    </row>
    <row r="676" spans="80:84" x14ac:dyDescent="0.25">
      <c r="CB676" s="4"/>
      <c r="CF676" s="4"/>
    </row>
    <row r="677" spans="80:84" x14ac:dyDescent="0.25">
      <c r="CB677" s="4"/>
      <c r="CF677" s="4"/>
    </row>
    <row r="678" spans="80:84" x14ac:dyDescent="0.25">
      <c r="CB678" s="4"/>
      <c r="CF678" s="4"/>
    </row>
    <row r="679" spans="80:84" x14ac:dyDescent="0.25">
      <c r="CB679" s="4"/>
      <c r="CF679" s="4"/>
    </row>
    <row r="680" spans="80:84" x14ac:dyDescent="0.25">
      <c r="CB680" s="4"/>
      <c r="CF680" s="4"/>
    </row>
    <row r="681" spans="80:84" x14ac:dyDescent="0.25">
      <c r="CB681" s="4"/>
      <c r="CF681" s="4"/>
    </row>
    <row r="682" spans="80:84" x14ac:dyDescent="0.25">
      <c r="CB682" s="4"/>
      <c r="CF682" s="4"/>
    </row>
    <row r="683" spans="80:84" x14ac:dyDescent="0.25">
      <c r="CB683" s="4"/>
      <c r="CF683" s="4"/>
    </row>
    <row r="684" spans="80:84" x14ac:dyDescent="0.25">
      <c r="CB684" s="4"/>
      <c r="CF684" s="4"/>
    </row>
    <row r="685" spans="80:84" x14ac:dyDescent="0.25">
      <c r="CB685" s="4"/>
      <c r="CF685" s="4"/>
    </row>
    <row r="686" spans="80:84" x14ac:dyDescent="0.25">
      <c r="CB686" s="4"/>
      <c r="CF686" s="4"/>
    </row>
    <row r="687" spans="80:84" x14ac:dyDescent="0.25">
      <c r="CB687" s="4"/>
      <c r="CF687" s="4"/>
    </row>
    <row r="688" spans="80:84" x14ac:dyDescent="0.25">
      <c r="CB688" s="4"/>
      <c r="CF688" s="4"/>
    </row>
    <row r="689" spans="80:84" x14ac:dyDescent="0.25">
      <c r="CB689" s="4"/>
      <c r="CF689" s="4"/>
    </row>
    <row r="690" spans="80:84" x14ac:dyDescent="0.25">
      <c r="CB690" s="4"/>
      <c r="CF690" s="4"/>
    </row>
    <row r="691" spans="80:84" x14ac:dyDescent="0.25">
      <c r="CB691" s="4"/>
      <c r="CF691" s="4"/>
    </row>
    <row r="692" spans="80:84" x14ac:dyDescent="0.25">
      <c r="CB692" s="4"/>
      <c r="CF692" s="4"/>
    </row>
    <row r="693" spans="80:84" x14ac:dyDescent="0.25">
      <c r="CB693" s="4"/>
      <c r="CF693" s="4"/>
    </row>
    <row r="694" spans="80:84" x14ac:dyDescent="0.25">
      <c r="CB694" s="4"/>
      <c r="CF694" s="4"/>
    </row>
    <row r="695" spans="80:84" x14ac:dyDescent="0.25">
      <c r="CB695" s="4"/>
      <c r="CF695" s="4"/>
    </row>
    <row r="696" spans="80:84" x14ac:dyDescent="0.25">
      <c r="CB696" s="4"/>
      <c r="CF696" s="4"/>
    </row>
    <row r="697" spans="80:84" x14ac:dyDescent="0.25">
      <c r="CB697" s="4"/>
      <c r="CF697" s="4"/>
    </row>
    <row r="698" spans="80:84" x14ac:dyDescent="0.25">
      <c r="CB698" s="4"/>
      <c r="CF698" s="4"/>
    </row>
    <row r="699" spans="80:84" x14ac:dyDescent="0.25">
      <c r="CB699" s="4"/>
      <c r="CF699" s="4"/>
    </row>
    <row r="700" spans="80:84" x14ac:dyDescent="0.25">
      <c r="CB700" s="4"/>
      <c r="CF700" s="4"/>
    </row>
    <row r="701" spans="80:84" x14ac:dyDescent="0.25">
      <c r="CB701" s="4"/>
      <c r="CF701" s="4"/>
    </row>
    <row r="702" spans="80:84" x14ac:dyDescent="0.25">
      <c r="CB702" s="4"/>
      <c r="CF702" s="4"/>
    </row>
    <row r="703" spans="80:84" x14ac:dyDescent="0.25">
      <c r="CB703" s="4"/>
      <c r="CF703" s="4"/>
    </row>
    <row r="704" spans="80:84" x14ac:dyDescent="0.25">
      <c r="CB704" s="4"/>
      <c r="CF704" s="4"/>
    </row>
    <row r="705" spans="80:84" x14ac:dyDescent="0.25">
      <c r="CB705" s="4"/>
      <c r="CF705" s="4"/>
    </row>
    <row r="706" spans="80:84" x14ac:dyDescent="0.25">
      <c r="CB706" s="4"/>
      <c r="CF706" s="4"/>
    </row>
    <row r="707" spans="80:84" x14ac:dyDescent="0.25">
      <c r="CB707" s="4"/>
      <c r="CF707" s="4"/>
    </row>
    <row r="708" spans="80:84" x14ac:dyDescent="0.25">
      <c r="CB708" s="4"/>
      <c r="CF708" s="4"/>
    </row>
    <row r="709" spans="80:84" x14ac:dyDescent="0.25">
      <c r="CB709" s="4"/>
      <c r="CF709" s="4"/>
    </row>
    <row r="710" spans="80:84" x14ac:dyDescent="0.25">
      <c r="CB710" s="4"/>
      <c r="CF710" s="4"/>
    </row>
    <row r="711" spans="80:84" x14ac:dyDescent="0.25">
      <c r="CB711" s="4"/>
      <c r="CF711" s="4"/>
    </row>
    <row r="712" spans="80:84" x14ac:dyDescent="0.25">
      <c r="CB712" s="4"/>
      <c r="CF712" s="4"/>
    </row>
    <row r="713" spans="80:84" x14ac:dyDescent="0.25">
      <c r="CB713" s="4"/>
      <c r="CF713" s="4"/>
    </row>
    <row r="714" spans="80:84" x14ac:dyDescent="0.25">
      <c r="CB714" s="4"/>
      <c r="CF714" s="4"/>
    </row>
    <row r="715" spans="80:84" x14ac:dyDescent="0.25">
      <c r="CB715" s="4"/>
      <c r="CF715" s="4"/>
    </row>
    <row r="716" spans="80:84" x14ac:dyDescent="0.25">
      <c r="CB716" s="4"/>
      <c r="CF716" s="4"/>
    </row>
    <row r="717" spans="80:84" x14ac:dyDescent="0.25">
      <c r="CB717" s="4"/>
      <c r="CF717" s="4"/>
    </row>
    <row r="718" spans="80:84" x14ac:dyDescent="0.25">
      <c r="CB718" s="4"/>
      <c r="CF718" s="4"/>
    </row>
    <row r="719" spans="80:84" x14ac:dyDescent="0.25">
      <c r="CB719" s="4"/>
      <c r="CF719" s="4"/>
    </row>
    <row r="720" spans="80:84" x14ac:dyDescent="0.25">
      <c r="CB720" s="4"/>
      <c r="CF720" s="4"/>
    </row>
    <row r="721" spans="80:84" x14ac:dyDescent="0.25">
      <c r="CB721" s="4"/>
      <c r="CF721" s="4"/>
    </row>
    <row r="722" spans="80:84" x14ac:dyDescent="0.25">
      <c r="CB722" s="4"/>
      <c r="CF722" s="4"/>
    </row>
    <row r="723" spans="80:84" x14ac:dyDescent="0.25">
      <c r="CB723" s="4"/>
      <c r="CF723" s="4"/>
    </row>
    <row r="724" spans="80:84" x14ac:dyDescent="0.25">
      <c r="CB724" s="4"/>
      <c r="CF724" s="4"/>
    </row>
    <row r="725" spans="80:84" x14ac:dyDescent="0.25">
      <c r="CB725" s="4"/>
      <c r="CF725" s="4"/>
    </row>
    <row r="726" spans="80:84" x14ac:dyDescent="0.25">
      <c r="CB726" s="4"/>
      <c r="CF726" s="4"/>
    </row>
    <row r="727" spans="80:84" x14ac:dyDescent="0.25">
      <c r="CB727" s="4"/>
      <c r="CF727" s="4"/>
    </row>
    <row r="728" spans="80:84" x14ac:dyDescent="0.25">
      <c r="CB728" s="4"/>
      <c r="CF728" s="4"/>
    </row>
    <row r="729" spans="80:84" x14ac:dyDescent="0.25">
      <c r="CB729" s="4"/>
      <c r="CF729" s="4"/>
    </row>
    <row r="730" spans="80:84" x14ac:dyDescent="0.25">
      <c r="CB730" s="4"/>
      <c r="CF730" s="4"/>
    </row>
    <row r="731" spans="80:84" x14ac:dyDescent="0.25">
      <c r="CB731" s="4"/>
      <c r="CF731" s="4"/>
    </row>
    <row r="732" spans="80:84" x14ac:dyDescent="0.25">
      <c r="CB732" s="4"/>
      <c r="CF732" s="4"/>
    </row>
    <row r="733" spans="80:84" x14ac:dyDescent="0.25">
      <c r="CB733" s="4"/>
      <c r="CF733" s="4"/>
    </row>
    <row r="734" spans="80:84" x14ac:dyDescent="0.25">
      <c r="CB734" s="4"/>
      <c r="CF734" s="4"/>
    </row>
    <row r="735" spans="80:84" x14ac:dyDescent="0.25">
      <c r="CB735" s="4"/>
      <c r="CF735" s="4"/>
    </row>
    <row r="736" spans="80:84" x14ac:dyDescent="0.25">
      <c r="CB736" s="4"/>
      <c r="CF736" s="4"/>
    </row>
    <row r="737" spans="80:84" x14ac:dyDescent="0.25">
      <c r="CB737" s="4"/>
      <c r="CF737" s="4"/>
    </row>
    <row r="738" spans="80:84" x14ac:dyDescent="0.25">
      <c r="CB738" s="4"/>
      <c r="CF738" s="4"/>
    </row>
    <row r="739" spans="80:84" x14ac:dyDescent="0.25">
      <c r="CB739" s="4"/>
      <c r="CF739" s="4"/>
    </row>
    <row r="740" spans="80:84" x14ac:dyDescent="0.25">
      <c r="CB740" s="4"/>
      <c r="CF740" s="4"/>
    </row>
    <row r="741" spans="80:84" x14ac:dyDescent="0.25">
      <c r="CB741" s="4"/>
      <c r="CF741" s="4"/>
    </row>
    <row r="742" spans="80:84" x14ac:dyDescent="0.25">
      <c r="CB742" s="4"/>
      <c r="CF742" s="4"/>
    </row>
    <row r="743" spans="80:84" x14ac:dyDescent="0.25">
      <c r="CB743" s="4"/>
      <c r="CF743" s="4"/>
    </row>
    <row r="744" spans="80:84" x14ac:dyDescent="0.25">
      <c r="CB744" s="4"/>
      <c r="CF744" s="4"/>
    </row>
    <row r="745" spans="80:84" x14ac:dyDescent="0.25">
      <c r="CB745" s="4"/>
      <c r="CF745" s="4"/>
    </row>
    <row r="746" spans="80:84" x14ac:dyDescent="0.25">
      <c r="CB746" s="4"/>
      <c r="CF746" s="4"/>
    </row>
    <row r="747" spans="80:84" x14ac:dyDescent="0.25">
      <c r="CB747" s="4"/>
      <c r="CF747" s="4"/>
    </row>
    <row r="748" spans="80:84" x14ac:dyDescent="0.25">
      <c r="CB748" s="4"/>
      <c r="CF748" s="4"/>
    </row>
    <row r="749" spans="80:84" x14ac:dyDescent="0.25">
      <c r="CB749" s="4"/>
      <c r="CF749" s="4"/>
    </row>
    <row r="750" spans="80:84" x14ac:dyDescent="0.25">
      <c r="CB750" s="4"/>
      <c r="CF750" s="4"/>
    </row>
    <row r="751" spans="80:84" x14ac:dyDescent="0.25">
      <c r="CB751" s="4"/>
      <c r="CF751" s="4"/>
    </row>
    <row r="752" spans="80:84" x14ac:dyDescent="0.25">
      <c r="CB752" s="4"/>
      <c r="CF752" s="4"/>
    </row>
    <row r="753" spans="80:84" x14ac:dyDescent="0.25">
      <c r="CB753" s="4"/>
      <c r="CF753" s="4"/>
    </row>
    <row r="754" spans="80:84" x14ac:dyDescent="0.25">
      <c r="CB754" s="4"/>
      <c r="CF754" s="4"/>
    </row>
    <row r="755" spans="80:84" x14ac:dyDescent="0.25">
      <c r="CB755" s="4"/>
      <c r="CF755" s="4"/>
    </row>
    <row r="756" spans="80:84" x14ac:dyDescent="0.25">
      <c r="CB756" s="4"/>
      <c r="CF756" s="4"/>
    </row>
    <row r="757" spans="80:84" x14ac:dyDescent="0.25">
      <c r="CB757" s="4"/>
      <c r="CF757" s="4"/>
    </row>
    <row r="758" spans="80:84" x14ac:dyDescent="0.25">
      <c r="CB758" s="4"/>
      <c r="CF758" s="4"/>
    </row>
    <row r="759" spans="80:84" x14ac:dyDescent="0.25">
      <c r="CB759" s="4"/>
      <c r="CF759" s="4"/>
    </row>
    <row r="760" spans="80:84" x14ac:dyDescent="0.25">
      <c r="CB760" s="4"/>
      <c r="CF760" s="4"/>
    </row>
    <row r="761" spans="80:84" x14ac:dyDescent="0.25">
      <c r="CB761" s="4"/>
      <c r="CF761" s="4"/>
    </row>
    <row r="762" spans="80:84" x14ac:dyDescent="0.25">
      <c r="CB762" s="4"/>
      <c r="CF762" s="4"/>
    </row>
    <row r="763" spans="80:84" x14ac:dyDescent="0.25">
      <c r="CB763" s="4"/>
      <c r="CF763" s="4"/>
    </row>
    <row r="764" spans="80:84" x14ac:dyDescent="0.25">
      <c r="CB764" s="4"/>
      <c r="CF764" s="4"/>
    </row>
    <row r="765" spans="80:84" x14ac:dyDescent="0.25">
      <c r="CB765" s="4"/>
      <c r="CF765" s="4"/>
    </row>
    <row r="766" spans="80:84" x14ac:dyDescent="0.25">
      <c r="CB766" s="4"/>
      <c r="CF766" s="4"/>
    </row>
    <row r="767" spans="80:84" x14ac:dyDescent="0.25">
      <c r="CB767" s="4"/>
      <c r="CF767" s="4"/>
    </row>
    <row r="768" spans="80:84" x14ac:dyDescent="0.25">
      <c r="CB768" s="4"/>
      <c r="CF768" s="4"/>
    </row>
    <row r="769" spans="80:84" x14ac:dyDescent="0.25">
      <c r="CB769" s="4"/>
      <c r="CF769" s="4"/>
    </row>
    <row r="770" spans="80:84" x14ac:dyDescent="0.25">
      <c r="CB770" s="4"/>
      <c r="CF770" s="4"/>
    </row>
    <row r="771" spans="80:84" x14ac:dyDescent="0.25">
      <c r="CB771" s="4"/>
      <c r="CF771" s="4"/>
    </row>
    <row r="772" spans="80:84" x14ac:dyDescent="0.25">
      <c r="CB772" s="4"/>
      <c r="CF772" s="4"/>
    </row>
    <row r="773" spans="80:84" x14ac:dyDescent="0.25">
      <c r="CB773" s="4"/>
      <c r="CF773" s="4"/>
    </row>
    <row r="774" spans="80:84" x14ac:dyDescent="0.25">
      <c r="CB774" s="4"/>
      <c r="CF774" s="4"/>
    </row>
    <row r="775" spans="80:84" x14ac:dyDescent="0.25">
      <c r="CB775" s="4"/>
      <c r="CF775" s="4"/>
    </row>
    <row r="776" spans="80:84" x14ac:dyDescent="0.25">
      <c r="CB776" s="4"/>
      <c r="CF776" s="4"/>
    </row>
    <row r="777" spans="80:84" x14ac:dyDescent="0.25">
      <c r="CB777" s="4"/>
      <c r="CF777" s="4"/>
    </row>
    <row r="778" spans="80:84" x14ac:dyDescent="0.25">
      <c r="CB778" s="4"/>
      <c r="CF778" s="4"/>
    </row>
    <row r="779" spans="80:84" x14ac:dyDescent="0.25">
      <c r="CB779" s="4"/>
      <c r="CF779" s="4"/>
    </row>
    <row r="780" spans="80:84" x14ac:dyDescent="0.25">
      <c r="CB780" s="4"/>
      <c r="CF780" s="4"/>
    </row>
    <row r="781" spans="80:84" x14ac:dyDescent="0.25">
      <c r="CB781" s="4"/>
      <c r="CF781" s="4"/>
    </row>
    <row r="782" spans="80:84" x14ac:dyDescent="0.25">
      <c r="CB782" s="4"/>
      <c r="CF782" s="4"/>
    </row>
    <row r="783" spans="80:84" x14ac:dyDescent="0.25">
      <c r="CB783" s="4"/>
      <c r="CF783" s="4"/>
    </row>
    <row r="784" spans="80:84" x14ac:dyDescent="0.25">
      <c r="CB784" s="4"/>
      <c r="CF784" s="4"/>
    </row>
    <row r="785" spans="80:84" x14ac:dyDescent="0.25">
      <c r="CB785" s="4"/>
      <c r="CF785" s="4"/>
    </row>
    <row r="786" spans="80:84" x14ac:dyDescent="0.25">
      <c r="CB786" s="4"/>
      <c r="CF786" s="4"/>
    </row>
    <row r="787" spans="80:84" x14ac:dyDescent="0.25">
      <c r="CB787" s="4"/>
      <c r="CF787" s="4"/>
    </row>
    <row r="788" spans="80:84" x14ac:dyDescent="0.25">
      <c r="CB788" s="4"/>
      <c r="CF788" s="4"/>
    </row>
    <row r="789" spans="80:84" x14ac:dyDescent="0.25">
      <c r="CB789" s="4"/>
      <c r="CF789" s="4"/>
    </row>
    <row r="790" spans="80:84" x14ac:dyDescent="0.25">
      <c r="CB790" s="4"/>
      <c r="CF790" s="4"/>
    </row>
    <row r="791" spans="80:84" x14ac:dyDescent="0.25">
      <c r="CB791" s="4"/>
      <c r="CF791" s="4"/>
    </row>
    <row r="792" spans="80:84" x14ac:dyDescent="0.25">
      <c r="CB792" s="4"/>
      <c r="CF792" s="4"/>
    </row>
    <row r="793" spans="80:84" x14ac:dyDescent="0.25">
      <c r="CB793" s="4"/>
      <c r="CF793" s="4"/>
    </row>
    <row r="794" spans="80:84" x14ac:dyDescent="0.25">
      <c r="CB794" s="4"/>
      <c r="CF794" s="4"/>
    </row>
    <row r="795" spans="80:84" x14ac:dyDescent="0.25">
      <c r="CB795" s="4"/>
      <c r="CF795" s="4"/>
    </row>
    <row r="796" spans="80:84" x14ac:dyDescent="0.25">
      <c r="CB796" s="4"/>
      <c r="CF796" s="4"/>
    </row>
    <row r="797" spans="80:84" x14ac:dyDescent="0.25">
      <c r="CB797" s="4"/>
      <c r="CF797" s="4"/>
    </row>
    <row r="798" spans="80:84" x14ac:dyDescent="0.25">
      <c r="CB798" s="4"/>
      <c r="CF798" s="4"/>
    </row>
    <row r="799" spans="80:84" x14ac:dyDescent="0.25">
      <c r="CB799" s="4"/>
      <c r="CF799" s="4"/>
    </row>
    <row r="800" spans="80:84" x14ac:dyDescent="0.25">
      <c r="CB800" s="4"/>
      <c r="CF800" s="4"/>
    </row>
    <row r="801" spans="80:84" x14ac:dyDescent="0.25">
      <c r="CB801" s="4"/>
      <c r="CF801" s="4"/>
    </row>
    <row r="802" spans="80:84" x14ac:dyDescent="0.25">
      <c r="CB802" s="4"/>
      <c r="CF802" s="4"/>
    </row>
    <row r="803" spans="80:84" x14ac:dyDescent="0.25">
      <c r="CB803" s="4"/>
      <c r="CF803" s="4"/>
    </row>
    <row r="804" spans="80:84" x14ac:dyDescent="0.25">
      <c r="CB804" s="4"/>
      <c r="CF804" s="4"/>
    </row>
    <row r="805" spans="80:84" x14ac:dyDescent="0.25">
      <c r="CB805" s="4"/>
      <c r="CF805" s="4"/>
    </row>
    <row r="806" spans="80:84" x14ac:dyDescent="0.25">
      <c r="CB806" s="4"/>
      <c r="CF806" s="4"/>
    </row>
    <row r="807" spans="80:84" x14ac:dyDescent="0.25">
      <c r="CB807" s="4"/>
      <c r="CF807" s="4"/>
    </row>
    <row r="808" spans="80:84" x14ac:dyDescent="0.25">
      <c r="CB808" s="4"/>
      <c r="CF808" s="4"/>
    </row>
    <row r="809" spans="80:84" x14ac:dyDescent="0.25">
      <c r="CB809" s="4"/>
      <c r="CF809" s="4"/>
    </row>
    <row r="810" spans="80:84" x14ac:dyDescent="0.25">
      <c r="CB810" s="4"/>
      <c r="CF810" s="4"/>
    </row>
    <row r="811" spans="80:84" x14ac:dyDescent="0.25">
      <c r="CB811" s="4"/>
      <c r="CF811" s="4"/>
    </row>
    <row r="812" spans="80:84" x14ac:dyDescent="0.25">
      <c r="CB812" s="4"/>
      <c r="CF812" s="4"/>
    </row>
    <row r="813" spans="80:84" x14ac:dyDescent="0.25">
      <c r="CB813" s="4"/>
      <c r="CF813" s="4"/>
    </row>
    <row r="814" spans="80:84" x14ac:dyDescent="0.25">
      <c r="CB814" s="4"/>
      <c r="CF814" s="4"/>
    </row>
    <row r="815" spans="80:84" x14ac:dyDescent="0.25">
      <c r="CB815" s="4"/>
      <c r="CF815" s="4"/>
    </row>
    <row r="816" spans="80:84" x14ac:dyDescent="0.25">
      <c r="CB816" s="4"/>
      <c r="CF816" s="4"/>
    </row>
    <row r="817" spans="80:84" x14ac:dyDescent="0.25">
      <c r="CB817" s="4"/>
      <c r="CF817" s="4"/>
    </row>
    <row r="818" spans="80:84" x14ac:dyDescent="0.25">
      <c r="CB818" s="4"/>
      <c r="CF818" s="4"/>
    </row>
    <row r="819" spans="80:84" x14ac:dyDescent="0.25">
      <c r="CB819" s="4"/>
      <c r="CF819" s="4"/>
    </row>
    <row r="820" spans="80:84" x14ac:dyDescent="0.25">
      <c r="CB820" s="4"/>
      <c r="CF820" s="4"/>
    </row>
    <row r="821" spans="80:84" x14ac:dyDescent="0.25">
      <c r="CB821" s="4"/>
      <c r="CF821" s="4"/>
    </row>
    <row r="822" spans="80:84" x14ac:dyDescent="0.25">
      <c r="CB822" s="4"/>
      <c r="CF822" s="4"/>
    </row>
    <row r="823" spans="80:84" x14ac:dyDescent="0.25">
      <c r="CB823" s="4"/>
      <c r="CF823" s="4"/>
    </row>
    <row r="824" spans="80:84" x14ac:dyDescent="0.25">
      <c r="CB824" s="4"/>
      <c r="CF824" s="4"/>
    </row>
    <row r="825" spans="80:84" x14ac:dyDescent="0.25">
      <c r="CB825" s="4"/>
      <c r="CF825" s="4"/>
    </row>
    <row r="826" spans="80:84" x14ac:dyDescent="0.25">
      <c r="CB826" s="4"/>
      <c r="CF826" s="4"/>
    </row>
    <row r="827" spans="80:84" x14ac:dyDescent="0.25">
      <c r="CB827" s="4"/>
      <c r="CF827" s="4"/>
    </row>
    <row r="828" spans="80:84" x14ac:dyDescent="0.25">
      <c r="CB828" s="4"/>
      <c r="CF828" s="4"/>
    </row>
    <row r="829" spans="80:84" x14ac:dyDescent="0.25">
      <c r="CB829" s="4"/>
      <c r="CF829" s="4"/>
    </row>
    <row r="830" spans="80:84" x14ac:dyDescent="0.25">
      <c r="CB830" s="4"/>
      <c r="CF830" s="4"/>
    </row>
    <row r="831" spans="80:84" x14ac:dyDescent="0.25">
      <c r="CB831" s="4"/>
      <c r="CF831" s="4"/>
    </row>
    <row r="832" spans="80:84" x14ac:dyDescent="0.25">
      <c r="CB832" s="4"/>
      <c r="CF832" s="4"/>
    </row>
    <row r="833" spans="80:84" x14ac:dyDescent="0.25">
      <c r="CB833" s="4"/>
      <c r="CF833" s="4"/>
    </row>
    <row r="834" spans="80:84" x14ac:dyDescent="0.25">
      <c r="CB834" s="4"/>
      <c r="CF834" s="4"/>
    </row>
    <row r="835" spans="80:84" x14ac:dyDescent="0.25">
      <c r="CB835" s="4"/>
      <c r="CF835" s="4"/>
    </row>
    <row r="836" spans="80:84" x14ac:dyDescent="0.25">
      <c r="CB836" s="4"/>
      <c r="CF836" s="4"/>
    </row>
    <row r="837" spans="80:84" x14ac:dyDescent="0.25">
      <c r="CB837" s="4"/>
      <c r="CF837" s="4"/>
    </row>
    <row r="838" spans="80:84" x14ac:dyDescent="0.25">
      <c r="CB838" s="4"/>
      <c r="CF838" s="4"/>
    </row>
    <row r="839" spans="80:84" x14ac:dyDescent="0.25">
      <c r="CB839" s="4"/>
      <c r="CF839" s="4"/>
    </row>
    <row r="840" spans="80:84" x14ac:dyDescent="0.25">
      <c r="CB840" s="4"/>
      <c r="CF840" s="4"/>
    </row>
    <row r="841" spans="80:84" x14ac:dyDescent="0.25">
      <c r="CB841" s="4"/>
      <c r="CF841" s="4"/>
    </row>
    <row r="842" spans="80:84" x14ac:dyDescent="0.25">
      <c r="CB842" s="4"/>
      <c r="CF842" s="4"/>
    </row>
    <row r="843" spans="80:84" x14ac:dyDescent="0.25">
      <c r="CB843" s="4"/>
      <c r="CF843" s="4"/>
    </row>
    <row r="844" spans="80:84" x14ac:dyDescent="0.25">
      <c r="CB844" s="4"/>
      <c r="CF844" s="4"/>
    </row>
    <row r="845" spans="80:84" x14ac:dyDescent="0.25">
      <c r="CB845" s="4"/>
      <c r="CF845" s="4"/>
    </row>
    <row r="846" spans="80:84" x14ac:dyDescent="0.25">
      <c r="CB846" s="4"/>
      <c r="CF846" s="4"/>
    </row>
    <row r="847" spans="80:84" x14ac:dyDescent="0.25">
      <c r="CB847" s="4"/>
      <c r="CF847" s="4"/>
    </row>
    <row r="848" spans="80:84" x14ac:dyDescent="0.25">
      <c r="CB848" s="4"/>
      <c r="CF848" s="4"/>
    </row>
    <row r="849" spans="80:84" x14ac:dyDescent="0.25">
      <c r="CB849" s="4"/>
      <c r="CF849" s="4"/>
    </row>
    <row r="850" spans="80:84" x14ac:dyDescent="0.25">
      <c r="CB850" s="4"/>
      <c r="CF850" s="4"/>
    </row>
    <row r="851" spans="80:84" x14ac:dyDescent="0.25">
      <c r="CB851" s="4"/>
      <c r="CF851" s="4"/>
    </row>
    <row r="852" spans="80:84" x14ac:dyDescent="0.25">
      <c r="CB852" s="4"/>
      <c r="CF852" s="4"/>
    </row>
    <row r="853" spans="80:84" x14ac:dyDescent="0.25">
      <c r="CB853" s="4"/>
      <c r="CF853" s="4"/>
    </row>
    <row r="854" spans="80:84" x14ac:dyDescent="0.25">
      <c r="CB854" s="4"/>
      <c r="CF854" s="4"/>
    </row>
    <row r="855" spans="80:84" x14ac:dyDescent="0.25">
      <c r="CB855" s="4"/>
      <c r="CF855" s="4"/>
    </row>
    <row r="856" spans="80:84" x14ac:dyDescent="0.25">
      <c r="CB856" s="4"/>
      <c r="CF856" s="4"/>
    </row>
    <row r="857" spans="80:84" x14ac:dyDescent="0.25">
      <c r="CB857" s="4"/>
      <c r="CF857" s="4"/>
    </row>
    <row r="858" spans="80:84" x14ac:dyDescent="0.25">
      <c r="CB858" s="4"/>
      <c r="CF858" s="4"/>
    </row>
    <row r="859" spans="80:84" x14ac:dyDescent="0.25">
      <c r="CB859" s="4"/>
      <c r="CF859" s="4"/>
    </row>
    <row r="860" spans="80:84" x14ac:dyDescent="0.25">
      <c r="CB860" s="4"/>
      <c r="CF860" s="4"/>
    </row>
    <row r="861" spans="80:84" x14ac:dyDescent="0.25">
      <c r="CB861" s="4"/>
      <c r="CF861" s="4"/>
    </row>
    <row r="862" spans="80:84" x14ac:dyDescent="0.25">
      <c r="CB862" s="4"/>
      <c r="CF862" s="4"/>
    </row>
    <row r="863" spans="80:84" x14ac:dyDescent="0.25">
      <c r="CB863" s="4"/>
      <c r="CF863" s="4"/>
    </row>
    <row r="864" spans="80:84" x14ac:dyDescent="0.25">
      <c r="CB864" s="4"/>
      <c r="CF864" s="4"/>
    </row>
    <row r="865" spans="80:84" x14ac:dyDescent="0.25">
      <c r="CB865" s="4"/>
      <c r="CF865" s="4"/>
    </row>
    <row r="866" spans="80:84" x14ac:dyDescent="0.25">
      <c r="CB866" s="4"/>
      <c r="CF866" s="4"/>
    </row>
    <row r="867" spans="80:84" x14ac:dyDescent="0.25">
      <c r="CB867" s="4"/>
      <c r="CF867" s="4"/>
    </row>
    <row r="868" spans="80:84" x14ac:dyDescent="0.25">
      <c r="CB868" s="4"/>
      <c r="CF868" s="4"/>
    </row>
    <row r="869" spans="80:84" x14ac:dyDescent="0.25">
      <c r="CB869" s="4"/>
      <c r="CF869" s="4"/>
    </row>
    <row r="870" spans="80:84" x14ac:dyDescent="0.25">
      <c r="CB870" s="4"/>
      <c r="CF870" s="4"/>
    </row>
    <row r="871" spans="80:84" x14ac:dyDescent="0.25">
      <c r="CB871" s="4"/>
      <c r="CF871" s="4"/>
    </row>
    <row r="872" spans="80:84" x14ac:dyDescent="0.25">
      <c r="CB872" s="4"/>
      <c r="CF872" s="4"/>
    </row>
    <row r="873" spans="80:84" x14ac:dyDescent="0.25">
      <c r="CB873" s="4"/>
      <c r="CF873" s="4"/>
    </row>
    <row r="874" spans="80:84" x14ac:dyDescent="0.25">
      <c r="CB874" s="4"/>
      <c r="CF874" s="4"/>
    </row>
    <row r="875" spans="80:84" x14ac:dyDescent="0.25">
      <c r="CB875" s="4"/>
      <c r="CF875" s="4"/>
    </row>
    <row r="876" spans="80:84" x14ac:dyDescent="0.25">
      <c r="CB876" s="4"/>
      <c r="CF876" s="4"/>
    </row>
    <row r="877" spans="80:84" x14ac:dyDescent="0.25">
      <c r="CB877" s="4"/>
      <c r="CF877" s="4"/>
    </row>
    <row r="878" spans="80:84" x14ac:dyDescent="0.25">
      <c r="CB878" s="4"/>
      <c r="CF878" s="4"/>
    </row>
    <row r="879" spans="80:84" x14ac:dyDescent="0.25">
      <c r="CB879" s="4"/>
      <c r="CF879" s="4"/>
    </row>
    <row r="880" spans="80:84" x14ac:dyDescent="0.25">
      <c r="CB880" s="4"/>
      <c r="CF880" s="4"/>
    </row>
    <row r="881" spans="80:84" x14ac:dyDescent="0.25">
      <c r="CB881" s="4"/>
      <c r="CF881" s="4"/>
    </row>
    <row r="882" spans="80:84" x14ac:dyDescent="0.25">
      <c r="CB882" s="4"/>
      <c r="CF882" s="4"/>
    </row>
    <row r="883" spans="80:84" x14ac:dyDescent="0.25">
      <c r="CB883" s="4"/>
      <c r="CF883" s="4"/>
    </row>
    <row r="884" spans="80:84" x14ac:dyDescent="0.25">
      <c r="CB884" s="4"/>
      <c r="CF884" s="4"/>
    </row>
    <row r="885" spans="80:84" x14ac:dyDescent="0.25">
      <c r="CB885" s="4"/>
      <c r="CF885" s="4"/>
    </row>
    <row r="886" spans="80:84" x14ac:dyDescent="0.25">
      <c r="CB886" s="4"/>
      <c r="CF886" s="4"/>
    </row>
    <row r="887" spans="80:84" x14ac:dyDescent="0.25">
      <c r="CB887" s="4"/>
      <c r="CF887" s="4"/>
    </row>
    <row r="888" spans="80:84" x14ac:dyDescent="0.25">
      <c r="CB888" s="4"/>
      <c r="CF888" s="4"/>
    </row>
    <row r="889" spans="80:84" x14ac:dyDescent="0.25">
      <c r="CB889" s="4"/>
      <c r="CF889" s="4"/>
    </row>
    <row r="890" spans="80:84" x14ac:dyDescent="0.25">
      <c r="CB890" s="4"/>
      <c r="CF890" s="4"/>
    </row>
    <row r="891" spans="80:84" x14ac:dyDescent="0.25">
      <c r="CB891" s="4"/>
      <c r="CF891" s="4"/>
    </row>
    <row r="892" spans="80:84" x14ac:dyDescent="0.25">
      <c r="CB892" s="4"/>
      <c r="CF892" s="4"/>
    </row>
    <row r="893" spans="80:84" x14ac:dyDescent="0.25">
      <c r="CB893" s="4"/>
      <c r="CF893" s="4"/>
    </row>
    <row r="894" spans="80:84" x14ac:dyDescent="0.25">
      <c r="CB894" s="4"/>
      <c r="CF894" s="4"/>
    </row>
    <row r="895" spans="80:84" x14ac:dyDescent="0.25">
      <c r="CB895" s="4"/>
      <c r="CF895" s="4"/>
    </row>
    <row r="896" spans="80:84" x14ac:dyDescent="0.25">
      <c r="CB896" s="4"/>
      <c r="CF896" s="4"/>
    </row>
    <row r="897" spans="80:84" x14ac:dyDescent="0.25">
      <c r="CB897" s="4"/>
      <c r="CF897" s="4"/>
    </row>
    <row r="898" spans="80:84" x14ac:dyDescent="0.25">
      <c r="CB898" s="4"/>
      <c r="CF898" s="4"/>
    </row>
    <row r="899" spans="80:84" x14ac:dyDescent="0.25">
      <c r="CB899" s="4"/>
      <c r="CF899" s="4"/>
    </row>
    <row r="900" spans="80:84" x14ac:dyDescent="0.25">
      <c r="CB900" s="4"/>
      <c r="CF900" s="4"/>
    </row>
    <row r="901" spans="80:84" x14ac:dyDescent="0.25">
      <c r="CB901" s="4"/>
      <c r="CF901" s="4"/>
    </row>
    <row r="902" spans="80:84" x14ac:dyDescent="0.25">
      <c r="CB902" s="4"/>
      <c r="CF902" s="4"/>
    </row>
    <row r="903" spans="80:84" x14ac:dyDescent="0.25">
      <c r="CB903" s="4"/>
      <c r="CF903" s="4"/>
    </row>
    <row r="904" spans="80:84" x14ac:dyDescent="0.25">
      <c r="CB904" s="4"/>
      <c r="CF904" s="4"/>
    </row>
    <row r="905" spans="80:84" x14ac:dyDescent="0.25">
      <c r="CB905" s="4"/>
      <c r="CF905" s="4"/>
    </row>
    <row r="906" spans="80:84" x14ac:dyDescent="0.25">
      <c r="CB906" s="4"/>
      <c r="CF906" s="4"/>
    </row>
    <row r="907" spans="80:84" x14ac:dyDescent="0.25">
      <c r="CB907" s="4"/>
      <c r="CF907" s="4"/>
    </row>
    <row r="908" spans="80:84" x14ac:dyDescent="0.25">
      <c r="CB908" s="4"/>
      <c r="CF908" s="4"/>
    </row>
    <row r="909" spans="80:84" x14ac:dyDescent="0.25">
      <c r="CB909" s="4"/>
      <c r="CF909" s="4"/>
    </row>
    <row r="910" spans="80:84" x14ac:dyDescent="0.25">
      <c r="CB910" s="4"/>
      <c r="CF910" s="4"/>
    </row>
    <row r="911" spans="80:84" x14ac:dyDescent="0.25">
      <c r="CB911" s="4"/>
      <c r="CF911" s="4"/>
    </row>
    <row r="912" spans="80:84" x14ac:dyDescent="0.25">
      <c r="CB912" s="4"/>
      <c r="CF912" s="4"/>
    </row>
    <row r="913" spans="80:84" x14ac:dyDescent="0.25">
      <c r="CB913" s="4"/>
      <c r="CF913" s="4"/>
    </row>
    <row r="914" spans="80:84" x14ac:dyDescent="0.25">
      <c r="CB914" s="4"/>
      <c r="CF914" s="4"/>
    </row>
    <row r="915" spans="80:84" x14ac:dyDescent="0.25">
      <c r="CB915" s="4"/>
      <c r="CF915" s="4"/>
    </row>
    <row r="916" spans="80:84" x14ac:dyDescent="0.25">
      <c r="CB916" s="4"/>
      <c r="CF916" s="4"/>
    </row>
    <row r="917" spans="80:84" x14ac:dyDescent="0.25">
      <c r="CB917" s="4"/>
      <c r="CF917" s="4"/>
    </row>
    <row r="918" spans="80:84" x14ac:dyDescent="0.25">
      <c r="CB918" s="4"/>
      <c r="CF918" s="4"/>
    </row>
    <row r="919" spans="80:84" x14ac:dyDescent="0.25">
      <c r="CB919" s="4"/>
      <c r="CF919" s="4"/>
    </row>
    <row r="920" spans="80:84" x14ac:dyDescent="0.25">
      <c r="CB920" s="4"/>
      <c r="CF920" s="4"/>
    </row>
    <row r="921" spans="80:84" x14ac:dyDescent="0.25">
      <c r="CB921" s="4"/>
      <c r="CF921" s="4"/>
    </row>
    <row r="922" spans="80:84" x14ac:dyDescent="0.25">
      <c r="CB922" s="4"/>
      <c r="CF922" s="4"/>
    </row>
    <row r="923" spans="80:84" x14ac:dyDescent="0.25">
      <c r="CB923" s="4"/>
      <c r="CF923" s="4"/>
    </row>
    <row r="924" spans="80:84" x14ac:dyDescent="0.25">
      <c r="CB924" s="4"/>
      <c r="CF924" s="4"/>
    </row>
    <row r="925" spans="80:84" x14ac:dyDescent="0.25">
      <c r="CB925" s="4"/>
      <c r="CF925" s="4"/>
    </row>
    <row r="926" spans="80:84" x14ac:dyDescent="0.25">
      <c r="CB926" s="4"/>
      <c r="CF926" s="4"/>
    </row>
    <row r="927" spans="80:84" x14ac:dyDescent="0.25">
      <c r="CB927" s="4"/>
      <c r="CF927" s="4"/>
    </row>
    <row r="928" spans="80:84" x14ac:dyDescent="0.25">
      <c r="CB928" s="4"/>
      <c r="CF928" s="4"/>
    </row>
    <row r="929" spans="80:84" x14ac:dyDescent="0.25">
      <c r="CB929" s="4"/>
      <c r="CF929" s="4"/>
    </row>
    <row r="930" spans="80:84" x14ac:dyDescent="0.25">
      <c r="CB930" s="4"/>
      <c r="CF930" s="4"/>
    </row>
    <row r="931" spans="80:84" x14ac:dyDescent="0.25">
      <c r="CB931" s="4"/>
      <c r="CF931" s="4"/>
    </row>
    <row r="932" spans="80:84" x14ac:dyDescent="0.25">
      <c r="CB932" s="4"/>
      <c r="CF932" s="4"/>
    </row>
    <row r="933" spans="80:84" x14ac:dyDescent="0.25">
      <c r="CB933" s="4"/>
      <c r="CF933" s="4"/>
    </row>
    <row r="934" spans="80:84" x14ac:dyDescent="0.25">
      <c r="CB934" s="4"/>
      <c r="CF934" s="4"/>
    </row>
    <row r="935" spans="80:84" x14ac:dyDescent="0.25">
      <c r="CB935" s="4"/>
      <c r="CF935" s="4"/>
    </row>
    <row r="936" spans="80:84" x14ac:dyDescent="0.25">
      <c r="CB936" s="4"/>
      <c r="CF936" s="4"/>
    </row>
    <row r="937" spans="80:84" x14ac:dyDescent="0.25">
      <c r="CB937" s="4"/>
      <c r="CF937" s="4"/>
    </row>
    <row r="938" spans="80:84" x14ac:dyDescent="0.25">
      <c r="CB938" s="4"/>
      <c r="CF938" s="4"/>
    </row>
    <row r="939" spans="80:84" x14ac:dyDescent="0.25">
      <c r="CB939" s="4"/>
      <c r="CF939" s="4"/>
    </row>
    <row r="940" spans="80:84" x14ac:dyDescent="0.25">
      <c r="CB940" s="4"/>
      <c r="CF940" s="4"/>
    </row>
    <row r="941" spans="80:84" x14ac:dyDescent="0.25">
      <c r="CB941" s="4"/>
      <c r="CF941" s="4"/>
    </row>
    <row r="942" spans="80:84" x14ac:dyDescent="0.25">
      <c r="CB942" s="4"/>
      <c r="CF942" s="4"/>
    </row>
    <row r="943" spans="80:84" x14ac:dyDescent="0.25">
      <c r="CB943" s="4"/>
      <c r="CF943" s="4"/>
    </row>
    <row r="944" spans="80:84" x14ac:dyDescent="0.25">
      <c r="CB944" s="4"/>
      <c r="CF944" s="4"/>
    </row>
    <row r="945" spans="80:84" x14ac:dyDescent="0.25">
      <c r="CB945" s="4"/>
      <c r="CF945" s="4"/>
    </row>
    <row r="946" spans="80:84" x14ac:dyDescent="0.25">
      <c r="CB946" s="4"/>
      <c r="CF946" s="4"/>
    </row>
    <row r="947" spans="80:84" x14ac:dyDescent="0.25">
      <c r="CB947" s="4"/>
      <c r="CF947" s="4"/>
    </row>
    <row r="948" spans="80:84" x14ac:dyDescent="0.25">
      <c r="CB948" s="4"/>
      <c r="CF948" s="4"/>
    </row>
    <row r="949" spans="80:84" x14ac:dyDescent="0.25">
      <c r="CB949" s="4"/>
      <c r="CF949" s="4"/>
    </row>
    <row r="950" spans="80:84" x14ac:dyDescent="0.25">
      <c r="CB950" s="4"/>
      <c r="CF950" s="4"/>
    </row>
    <row r="951" spans="80:84" x14ac:dyDescent="0.25">
      <c r="CB951" s="4"/>
      <c r="CF951" s="4"/>
    </row>
    <row r="952" spans="80:84" x14ac:dyDescent="0.25">
      <c r="CB952" s="4"/>
      <c r="CF952" s="4"/>
    </row>
    <row r="953" spans="80:84" x14ac:dyDescent="0.25">
      <c r="CB953" s="4"/>
      <c r="CF953" s="4"/>
    </row>
    <row r="954" spans="80:84" x14ac:dyDescent="0.25">
      <c r="CB954" s="4"/>
      <c r="CF954" s="4"/>
    </row>
    <row r="955" spans="80:84" x14ac:dyDescent="0.25">
      <c r="CB955" s="4"/>
      <c r="CF955" s="4"/>
    </row>
    <row r="956" spans="80:84" x14ac:dyDescent="0.25">
      <c r="CB956" s="4"/>
      <c r="CF956" s="4"/>
    </row>
    <row r="957" spans="80:84" x14ac:dyDescent="0.25">
      <c r="CB957" s="4"/>
      <c r="CF957" s="4"/>
    </row>
    <row r="958" spans="80:84" x14ac:dyDescent="0.25">
      <c r="CB958" s="4"/>
      <c r="CF958" s="4"/>
    </row>
    <row r="959" spans="80:84" x14ac:dyDescent="0.25">
      <c r="CB959" s="4"/>
      <c r="CF959" s="4"/>
    </row>
    <row r="960" spans="80:84" x14ac:dyDescent="0.25">
      <c r="CB960" s="4"/>
      <c r="CF960" s="4"/>
    </row>
    <row r="961" spans="80:84" x14ac:dyDescent="0.25">
      <c r="CB961" s="4"/>
      <c r="CF961" s="4"/>
    </row>
    <row r="962" spans="80:84" x14ac:dyDescent="0.25">
      <c r="CB962" s="4"/>
      <c r="CF962" s="4"/>
    </row>
    <row r="963" spans="80:84" x14ac:dyDescent="0.25">
      <c r="CB963" s="4"/>
      <c r="CF963" s="4"/>
    </row>
    <row r="964" spans="80:84" x14ac:dyDescent="0.25">
      <c r="CB964" s="4"/>
      <c r="CF964" s="4"/>
    </row>
    <row r="965" spans="80:84" x14ac:dyDescent="0.25">
      <c r="CB965" s="4"/>
      <c r="CF965" s="4"/>
    </row>
    <row r="966" spans="80:84" x14ac:dyDescent="0.25">
      <c r="CB966" s="4"/>
      <c r="CF966" s="4"/>
    </row>
    <row r="967" spans="80:84" x14ac:dyDescent="0.25">
      <c r="CB967" s="4"/>
      <c r="CF967" s="4"/>
    </row>
    <row r="968" spans="80:84" x14ac:dyDescent="0.25">
      <c r="CB968" s="4"/>
      <c r="CF968" s="4"/>
    </row>
    <row r="969" spans="80:84" x14ac:dyDescent="0.25">
      <c r="CB969" s="4"/>
      <c r="CF969" s="4"/>
    </row>
    <row r="970" spans="80:84" x14ac:dyDescent="0.25">
      <c r="CB970" s="4"/>
      <c r="CF970" s="4"/>
    </row>
    <row r="971" spans="80:84" x14ac:dyDescent="0.25">
      <c r="CB971" s="4"/>
      <c r="CF971" s="4"/>
    </row>
    <row r="972" spans="80:84" x14ac:dyDescent="0.25">
      <c r="CB972" s="4"/>
      <c r="CF972" s="4"/>
    </row>
    <row r="973" spans="80:84" x14ac:dyDescent="0.25">
      <c r="CB973" s="4"/>
      <c r="CF973" s="4"/>
    </row>
    <row r="974" spans="80:84" x14ac:dyDescent="0.25">
      <c r="CB974" s="4"/>
      <c r="CF974" s="4"/>
    </row>
    <row r="975" spans="80:84" x14ac:dyDescent="0.25">
      <c r="CB975" s="4"/>
      <c r="CF975" s="4"/>
    </row>
    <row r="976" spans="80:84" x14ac:dyDescent="0.25">
      <c r="CB976" s="4"/>
      <c r="CF976" s="4"/>
    </row>
    <row r="977" spans="80:84" x14ac:dyDescent="0.25">
      <c r="CB977" s="4"/>
      <c r="CF977" s="4"/>
    </row>
    <row r="978" spans="80:84" x14ac:dyDescent="0.25">
      <c r="CB978" s="4"/>
      <c r="CF978" s="4"/>
    </row>
    <row r="979" spans="80:84" x14ac:dyDescent="0.25">
      <c r="CB979" s="4"/>
      <c r="CF979" s="4"/>
    </row>
    <row r="980" spans="80:84" x14ac:dyDescent="0.25">
      <c r="CB980" s="4"/>
      <c r="CF980" s="4"/>
    </row>
    <row r="981" spans="80:84" x14ac:dyDescent="0.25">
      <c r="CB981" s="4"/>
      <c r="CF981" s="4"/>
    </row>
    <row r="982" spans="80:84" x14ac:dyDescent="0.25">
      <c r="CB982" s="4"/>
      <c r="CF982" s="4"/>
    </row>
    <row r="983" spans="80:84" x14ac:dyDescent="0.25">
      <c r="CB983" s="4"/>
      <c r="CF983" s="4"/>
    </row>
    <row r="984" spans="80:84" x14ac:dyDescent="0.25">
      <c r="CB984" s="4"/>
      <c r="CF984" s="4"/>
    </row>
    <row r="985" spans="80:84" x14ac:dyDescent="0.25">
      <c r="CB985" s="4"/>
      <c r="CF985" s="4"/>
    </row>
    <row r="986" spans="80:84" x14ac:dyDescent="0.25">
      <c r="CB986" s="4"/>
      <c r="CF986" s="4"/>
    </row>
    <row r="987" spans="80:84" x14ac:dyDescent="0.25">
      <c r="CB987" s="4"/>
      <c r="CF987" s="4"/>
    </row>
    <row r="988" spans="80:84" x14ac:dyDescent="0.25">
      <c r="CB988" s="4"/>
      <c r="CF988" s="4"/>
    </row>
    <row r="989" spans="80:84" x14ac:dyDescent="0.25">
      <c r="CB989" s="4"/>
      <c r="CF989" s="4"/>
    </row>
    <row r="990" spans="80:84" x14ac:dyDescent="0.25">
      <c r="CB990" s="4"/>
      <c r="CF990" s="4"/>
    </row>
    <row r="991" spans="80:84" x14ac:dyDescent="0.25">
      <c r="CB991" s="4"/>
      <c r="CF991" s="4"/>
    </row>
    <row r="992" spans="80:84" x14ac:dyDescent="0.25">
      <c r="CB992" s="4"/>
      <c r="CF992" s="4"/>
    </row>
    <row r="993" spans="80:84" x14ac:dyDescent="0.25">
      <c r="CB993" s="4"/>
      <c r="CF993" s="4"/>
    </row>
    <row r="994" spans="80:84" x14ac:dyDescent="0.25">
      <c r="CB994" s="4"/>
      <c r="CF994" s="4"/>
    </row>
    <row r="995" spans="80:84" x14ac:dyDescent="0.25">
      <c r="CB995" s="4"/>
      <c r="CF995" s="4"/>
    </row>
    <row r="996" spans="80:84" x14ac:dyDescent="0.25">
      <c r="CB996" s="4"/>
      <c r="CF996" s="4"/>
    </row>
    <row r="997" spans="80:84" x14ac:dyDescent="0.25">
      <c r="CB997" s="4"/>
      <c r="CF997" s="4"/>
    </row>
    <row r="998" spans="80:84" x14ac:dyDescent="0.25">
      <c r="CB998" s="4"/>
      <c r="CF998" s="4"/>
    </row>
    <row r="999" spans="80:84" x14ac:dyDescent="0.25">
      <c r="CB999" s="4"/>
      <c r="CF999" s="4"/>
    </row>
    <row r="1000" spans="80:84" x14ac:dyDescent="0.25">
      <c r="CB1000" s="4"/>
      <c r="CF1000" s="4"/>
    </row>
    <row r="1001" spans="80:84" x14ac:dyDescent="0.25">
      <c r="CB1001" s="4"/>
      <c r="CF1001" s="4"/>
    </row>
    <row r="1002" spans="80:84" x14ac:dyDescent="0.25">
      <c r="CB1002" s="4"/>
      <c r="CF1002" s="4"/>
    </row>
    <row r="1003" spans="80:84" x14ac:dyDescent="0.25">
      <c r="CB1003" s="4"/>
      <c r="CF1003" s="4"/>
    </row>
    <row r="1004" spans="80:84" x14ac:dyDescent="0.25">
      <c r="CB1004" s="4"/>
      <c r="CF1004" s="4"/>
    </row>
    <row r="1005" spans="80:84" x14ac:dyDescent="0.25">
      <c r="CB1005" s="4"/>
      <c r="CF1005" s="4"/>
    </row>
    <row r="1006" spans="80:84" x14ac:dyDescent="0.25">
      <c r="CB1006" s="4"/>
      <c r="CF1006" s="4"/>
    </row>
    <row r="1007" spans="80:84" x14ac:dyDescent="0.25">
      <c r="CB1007" s="4"/>
      <c r="CF1007" s="4"/>
    </row>
    <row r="1008" spans="80:84" x14ac:dyDescent="0.25">
      <c r="CB1008" s="4"/>
      <c r="CF1008" s="4"/>
    </row>
    <row r="1009" spans="80:84" x14ac:dyDescent="0.25">
      <c r="CB1009" s="4"/>
      <c r="CF1009" s="4"/>
    </row>
    <row r="1010" spans="80:84" x14ac:dyDescent="0.25">
      <c r="CB1010" s="4"/>
      <c r="CF1010" s="4"/>
    </row>
    <row r="1011" spans="80:84" x14ac:dyDescent="0.25">
      <c r="CB1011" s="4"/>
      <c r="CF1011" s="4"/>
    </row>
    <row r="1012" spans="80:84" x14ac:dyDescent="0.25">
      <c r="CB1012" s="4"/>
      <c r="CF1012" s="4"/>
    </row>
    <row r="1013" spans="80:84" x14ac:dyDescent="0.25">
      <c r="CB1013" s="4"/>
      <c r="CF1013" s="4"/>
    </row>
    <row r="1014" spans="80:84" x14ac:dyDescent="0.25">
      <c r="CB1014" s="4"/>
      <c r="CF1014" s="4"/>
    </row>
    <row r="1015" spans="80:84" x14ac:dyDescent="0.25">
      <c r="CB1015" s="4"/>
      <c r="CF1015" s="4"/>
    </row>
    <row r="1016" spans="80:84" x14ac:dyDescent="0.25">
      <c r="CB1016" s="4"/>
      <c r="CF1016" s="4"/>
    </row>
    <row r="1017" spans="80:84" x14ac:dyDescent="0.25">
      <c r="CB1017" s="4"/>
      <c r="CF1017" s="4"/>
    </row>
    <row r="1018" spans="80:84" x14ac:dyDescent="0.25">
      <c r="CB1018" s="4"/>
      <c r="CF1018" s="4"/>
    </row>
    <row r="1019" spans="80:84" x14ac:dyDescent="0.25">
      <c r="CB1019" s="4"/>
      <c r="CF1019" s="4"/>
    </row>
    <row r="1020" spans="80:84" x14ac:dyDescent="0.25">
      <c r="CB1020" s="4"/>
      <c r="CF1020" s="4"/>
    </row>
    <row r="1021" spans="80:84" x14ac:dyDescent="0.25">
      <c r="CB1021" s="4"/>
      <c r="CF1021" s="4"/>
    </row>
    <row r="1022" spans="80:84" x14ac:dyDescent="0.25">
      <c r="CB1022" s="4"/>
      <c r="CF1022" s="4"/>
    </row>
    <row r="1023" spans="80:84" x14ac:dyDescent="0.25">
      <c r="CB1023" s="4"/>
      <c r="CF1023" s="4"/>
    </row>
    <row r="1024" spans="80:84" x14ac:dyDescent="0.25">
      <c r="CB1024" s="4"/>
      <c r="CF1024" s="4"/>
    </row>
    <row r="1025" spans="80:84" x14ac:dyDescent="0.25">
      <c r="CB1025" s="4"/>
      <c r="CF1025" s="4"/>
    </row>
    <row r="1026" spans="80:84" x14ac:dyDescent="0.25">
      <c r="CB1026" s="4"/>
      <c r="CF1026" s="4"/>
    </row>
    <row r="1027" spans="80:84" x14ac:dyDescent="0.25">
      <c r="CB1027" s="4"/>
      <c r="CF1027" s="4"/>
    </row>
    <row r="1028" spans="80:84" x14ac:dyDescent="0.25">
      <c r="CB1028" s="4"/>
      <c r="CF1028" s="4"/>
    </row>
    <row r="1029" spans="80:84" x14ac:dyDescent="0.25">
      <c r="CB1029" s="4"/>
      <c r="CF1029" s="4"/>
    </row>
    <row r="1030" spans="80:84" x14ac:dyDescent="0.25">
      <c r="CB1030" s="4"/>
      <c r="CF1030" s="4"/>
    </row>
    <row r="1031" spans="80:84" x14ac:dyDescent="0.25">
      <c r="CB1031" s="4"/>
      <c r="CF1031" s="4"/>
    </row>
    <row r="1032" spans="80:84" x14ac:dyDescent="0.25">
      <c r="CB1032" s="4"/>
      <c r="CF1032" s="4"/>
    </row>
    <row r="1033" spans="80:84" x14ac:dyDescent="0.25">
      <c r="CB1033" s="4"/>
      <c r="CF1033" s="4"/>
    </row>
    <row r="1034" spans="80:84" x14ac:dyDescent="0.25">
      <c r="CB1034" s="4"/>
      <c r="CF1034" s="4"/>
    </row>
    <row r="1035" spans="80:84" x14ac:dyDescent="0.25">
      <c r="CB1035" s="4"/>
      <c r="CF1035" s="4"/>
    </row>
    <row r="1036" spans="80:84" x14ac:dyDescent="0.25">
      <c r="CB1036" s="4"/>
      <c r="CF1036" s="4"/>
    </row>
    <row r="1037" spans="80:84" x14ac:dyDescent="0.25">
      <c r="CB1037" s="4"/>
      <c r="CF1037" s="4"/>
    </row>
    <row r="1038" spans="80:84" x14ac:dyDescent="0.25">
      <c r="CB1038" s="4"/>
      <c r="CF1038" s="4"/>
    </row>
    <row r="1039" spans="80:84" x14ac:dyDescent="0.25">
      <c r="CB1039" s="4"/>
      <c r="CF1039" s="4"/>
    </row>
    <row r="1040" spans="80:84" x14ac:dyDescent="0.25">
      <c r="CB1040" s="4"/>
      <c r="CF1040" s="4"/>
    </row>
    <row r="1041" spans="80:84" x14ac:dyDescent="0.25">
      <c r="CB1041" s="4"/>
      <c r="CF1041" s="4"/>
    </row>
    <row r="1042" spans="80:84" x14ac:dyDescent="0.25">
      <c r="CB1042" s="4"/>
      <c r="CF1042" s="4"/>
    </row>
    <row r="1043" spans="80:84" x14ac:dyDescent="0.25">
      <c r="CB1043" s="4"/>
      <c r="CF1043" s="4"/>
    </row>
    <row r="1044" spans="80:84" x14ac:dyDescent="0.25">
      <c r="CB1044" s="4"/>
      <c r="CF1044" s="4"/>
    </row>
    <row r="1045" spans="80:84" x14ac:dyDescent="0.25">
      <c r="CB1045" s="4"/>
      <c r="CF1045" s="4"/>
    </row>
    <row r="1046" spans="80:84" x14ac:dyDescent="0.25">
      <c r="CB1046" s="4"/>
      <c r="CF1046" s="4"/>
    </row>
    <row r="1047" spans="80:84" x14ac:dyDescent="0.25">
      <c r="CB1047" s="4"/>
      <c r="CF1047" s="4"/>
    </row>
    <row r="1048" spans="80:84" x14ac:dyDescent="0.25">
      <c r="CB1048" s="4"/>
      <c r="CF1048" s="4"/>
    </row>
    <row r="1049" spans="80:84" x14ac:dyDescent="0.25">
      <c r="CB1049" s="4"/>
      <c r="CF1049" s="4"/>
    </row>
    <row r="1050" spans="80:84" x14ac:dyDescent="0.25">
      <c r="CB1050" s="4"/>
      <c r="CF1050" s="4"/>
    </row>
    <row r="1051" spans="80:84" x14ac:dyDescent="0.25">
      <c r="CB1051" s="4"/>
      <c r="CF1051" s="4"/>
    </row>
    <row r="1052" spans="80:84" x14ac:dyDescent="0.25">
      <c r="CB1052" s="4"/>
      <c r="CF1052" s="4"/>
    </row>
    <row r="1053" spans="80:84" x14ac:dyDescent="0.25">
      <c r="CB1053" s="4"/>
      <c r="CF1053" s="4"/>
    </row>
    <row r="1054" spans="80:84" x14ac:dyDescent="0.25">
      <c r="CB1054" s="4"/>
      <c r="CF1054" s="4"/>
    </row>
    <row r="1055" spans="80:84" x14ac:dyDescent="0.25">
      <c r="CB1055" s="4"/>
      <c r="CF1055" s="4"/>
    </row>
    <row r="1056" spans="80:84" x14ac:dyDescent="0.25">
      <c r="CB1056" s="4"/>
      <c r="CF1056" s="4"/>
    </row>
    <row r="1057" spans="80:84" x14ac:dyDescent="0.25">
      <c r="CB1057" s="4"/>
      <c r="CF1057" s="4"/>
    </row>
    <row r="1058" spans="80:84" x14ac:dyDescent="0.25">
      <c r="CB1058" s="4"/>
      <c r="CF1058" s="4"/>
    </row>
    <row r="1059" spans="80:84" x14ac:dyDescent="0.25">
      <c r="CB1059" s="4"/>
      <c r="CF1059" s="4"/>
    </row>
    <row r="1060" spans="80:84" x14ac:dyDescent="0.25">
      <c r="CB1060" s="4"/>
      <c r="CF1060" s="4"/>
    </row>
    <row r="1061" spans="80:84" x14ac:dyDescent="0.25">
      <c r="CB1061" s="4"/>
      <c r="CF1061" s="4"/>
    </row>
    <row r="1062" spans="80:84" x14ac:dyDescent="0.25">
      <c r="CB1062" s="4"/>
      <c r="CF1062" s="4"/>
    </row>
    <row r="1063" spans="80:84" x14ac:dyDescent="0.25">
      <c r="CB1063" s="4"/>
      <c r="CF1063" s="4"/>
    </row>
    <row r="1064" spans="80:84" x14ac:dyDescent="0.25">
      <c r="CB1064" s="4"/>
      <c r="CF1064" s="4"/>
    </row>
    <row r="1065" spans="80:84" x14ac:dyDescent="0.25">
      <c r="CB1065" s="4"/>
      <c r="CF1065" s="4"/>
    </row>
    <row r="1066" spans="80:84" x14ac:dyDescent="0.25">
      <c r="CB1066" s="4"/>
      <c r="CF1066" s="4"/>
    </row>
    <row r="1067" spans="80:84" x14ac:dyDescent="0.25">
      <c r="CB1067" s="4"/>
      <c r="CF1067" s="4"/>
    </row>
    <row r="1068" spans="80:84" x14ac:dyDescent="0.25">
      <c r="CB1068" s="4"/>
      <c r="CF1068" s="4"/>
    </row>
    <row r="1069" spans="80:84" x14ac:dyDescent="0.25">
      <c r="CB1069" s="4"/>
      <c r="CF1069" s="4"/>
    </row>
    <row r="1070" spans="80:84" x14ac:dyDescent="0.25">
      <c r="CB1070" s="4"/>
      <c r="CF1070" s="4"/>
    </row>
    <row r="1071" spans="80:84" x14ac:dyDescent="0.25">
      <c r="CB1071" s="4"/>
      <c r="CF1071" s="4"/>
    </row>
    <row r="1072" spans="80:84" x14ac:dyDescent="0.25">
      <c r="CB1072" s="4"/>
      <c r="CF1072" s="4"/>
    </row>
    <row r="1073" spans="80:84" x14ac:dyDescent="0.25">
      <c r="CB1073" s="4"/>
      <c r="CF1073" s="4"/>
    </row>
    <row r="1074" spans="80:84" x14ac:dyDescent="0.25">
      <c r="CB1074" s="4"/>
      <c r="CF1074" s="4"/>
    </row>
    <row r="1075" spans="80:84" x14ac:dyDescent="0.25">
      <c r="CB1075" s="4"/>
      <c r="CF1075" s="4"/>
    </row>
    <row r="1076" spans="80:84" x14ac:dyDescent="0.25">
      <c r="CB1076" s="4"/>
      <c r="CF1076" s="4"/>
    </row>
    <row r="1077" spans="80:84" x14ac:dyDescent="0.25">
      <c r="CB1077" s="4"/>
      <c r="CF1077" s="4"/>
    </row>
    <row r="1078" spans="80:84" x14ac:dyDescent="0.25">
      <c r="CB1078" s="4"/>
      <c r="CF1078" s="4"/>
    </row>
    <row r="1079" spans="80:84" x14ac:dyDescent="0.25">
      <c r="CB1079" s="4"/>
      <c r="CF1079" s="4"/>
    </row>
    <row r="1080" spans="80:84" x14ac:dyDescent="0.25">
      <c r="CB1080" s="4"/>
      <c r="CF1080" s="4"/>
    </row>
    <row r="1081" spans="80:84" x14ac:dyDescent="0.25">
      <c r="CB1081" s="4"/>
      <c r="CF1081" s="4"/>
    </row>
    <row r="1082" spans="80:84" x14ac:dyDescent="0.25">
      <c r="CB1082" s="4"/>
      <c r="CF1082" s="4"/>
    </row>
    <row r="1083" spans="80:84" x14ac:dyDescent="0.25">
      <c r="CB1083" s="4"/>
      <c r="CF1083" s="4"/>
    </row>
    <row r="1084" spans="80:84" x14ac:dyDescent="0.25">
      <c r="CB1084" s="4"/>
      <c r="CF1084" s="4"/>
    </row>
    <row r="1085" spans="80:84" x14ac:dyDescent="0.25">
      <c r="CB1085" s="4"/>
      <c r="CF1085" s="4"/>
    </row>
    <row r="1086" spans="80:84" x14ac:dyDescent="0.25">
      <c r="CB1086" s="4"/>
      <c r="CF1086" s="4"/>
    </row>
    <row r="1087" spans="80:84" x14ac:dyDescent="0.25">
      <c r="CB1087" s="4"/>
      <c r="CF1087" s="4"/>
    </row>
    <row r="1088" spans="80:84" x14ac:dyDescent="0.25">
      <c r="CB1088" s="4"/>
      <c r="CF1088" s="4"/>
    </row>
    <row r="1089" spans="80:84" x14ac:dyDescent="0.25">
      <c r="CB1089" s="4"/>
      <c r="CF1089" s="4"/>
    </row>
    <row r="1090" spans="80:84" x14ac:dyDescent="0.25">
      <c r="CB1090" s="4"/>
      <c r="CF1090" s="4"/>
    </row>
    <row r="1091" spans="80:84" x14ac:dyDescent="0.25">
      <c r="CB1091" s="4"/>
      <c r="CF1091" s="4"/>
    </row>
    <row r="1092" spans="80:84" x14ac:dyDescent="0.25">
      <c r="CB1092" s="4"/>
      <c r="CF1092" s="4"/>
    </row>
    <row r="1093" spans="80:84" x14ac:dyDescent="0.25">
      <c r="CB1093" s="4"/>
      <c r="CF1093" s="4"/>
    </row>
    <row r="1094" spans="80:84" x14ac:dyDescent="0.25">
      <c r="CB1094" s="4"/>
      <c r="CF1094" s="4"/>
    </row>
    <row r="1095" spans="80:84" x14ac:dyDescent="0.25">
      <c r="CB1095" s="4"/>
      <c r="CF1095" s="4"/>
    </row>
    <row r="1096" spans="80:84" x14ac:dyDescent="0.25">
      <c r="CB1096" s="4"/>
      <c r="CF1096" s="4"/>
    </row>
    <row r="1097" spans="80:84" x14ac:dyDescent="0.25">
      <c r="CB1097" s="4"/>
      <c r="CF1097" s="4"/>
    </row>
    <row r="1098" spans="80:84" x14ac:dyDescent="0.25">
      <c r="CB1098" s="4"/>
      <c r="CF1098" s="4"/>
    </row>
    <row r="1099" spans="80:84" x14ac:dyDescent="0.25">
      <c r="CB1099" s="4"/>
      <c r="CF1099" s="4"/>
    </row>
    <row r="1100" spans="80:84" x14ac:dyDescent="0.25">
      <c r="CB1100" s="4"/>
      <c r="CF1100" s="4"/>
    </row>
    <row r="1101" spans="80:84" x14ac:dyDescent="0.25">
      <c r="CB1101" s="4"/>
      <c r="CF1101" s="4"/>
    </row>
    <row r="1102" spans="80:84" x14ac:dyDescent="0.25">
      <c r="CB1102" s="4"/>
      <c r="CF1102" s="4"/>
    </row>
    <row r="1103" spans="80:84" x14ac:dyDescent="0.25">
      <c r="CB1103" s="4"/>
      <c r="CF1103" s="4"/>
    </row>
    <row r="1104" spans="80:84" x14ac:dyDescent="0.25">
      <c r="CB1104" s="4"/>
      <c r="CF1104" s="4"/>
    </row>
    <row r="1105" spans="80:84" x14ac:dyDescent="0.25">
      <c r="CB1105" s="4"/>
      <c r="CF1105" s="4"/>
    </row>
    <row r="1106" spans="80:84" x14ac:dyDescent="0.25">
      <c r="CB1106" s="4"/>
      <c r="CF1106" s="4"/>
    </row>
    <row r="1107" spans="80:84" x14ac:dyDescent="0.25">
      <c r="CB1107" s="4"/>
      <c r="CF1107" s="4"/>
    </row>
    <row r="1108" spans="80:84" x14ac:dyDescent="0.25">
      <c r="CB1108" s="4"/>
      <c r="CF1108" s="4"/>
    </row>
    <row r="1109" spans="80:84" x14ac:dyDescent="0.25">
      <c r="CB1109" s="4"/>
      <c r="CF1109" s="4"/>
    </row>
    <row r="1110" spans="80:84" x14ac:dyDescent="0.25">
      <c r="CB1110" s="4"/>
      <c r="CF1110" s="4"/>
    </row>
    <row r="1111" spans="80:84" x14ac:dyDescent="0.25">
      <c r="CB1111" s="4"/>
      <c r="CF1111" s="4"/>
    </row>
    <row r="1112" spans="80:84" x14ac:dyDescent="0.25">
      <c r="CB1112" s="4"/>
      <c r="CF1112" s="4"/>
    </row>
    <row r="1113" spans="80:84" x14ac:dyDescent="0.25">
      <c r="CB1113" s="4"/>
      <c r="CF1113" s="4"/>
    </row>
    <row r="1114" spans="80:84" x14ac:dyDescent="0.25">
      <c r="CB1114" s="4"/>
      <c r="CF1114" s="4"/>
    </row>
    <row r="1115" spans="80:84" x14ac:dyDescent="0.25">
      <c r="CB1115" s="4"/>
      <c r="CF1115" s="4"/>
    </row>
    <row r="1116" spans="80:84" x14ac:dyDescent="0.25">
      <c r="CB1116" s="4"/>
      <c r="CF1116" s="4"/>
    </row>
    <row r="1117" spans="80:84" x14ac:dyDescent="0.25">
      <c r="CB1117" s="4"/>
      <c r="CF1117" s="4"/>
    </row>
    <row r="1118" spans="80:84" x14ac:dyDescent="0.25">
      <c r="CB1118" s="4"/>
      <c r="CF1118" s="4"/>
    </row>
    <row r="1119" spans="80:84" x14ac:dyDescent="0.25">
      <c r="CB1119" s="4"/>
      <c r="CF1119" s="4"/>
    </row>
    <row r="1120" spans="80:84" x14ac:dyDescent="0.25">
      <c r="CB1120" s="4"/>
      <c r="CF1120" s="4"/>
    </row>
    <row r="1121" spans="80:84" x14ac:dyDescent="0.25">
      <c r="CB1121" s="4"/>
      <c r="CF1121" s="4"/>
    </row>
    <row r="1122" spans="80:84" x14ac:dyDescent="0.25">
      <c r="CB1122" s="4"/>
      <c r="CF1122" s="4"/>
    </row>
    <row r="1123" spans="80:84" x14ac:dyDescent="0.25">
      <c r="CB1123" s="4"/>
      <c r="CF1123" s="4"/>
    </row>
    <row r="1124" spans="80:84" x14ac:dyDescent="0.25">
      <c r="CB1124" s="4"/>
      <c r="CF1124" s="4"/>
    </row>
    <row r="1125" spans="80:84" x14ac:dyDescent="0.25">
      <c r="CB1125" s="4"/>
      <c r="CF1125" s="4"/>
    </row>
    <row r="1126" spans="80:84" x14ac:dyDescent="0.25">
      <c r="CB1126" s="4"/>
      <c r="CF1126" s="4"/>
    </row>
    <row r="1127" spans="80:84" x14ac:dyDescent="0.25">
      <c r="CB1127" s="4"/>
      <c r="CF1127" s="4"/>
    </row>
    <row r="1128" spans="80:84" x14ac:dyDescent="0.25">
      <c r="CB1128" s="4"/>
      <c r="CF1128" s="4"/>
    </row>
    <row r="1129" spans="80:84" x14ac:dyDescent="0.25">
      <c r="CB1129" s="4"/>
      <c r="CF1129" s="4"/>
    </row>
    <row r="1130" spans="80:84" x14ac:dyDescent="0.25">
      <c r="CB1130" s="4"/>
      <c r="CF1130" s="4"/>
    </row>
    <row r="1131" spans="80:84" x14ac:dyDescent="0.25">
      <c r="CB1131" s="4"/>
      <c r="CF1131" s="4"/>
    </row>
    <row r="1132" spans="80:84" x14ac:dyDescent="0.25">
      <c r="CB1132" s="4"/>
      <c r="CF1132" s="4"/>
    </row>
    <row r="1133" spans="80:84" x14ac:dyDescent="0.25">
      <c r="CB1133" s="4"/>
      <c r="CF1133" s="4"/>
    </row>
    <row r="1134" spans="80:84" x14ac:dyDescent="0.25">
      <c r="CB1134" s="4"/>
      <c r="CF1134" s="4"/>
    </row>
    <row r="1135" spans="80:84" x14ac:dyDescent="0.25">
      <c r="CB1135" s="4"/>
      <c r="CF1135" s="4"/>
    </row>
    <row r="1136" spans="80:84" x14ac:dyDescent="0.25">
      <c r="CB1136" s="4"/>
      <c r="CF1136" s="4"/>
    </row>
    <row r="1137" spans="80:84" x14ac:dyDescent="0.25">
      <c r="CB1137" s="4"/>
      <c r="CF1137" s="4"/>
    </row>
    <row r="1138" spans="80:84" x14ac:dyDescent="0.25">
      <c r="CB1138" s="4"/>
      <c r="CF1138" s="4"/>
    </row>
    <row r="1139" spans="80:84" x14ac:dyDescent="0.25">
      <c r="CB1139" s="4"/>
      <c r="CF1139" s="4"/>
    </row>
    <row r="1140" spans="80:84" x14ac:dyDescent="0.25">
      <c r="CB1140" s="4"/>
      <c r="CF1140" s="4"/>
    </row>
    <row r="1141" spans="80:84" x14ac:dyDescent="0.25">
      <c r="CB1141" s="4"/>
      <c r="CF1141" s="4"/>
    </row>
    <row r="1142" spans="80:84" x14ac:dyDescent="0.25">
      <c r="CB1142" s="4"/>
      <c r="CF1142" s="4"/>
    </row>
    <row r="1143" spans="80:84" x14ac:dyDescent="0.25">
      <c r="CB1143" s="4"/>
      <c r="CF1143" s="4"/>
    </row>
    <row r="1144" spans="80:84" x14ac:dyDescent="0.25">
      <c r="CB1144" s="4"/>
      <c r="CF1144" s="4"/>
    </row>
    <row r="1145" spans="80:84" x14ac:dyDescent="0.25">
      <c r="CB1145" s="4"/>
      <c r="CF1145" s="4"/>
    </row>
    <row r="1146" spans="80:84" x14ac:dyDescent="0.25">
      <c r="CB1146" s="4"/>
      <c r="CF1146" s="4"/>
    </row>
    <row r="1147" spans="80:84" x14ac:dyDescent="0.25">
      <c r="CB1147" s="4"/>
      <c r="CF1147" s="4"/>
    </row>
    <row r="1148" spans="80:84" x14ac:dyDescent="0.25">
      <c r="CB1148" s="4"/>
      <c r="CF1148" s="4"/>
    </row>
    <row r="1149" spans="80:84" x14ac:dyDescent="0.25">
      <c r="CB1149" s="4"/>
      <c r="CF1149" s="4"/>
    </row>
    <row r="1150" spans="80:84" x14ac:dyDescent="0.25">
      <c r="CB1150" s="4"/>
      <c r="CF1150" s="4"/>
    </row>
    <row r="1151" spans="80:84" x14ac:dyDescent="0.25">
      <c r="CB1151" s="4"/>
      <c r="CF1151" s="4"/>
    </row>
    <row r="1152" spans="80:84" x14ac:dyDescent="0.25">
      <c r="CB1152" s="4"/>
      <c r="CF1152" s="4"/>
    </row>
    <row r="1153" spans="80:84" x14ac:dyDescent="0.25">
      <c r="CB1153" s="4"/>
      <c r="CF1153" s="4"/>
    </row>
    <row r="1154" spans="80:84" x14ac:dyDescent="0.25">
      <c r="CB1154" s="4"/>
      <c r="CF1154" s="4"/>
    </row>
    <row r="1155" spans="80:84" x14ac:dyDescent="0.25">
      <c r="CB1155" s="4"/>
      <c r="CF1155" s="4"/>
    </row>
    <row r="1156" spans="80:84" x14ac:dyDescent="0.25">
      <c r="CB1156" s="4"/>
      <c r="CF1156" s="4"/>
    </row>
    <row r="1157" spans="80:84" x14ac:dyDescent="0.25">
      <c r="CB1157" s="4"/>
      <c r="CF1157" s="4"/>
    </row>
    <row r="1158" spans="80:84" x14ac:dyDescent="0.25">
      <c r="CB1158" s="4"/>
      <c r="CF1158" s="4"/>
    </row>
    <row r="1159" spans="80:84" x14ac:dyDescent="0.25">
      <c r="CB1159" s="4"/>
      <c r="CF1159" s="4"/>
    </row>
    <row r="1160" spans="80:84" x14ac:dyDescent="0.25">
      <c r="CB1160" s="4"/>
      <c r="CF1160" s="4"/>
    </row>
    <row r="1161" spans="80:84" x14ac:dyDescent="0.25">
      <c r="CB1161" s="4"/>
      <c r="CF1161" s="4"/>
    </row>
    <row r="1162" spans="80:84" x14ac:dyDescent="0.25">
      <c r="CB1162" s="4"/>
      <c r="CF1162" s="4"/>
    </row>
    <row r="1163" spans="80:84" x14ac:dyDescent="0.25">
      <c r="CB1163" s="4"/>
      <c r="CF1163" s="4"/>
    </row>
    <row r="1164" spans="80:84" x14ac:dyDescent="0.25">
      <c r="CB1164" s="4"/>
      <c r="CF1164" s="4"/>
    </row>
    <row r="1165" spans="80:84" x14ac:dyDescent="0.25">
      <c r="CB1165" s="4"/>
      <c r="CF1165" s="4"/>
    </row>
    <row r="1166" spans="80:84" x14ac:dyDescent="0.25">
      <c r="CB1166" s="4"/>
      <c r="CF1166" s="4"/>
    </row>
    <row r="1167" spans="80:84" x14ac:dyDescent="0.25">
      <c r="CB1167" s="4"/>
      <c r="CF1167" s="4"/>
    </row>
    <row r="1168" spans="80:84" x14ac:dyDescent="0.25">
      <c r="CB1168" s="4"/>
      <c r="CF1168" s="4"/>
    </row>
    <row r="1169" spans="80:84" x14ac:dyDescent="0.25">
      <c r="CB1169" s="4"/>
      <c r="CF1169" s="4"/>
    </row>
    <row r="1170" spans="80:84" x14ac:dyDescent="0.25">
      <c r="CB1170" s="4"/>
      <c r="CF1170" s="4"/>
    </row>
    <row r="1171" spans="80:84" x14ac:dyDescent="0.25">
      <c r="CB1171" s="4"/>
      <c r="CF1171" s="4"/>
    </row>
    <row r="1172" spans="80:84" x14ac:dyDescent="0.25">
      <c r="CB1172" s="4"/>
      <c r="CF1172" s="4"/>
    </row>
    <row r="1173" spans="80:84" x14ac:dyDescent="0.25">
      <c r="CB1173" s="4"/>
      <c r="CF1173" s="4"/>
    </row>
    <row r="1174" spans="80:84" x14ac:dyDescent="0.25">
      <c r="CB1174" s="4"/>
      <c r="CF1174" s="4"/>
    </row>
    <row r="1175" spans="80:84" x14ac:dyDescent="0.25">
      <c r="CB1175" s="4"/>
      <c r="CF1175" s="4"/>
    </row>
    <row r="1176" spans="80:84" x14ac:dyDescent="0.25">
      <c r="CB1176" s="4"/>
      <c r="CF1176" s="4"/>
    </row>
    <row r="1177" spans="80:84" x14ac:dyDescent="0.25">
      <c r="CB1177" s="4"/>
      <c r="CF1177" s="4"/>
    </row>
    <row r="1178" spans="80:84" x14ac:dyDescent="0.25">
      <c r="CB1178" s="4"/>
      <c r="CF1178" s="4"/>
    </row>
    <row r="1179" spans="80:84" x14ac:dyDescent="0.25">
      <c r="CB1179" s="4"/>
      <c r="CF1179" s="4"/>
    </row>
    <row r="1180" spans="80:84" x14ac:dyDescent="0.25">
      <c r="CB1180" s="4"/>
      <c r="CF1180" s="4"/>
    </row>
    <row r="1181" spans="80:84" x14ac:dyDescent="0.25">
      <c r="CB1181" s="4"/>
      <c r="CF1181" s="4"/>
    </row>
    <row r="1182" spans="80:84" x14ac:dyDescent="0.25">
      <c r="CB1182" s="4"/>
      <c r="CF1182" s="4"/>
    </row>
    <row r="1183" spans="80:84" x14ac:dyDescent="0.25">
      <c r="CB1183" s="4"/>
      <c r="CF1183" s="4"/>
    </row>
    <row r="1184" spans="80:84" x14ac:dyDescent="0.25">
      <c r="CB1184" s="4"/>
      <c r="CF1184" s="4"/>
    </row>
    <row r="1185" spans="80:84" x14ac:dyDescent="0.25">
      <c r="CB1185" s="4"/>
      <c r="CF1185" s="4"/>
    </row>
    <row r="1186" spans="80:84" x14ac:dyDescent="0.25">
      <c r="CB1186" s="4"/>
      <c r="CF1186" s="4"/>
    </row>
    <row r="1187" spans="80:84" x14ac:dyDescent="0.25">
      <c r="CB1187" s="4"/>
      <c r="CF1187" s="4"/>
    </row>
    <row r="1188" spans="80:84" x14ac:dyDescent="0.25">
      <c r="CB1188" s="4"/>
      <c r="CF1188" s="4"/>
    </row>
    <row r="1189" spans="80:84" x14ac:dyDescent="0.25">
      <c r="CB1189" s="4"/>
      <c r="CF1189" s="4"/>
    </row>
    <row r="1190" spans="80:84" x14ac:dyDescent="0.25">
      <c r="CB1190" s="4"/>
      <c r="CF1190" s="4"/>
    </row>
    <row r="1191" spans="80:84" x14ac:dyDescent="0.25">
      <c r="CB1191" s="4"/>
      <c r="CF1191" s="4"/>
    </row>
    <row r="1192" spans="80:84" x14ac:dyDescent="0.25">
      <c r="CB1192" s="4"/>
      <c r="CF1192" s="4"/>
    </row>
    <row r="1193" spans="80:84" x14ac:dyDescent="0.25">
      <c r="CB1193" s="4"/>
      <c r="CF1193" s="4"/>
    </row>
    <row r="1194" spans="80:84" x14ac:dyDescent="0.25">
      <c r="CB1194" s="4"/>
      <c r="CF1194" s="4"/>
    </row>
    <row r="1195" spans="80:84" x14ac:dyDescent="0.25">
      <c r="CB1195" s="4"/>
      <c r="CF1195" s="4"/>
    </row>
    <row r="1196" spans="80:84" x14ac:dyDescent="0.25">
      <c r="CB1196" s="4"/>
      <c r="CF1196" s="4"/>
    </row>
    <row r="1197" spans="80:84" x14ac:dyDescent="0.25">
      <c r="CB1197" s="4"/>
      <c r="CF1197" s="4"/>
    </row>
    <row r="1198" spans="80:84" x14ac:dyDescent="0.25">
      <c r="CB1198" s="4"/>
      <c r="CF1198" s="4"/>
    </row>
    <row r="1199" spans="80:84" x14ac:dyDescent="0.25">
      <c r="CB1199" s="4"/>
      <c r="CF1199" s="4"/>
    </row>
    <row r="1200" spans="80:84" x14ac:dyDescent="0.25">
      <c r="CB1200" s="4"/>
      <c r="CF1200" s="4"/>
    </row>
    <row r="1201" spans="80:84" x14ac:dyDescent="0.25">
      <c r="CB1201" s="4"/>
      <c r="CF1201" s="4"/>
    </row>
    <row r="1202" spans="80:84" x14ac:dyDescent="0.25">
      <c r="CB1202" s="4"/>
      <c r="CF1202" s="4"/>
    </row>
    <row r="1203" spans="80:84" x14ac:dyDescent="0.25">
      <c r="CB1203" s="4"/>
      <c r="CF1203" s="4"/>
    </row>
    <row r="1204" spans="80:84" x14ac:dyDescent="0.25">
      <c r="CB1204" s="4"/>
      <c r="CF1204" s="4"/>
    </row>
    <row r="1205" spans="80:84" x14ac:dyDescent="0.25">
      <c r="CB1205" s="4"/>
      <c r="CF1205" s="4"/>
    </row>
    <row r="1206" spans="80:84" x14ac:dyDescent="0.25">
      <c r="CB1206" s="4"/>
      <c r="CF1206" s="4"/>
    </row>
    <row r="1207" spans="80:84" x14ac:dyDescent="0.25">
      <c r="CB1207" s="4"/>
      <c r="CF1207" s="4"/>
    </row>
    <row r="1208" spans="80:84" x14ac:dyDescent="0.25">
      <c r="CB1208" s="4"/>
      <c r="CF1208" s="4"/>
    </row>
    <row r="1209" spans="80:84" x14ac:dyDescent="0.25">
      <c r="CB1209" s="4"/>
      <c r="CF1209" s="4"/>
    </row>
    <row r="1210" spans="80:84" x14ac:dyDescent="0.25">
      <c r="CB1210" s="4"/>
      <c r="CF1210" s="4"/>
    </row>
    <row r="1211" spans="80:84" x14ac:dyDescent="0.25">
      <c r="CB1211" s="4"/>
      <c r="CF1211" s="4"/>
    </row>
    <row r="1212" spans="80:84" x14ac:dyDescent="0.25">
      <c r="CB1212" s="4"/>
      <c r="CF1212" s="4"/>
    </row>
    <row r="1213" spans="80:84" x14ac:dyDescent="0.25">
      <c r="CB1213" s="4"/>
      <c r="CF1213" s="4"/>
    </row>
    <row r="1214" spans="80:84" x14ac:dyDescent="0.25">
      <c r="CB1214" s="4"/>
      <c r="CF1214" s="4"/>
    </row>
    <row r="1215" spans="80:84" x14ac:dyDescent="0.25">
      <c r="CB1215" s="4"/>
      <c r="CF1215" s="4"/>
    </row>
    <row r="1216" spans="80:84" x14ac:dyDescent="0.25">
      <c r="CB1216" s="4"/>
      <c r="CF1216" s="4"/>
    </row>
    <row r="1217" spans="80:84" x14ac:dyDescent="0.25">
      <c r="CB1217" s="4"/>
      <c r="CF1217" s="4"/>
    </row>
    <row r="1218" spans="80:84" x14ac:dyDescent="0.25">
      <c r="CB1218" s="4"/>
      <c r="CF1218" s="4"/>
    </row>
    <row r="1219" spans="80:84" x14ac:dyDescent="0.25">
      <c r="CB1219" s="4"/>
      <c r="CF1219" s="4"/>
    </row>
    <row r="1220" spans="80:84" x14ac:dyDescent="0.25">
      <c r="CB1220" s="4"/>
      <c r="CF1220" s="4"/>
    </row>
    <row r="1221" spans="80:84" x14ac:dyDescent="0.25">
      <c r="CB1221" s="4"/>
      <c r="CF1221" s="4"/>
    </row>
    <row r="1222" spans="80:84" x14ac:dyDescent="0.25">
      <c r="CB1222" s="4"/>
      <c r="CF1222" s="4"/>
    </row>
    <row r="1223" spans="80:84" x14ac:dyDescent="0.25">
      <c r="CB1223" s="4"/>
      <c r="CF1223" s="4"/>
    </row>
    <row r="1224" spans="80:84" x14ac:dyDescent="0.25">
      <c r="CB1224" s="4"/>
      <c r="CF1224" s="4"/>
    </row>
    <row r="1225" spans="80:84" x14ac:dyDescent="0.25">
      <c r="CB1225" s="4"/>
      <c r="CF1225" s="4"/>
    </row>
    <row r="1226" spans="80:84" x14ac:dyDescent="0.25">
      <c r="CB1226" s="4"/>
      <c r="CF1226" s="4"/>
    </row>
    <row r="1227" spans="80:84" x14ac:dyDescent="0.25">
      <c r="CB1227" s="4"/>
      <c r="CF1227" s="4"/>
    </row>
    <row r="1228" spans="80:84" x14ac:dyDescent="0.25">
      <c r="CB1228" s="4"/>
      <c r="CF1228" s="4"/>
    </row>
    <row r="1229" spans="80:84" x14ac:dyDescent="0.25">
      <c r="CB1229" s="4"/>
      <c r="CF1229" s="4"/>
    </row>
    <row r="1230" spans="80:84" x14ac:dyDescent="0.25">
      <c r="CB1230" s="4"/>
      <c r="CF1230" s="4"/>
    </row>
    <row r="1231" spans="80:84" x14ac:dyDescent="0.25">
      <c r="CB1231" s="4"/>
      <c r="CF1231" s="4"/>
    </row>
    <row r="1232" spans="80:84" x14ac:dyDescent="0.25">
      <c r="CB1232" s="4"/>
      <c r="CF1232" s="4"/>
    </row>
    <row r="1233" spans="80:84" x14ac:dyDescent="0.25">
      <c r="CB1233" s="4"/>
      <c r="CF1233" s="4"/>
    </row>
    <row r="1234" spans="80:84" x14ac:dyDescent="0.25">
      <c r="CB1234" s="4"/>
      <c r="CF1234" s="4"/>
    </row>
    <row r="1235" spans="80:84" x14ac:dyDescent="0.25">
      <c r="CB1235" s="4"/>
      <c r="CF1235" s="4"/>
    </row>
    <row r="1236" spans="80:84" x14ac:dyDescent="0.25">
      <c r="CB1236" s="4"/>
      <c r="CF1236" s="4"/>
    </row>
    <row r="1237" spans="80:84" x14ac:dyDescent="0.25">
      <c r="CB1237" s="4"/>
      <c r="CF1237" s="4"/>
    </row>
    <row r="1238" spans="80:84" x14ac:dyDescent="0.25">
      <c r="CB1238" s="4"/>
      <c r="CF1238" s="4"/>
    </row>
    <row r="1239" spans="80:84" x14ac:dyDescent="0.25">
      <c r="CB1239" s="4"/>
      <c r="CF1239" s="4"/>
    </row>
    <row r="1240" spans="80:84" x14ac:dyDescent="0.25">
      <c r="CB1240" s="4"/>
      <c r="CF1240" s="4"/>
    </row>
    <row r="1241" spans="80:84" x14ac:dyDescent="0.25">
      <c r="CB1241" s="4"/>
      <c r="CF1241" s="4"/>
    </row>
    <row r="1242" spans="80:84" x14ac:dyDescent="0.25">
      <c r="CB1242" s="4"/>
      <c r="CF1242" s="4"/>
    </row>
    <row r="1243" spans="80:84" x14ac:dyDescent="0.25">
      <c r="CB1243" s="4"/>
      <c r="CF1243" s="4"/>
    </row>
    <row r="1244" spans="80:84" x14ac:dyDescent="0.25">
      <c r="CB1244" s="4"/>
      <c r="CF1244" s="4"/>
    </row>
    <row r="1245" spans="80:84" x14ac:dyDescent="0.25">
      <c r="CB1245" s="4"/>
      <c r="CF1245" s="4"/>
    </row>
    <row r="1246" spans="80:84" x14ac:dyDescent="0.25">
      <c r="CB1246" s="4"/>
      <c r="CF1246" s="4"/>
    </row>
    <row r="1247" spans="80:84" x14ac:dyDescent="0.25">
      <c r="CB1247" s="4"/>
      <c r="CF1247" s="4"/>
    </row>
    <row r="1248" spans="80:84" x14ac:dyDescent="0.25">
      <c r="CB1248" s="4"/>
      <c r="CF1248" s="4"/>
    </row>
    <row r="1249" spans="80:84" x14ac:dyDescent="0.25">
      <c r="CB1249" s="4"/>
      <c r="CF1249" s="4"/>
    </row>
    <row r="1250" spans="80:84" x14ac:dyDescent="0.25">
      <c r="CB1250" s="4"/>
      <c r="CF1250" s="4"/>
    </row>
    <row r="1251" spans="80:84" x14ac:dyDescent="0.25">
      <c r="CB1251" s="4"/>
      <c r="CF1251" s="4"/>
    </row>
    <row r="1252" spans="80:84" x14ac:dyDescent="0.25">
      <c r="CB1252" s="4"/>
      <c r="CF1252" s="4"/>
    </row>
    <row r="1253" spans="80:84" x14ac:dyDescent="0.25">
      <c r="CB1253" s="4"/>
      <c r="CF1253" s="4"/>
    </row>
    <row r="1254" spans="80:84" x14ac:dyDescent="0.25">
      <c r="CB1254" s="4"/>
      <c r="CF1254" s="4"/>
    </row>
    <row r="1255" spans="80:84" x14ac:dyDescent="0.25">
      <c r="CB1255" s="4"/>
      <c r="CF1255" s="4"/>
    </row>
    <row r="1256" spans="80:84" x14ac:dyDescent="0.25">
      <c r="CB1256" s="4"/>
      <c r="CF1256" s="4"/>
    </row>
    <row r="1257" spans="80:84" x14ac:dyDescent="0.25">
      <c r="CB1257" s="4"/>
      <c r="CF1257" s="4"/>
    </row>
    <row r="1258" spans="80:84" x14ac:dyDescent="0.25">
      <c r="CB1258" s="4"/>
      <c r="CF1258" s="4"/>
    </row>
    <row r="1259" spans="80:84" x14ac:dyDescent="0.25">
      <c r="CB1259" s="4"/>
      <c r="CF1259" s="4"/>
    </row>
    <row r="1260" spans="80:84" x14ac:dyDescent="0.25">
      <c r="CB1260" s="4"/>
      <c r="CF1260" s="4"/>
    </row>
    <row r="1261" spans="80:84" x14ac:dyDescent="0.25">
      <c r="CB1261" s="4"/>
      <c r="CF1261" s="4"/>
    </row>
    <row r="1262" spans="80:84" x14ac:dyDescent="0.25">
      <c r="CB1262" s="4"/>
      <c r="CF1262" s="4"/>
    </row>
    <row r="1263" spans="80:84" x14ac:dyDescent="0.25">
      <c r="CB1263" s="4"/>
      <c r="CF1263" s="4"/>
    </row>
    <row r="1264" spans="80:84" x14ac:dyDescent="0.25">
      <c r="CB1264" s="4"/>
      <c r="CF1264" s="4"/>
    </row>
    <row r="1265" spans="80:84" x14ac:dyDescent="0.25">
      <c r="CB1265" s="4"/>
      <c r="CF1265" s="4"/>
    </row>
    <row r="1266" spans="80:84" x14ac:dyDescent="0.25">
      <c r="CB1266" s="4"/>
      <c r="CF1266" s="4"/>
    </row>
    <row r="1267" spans="80:84" x14ac:dyDescent="0.25">
      <c r="CB1267" s="4"/>
      <c r="CF1267" s="4"/>
    </row>
    <row r="1268" spans="80:84" x14ac:dyDescent="0.25">
      <c r="CB1268" s="4"/>
      <c r="CF1268" s="4"/>
    </row>
    <row r="1269" spans="80:84" x14ac:dyDescent="0.25">
      <c r="CB1269" s="4"/>
      <c r="CF1269" s="4"/>
    </row>
    <row r="1270" spans="80:84" x14ac:dyDescent="0.25">
      <c r="CB1270" s="4"/>
      <c r="CF1270" s="4"/>
    </row>
    <row r="1271" spans="80:84" x14ac:dyDescent="0.25">
      <c r="CB1271" s="4"/>
      <c r="CF1271" s="4"/>
    </row>
    <row r="1272" spans="80:84" x14ac:dyDescent="0.25">
      <c r="CB1272" s="4"/>
      <c r="CF1272" s="4"/>
    </row>
    <row r="1273" spans="80:84" x14ac:dyDescent="0.25">
      <c r="CB1273" s="4"/>
      <c r="CF1273" s="4"/>
    </row>
    <row r="1274" spans="80:84" x14ac:dyDescent="0.25">
      <c r="CB1274" s="4"/>
      <c r="CF1274" s="4"/>
    </row>
    <row r="1275" spans="80:84" x14ac:dyDescent="0.25">
      <c r="CB1275" s="4"/>
      <c r="CF1275" s="4"/>
    </row>
    <row r="1276" spans="80:84" x14ac:dyDescent="0.25">
      <c r="CB1276" s="4"/>
      <c r="CF1276" s="4"/>
    </row>
    <row r="1277" spans="80:84" x14ac:dyDescent="0.25">
      <c r="CB1277" s="4"/>
      <c r="CF1277" s="4"/>
    </row>
    <row r="1278" spans="80:84" x14ac:dyDescent="0.25">
      <c r="CB1278" s="4"/>
      <c r="CF1278" s="4"/>
    </row>
    <row r="1279" spans="80:84" x14ac:dyDescent="0.25">
      <c r="CB1279" s="4"/>
      <c r="CF1279" s="4"/>
    </row>
    <row r="1280" spans="80:84" x14ac:dyDescent="0.25">
      <c r="CB1280" s="4"/>
      <c r="CF1280" s="4"/>
    </row>
    <row r="1281" spans="80:84" x14ac:dyDescent="0.25">
      <c r="CB1281" s="4"/>
      <c r="CF1281" s="4"/>
    </row>
    <row r="1282" spans="80:84" x14ac:dyDescent="0.25">
      <c r="CB1282" s="4"/>
      <c r="CF1282" s="4"/>
    </row>
    <row r="1283" spans="80:84" x14ac:dyDescent="0.25">
      <c r="CB1283" s="4"/>
      <c r="CF1283" s="4"/>
    </row>
    <row r="1284" spans="80:84" x14ac:dyDescent="0.25">
      <c r="CB1284" s="4"/>
      <c r="CF1284" s="4"/>
    </row>
    <row r="1285" spans="80:84" x14ac:dyDescent="0.25">
      <c r="CB1285" s="4"/>
      <c r="CF1285" s="4"/>
    </row>
    <row r="1286" spans="80:84" x14ac:dyDescent="0.25">
      <c r="CB1286" s="4"/>
      <c r="CF1286" s="4"/>
    </row>
    <row r="1287" spans="80:84" x14ac:dyDescent="0.25">
      <c r="CB1287" s="4"/>
      <c r="CF1287" s="4"/>
    </row>
    <row r="1288" spans="80:84" x14ac:dyDescent="0.25">
      <c r="CB1288" s="4"/>
      <c r="CF1288" s="4"/>
    </row>
    <row r="1289" spans="80:84" x14ac:dyDescent="0.25">
      <c r="CB1289" s="4"/>
      <c r="CF1289" s="4"/>
    </row>
    <row r="1290" spans="80:84" x14ac:dyDescent="0.25">
      <c r="CB1290" s="4"/>
      <c r="CF1290" s="4"/>
    </row>
    <row r="1291" spans="80:84" x14ac:dyDescent="0.25">
      <c r="CB1291" s="4"/>
      <c r="CF1291" s="4"/>
    </row>
    <row r="1292" spans="80:84" x14ac:dyDescent="0.25">
      <c r="CB1292" s="4"/>
      <c r="CF1292" s="4"/>
    </row>
    <row r="1293" spans="80:84" x14ac:dyDescent="0.25">
      <c r="CB1293" s="4"/>
      <c r="CF1293" s="4"/>
    </row>
    <row r="1294" spans="80:84" x14ac:dyDescent="0.25">
      <c r="CB1294" s="4"/>
      <c r="CF1294" s="4"/>
    </row>
    <row r="1295" spans="80:84" x14ac:dyDescent="0.25">
      <c r="CB1295" s="4"/>
      <c r="CF1295" s="4"/>
    </row>
    <row r="1296" spans="80:84" x14ac:dyDescent="0.25">
      <c r="CB1296" s="4"/>
      <c r="CF1296" s="4"/>
    </row>
    <row r="1297" spans="80:84" x14ac:dyDescent="0.25">
      <c r="CB1297" s="4"/>
      <c r="CF1297" s="4"/>
    </row>
    <row r="1298" spans="80:84" x14ac:dyDescent="0.25">
      <c r="CB1298" s="4"/>
      <c r="CF1298" s="4"/>
    </row>
    <row r="1299" spans="80:84" x14ac:dyDescent="0.25">
      <c r="CB1299" s="4"/>
      <c r="CF1299" s="4"/>
    </row>
    <row r="1300" spans="80:84" x14ac:dyDescent="0.25">
      <c r="CB1300" s="4"/>
      <c r="CF1300" s="4"/>
    </row>
    <row r="1301" spans="80:84" x14ac:dyDescent="0.25">
      <c r="CB1301" s="4"/>
      <c r="CF1301" s="4"/>
    </row>
    <row r="1302" spans="80:84" x14ac:dyDescent="0.25">
      <c r="CB1302" s="4"/>
      <c r="CF1302" s="4"/>
    </row>
    <row r="1303" spans="80:84" x14ac:dyDescent="0.25">
      <c r="CB1303" s="4"/>
      <c r="CF1303" s="4"/>
    </row>
    <row r="1304" spans="80:84" x14ac:dyDescent="0.25">
      <c r="CB1304" s="4"/>
      <c r="CF1304" s="4"/>
    </row>
    <row r="1305" spans="80:84" x14ac:dyDescent="0.25">
      <c r="CB1305" s="4"/>
      <c r="CF1305" s="4"/>
    </row>
    <row r="1306" spans="80:84" x14ac:dyDescent="0.25">
      <c r="CB1306" s="4"/>
      <c r="CF1306" s="4"/>
    </row>
    <row r="1307" spans="80:84" x14ac:dyDescent="0.25">
      <c r="CB1307" s="4"/>
      <c r="CF1307" s="4"/>
    </row>
    <row r="1308" spans="80:84" x14ac:dyDescent="0.25">
      <c r="CB1308" s="4"/>
      <c r="CF1308" s="4"/>
    </row>
    <row r="1309" spans="80:84" x14ac:dyDescent="0.25">
      <c r="CB1309" s="4"/>
      <c r="CF1309" s="4"/>
    </row>
    <row r="1310" spans="80:84" x14ac:dyDescent="0.25">
      <c r="CB1310" s="4"/>
      <c r="CF1310" s="4"/>
    </row>
    <row r="1311" spans="80:84" x14ac:dyDescent="0.25">
      <c r="CB1311" s="4"/>
      <c r="CF1311" s="4"/>
    </row>
    <row r="1312" spans="80:84" x14ac:dyDescent="0.25">
      <c r="CB1312" s="4"/>
      <c r="CF1312" s="4"/>
    </row>
    <row r="1313" spans="80:84" x14ac:dyDescent="0.25">
      <c r="CB1313" s="4"/>
      <c r="CF1313" s="4"/>
    </row>
    <row r="1314" spans="80:84" x14ac:dyDescent="0.25">
      <c r="CB1314" s="4"/>
      <c r="CF1314" s="4"/>
    </row>
    <row r="1315" spans="80:84" x14ac:dyDescent="0.25">
      <c r="CB1315" s="4"/>
      <c r="CF1315" s="4"/>
    </row>
    <row r="1316" spans="80:84" x14ac:dyDescent="0.25">
      <c r="CB1316" s="4"/>
      <c r="CF1316" s="4"/>
    </row>
    <row r="1317" spans="80:84" x14ac:dyDescent="0.25">
      <c r="CB1317" s="4"/>
      <c r="CF1317" s="4"/>
    </row>
    <row r="1318" spans="80:84" x14ac:dyDescent="0.25">
      <c r="CB1318" s="4"/>
      <c r="CF1318" s="4"/>
    </row>
    <row r="1319" spans="80:84" x14ac:dyDescent="0.25">
      <c r="CB1319" s="4"/>
      <c r="CF1319" s="4"/>
    </row>
    <row r="1320" spans="80:84" x14ac:dyDescent="0.25">
      <c r="CB1320" s="4"/>
      <c r="CF1320" s="4"/>
    </row>
    <row r="1321" spans="80:84" x14ac:dyDescent="0.25">
      <c r="CB1321" s="4"/>
      <c r="CF1321" s="4"/>
    </row>
    <row r="1322" spans="80:84" x14ac:dyDescent="0.25">
      <c r="CB1322" s="4"/>
      <c r="CF1322" s="4"/>
    </row>
    <row r="1323" spans="80:84" x14ac:dyDescent="0.25">
      <c r="CB1323" s="4"/>
      <c r="CF1323" s="4"/>
    </row>
    <row r="1324" spans="80:84" x14ac:dyDescent="0.25">
      <c r="CB1324" s="4"/>
      <c r="CF1324" s="4"/>
    </row>
    <row r="1325" spans="80:84" x14ac:dyDescent="0.25">
      <c r="CB1325" s="4"/>
      <c r="CF1325" s="4"/>
    </row>
    <row r="1326" spans="80:84" x14ac:dyDescent="0.25">
      <c r="CB1326" s="4"/>
      <c r="CF1326" s="4"/>
    </row>
    <row r="1327" spans="80:84" x14ac:dyDescent="0.25">
      <c r="CB1327" s="4"/>
      <c r="CF1327" s="4"/>
    </row>
    <row r="1328" spans="80:84" x14ac:dyDescent="0.25">
      <c r="CB1328" s="4"/>
      <c r="CF1328" s="4"/>
    </row>
    <row r="1329" spans="80:84" x14ac:dyDescent="0.25">
      <c r="CB1329" s="4"/>
      <c r="CF1329" s="4"/>
    </row>
    <row r="1330" spans="80:84" x14ac:dyDescent="0.25">
      <c r="CB1330" s="4"/>
      <c r="CF1330" s="4"/>
    </row>
    <row r="1331" spans="80:84" x14ac:dyDescent="0.25">
      <c r="CB1331" s="4"/>
      <c r="CF1331" s="4"/>
    </row>
    <row r="1332" spans="80:84" x14ac:dyDescent="0.25">
      <c r="CB1332" s="4"/>
      <c r="CF1332" s="4"/>
    </row>
    <row r="1333" spans="80:84" x14ac:dyDescent="0.25">
      <c r="CB1333" s="4"/>
      <c r="CF1333" s="4"/>
    </row>
    <row r="1334" spans="80:84" x14ac:dyDescent="0.25">
      <c r="CB1334" s="4"/>
      <c r="CF1334" s="4"/>
    </row>
    <row r="1335" spans="80:84" x14ac:dyDescent="0.25">
      <c r="CB1335" s="4"/>
      <c r="CF1335" s="4"/>
    </row>
    <row r="1336" spans="80:84" x14ac:dyDescent="0.25">
      <c r="CB1336" s="4"/>
      <c r="CF1336" s="4"/>
    </row>
    <row r="1337" spans="80:84" x14ac:dyDescent="0.25">
      <c r="CB1337" s="4"/>
      <c r="CF1337" s="4"/>
    </row>
    <row r="1338" spans="80:84" x14ac:dyDescent="0.25">
      <c r="CB1338" s="4"/>
      <c r="CF1338" s="4"/>
    </row>
    <row r="1339" spans="80:84" x14ac:dyDescent="0.25">
      <c r="CB1339" s="4"/>
      <c r="CF1339" s="4"/>
    </row>
    <row r="1340" spans="80:84" x14ac:dyDescent="0.25">
      <c r="CB1340" s="4"/>
      <c r="CF1340" s="4"/>
    </row>
    <row r="1341" spans="80:84" x14ac:dyDescent="0.25">
      <c r="CB1341" s="4"/>
      <c r="CF1341" s="4"/>
    </row>
    <row r="1342" spans="80:84" x14ac:dyDescent="0.25">
      <c r="CB1342" s="4"/>
      <c r="CF1342" s="4"/>
    </row>
    <row r="1343" spans="80:84" x14ac:dyDescent="0.25">
      <c r="CB1343" s="4"/>
      <c r="CF1343" s="4"/>
    </row>
    <row r="1344" spans="80:84" x14ac:dyDescent="0.25">
      <c r="CB1344" s="4"/>
      <c r="CF1344" s="4"/>
    </row>
    <row r="1345" spans="80:84" x14ac:dyDescent="0.25">
      <c r="CB1345" s="4"/>
      <c r="CF1345" s="4"/>
    </row>
    <row r="1346" spans="80:84" x14ac:dyDescent="0.25">
      <c r="CB1346" s="4"/>
      <c r="CF1346" s="4"/>
    </row>
    <row r="1347" spans="80:84" x14ac:dyDescent="0.25">
      <c r="CB1347" s="4"/>
      <c r="CF1347" s="4"/>
    </row>
    <row r="1348" spans="80:84" x14ac:dyDescent="0.25">
      <c r="CB1348" s="4"/>
      <c r="CF1348" s="4"/>
    </row>
    <row r="1349" spans="80:84" x14ac:dyDescent="0.25">
      <c r="CB1349" s="4"/>
      <c r="CF1349" s="4"/>
    </row>
    <row r="1350" spans="80:84" x14ac:dyDescent="0.25">
      <c r="CB1350" s="4"/>
      <c r="CF1350" s="4"/>
    </row>
    <row r="1351" spans="80:84" x14ac:dyDescent="0.25">
      <c r="CB1351" s="4"/>
      <c r="CF1351" s="4"/>
    </row>
    <row r="1352" spans="80:84" x14ac:dyDescent="0.25">
      <c r="CB1352" s="4"/>
      <c r="CF1352" s="4"/>
    </row>
    <row r="1353" spans="80:84" x14ac:dyDescent="0.25">
      <c r="CB1353" s="4"/>
      <c r="CF1353" s="4"/>
    </row>
    <row r="1354" spans="80:84" x14ac:dyDescent="0.25">
      <c r="CB1354" s="4"/>
      <c r="CF1354" s="4"/>
    </row>
    <row r="1355" spans="80:84" x14ac:dyDescent="0.25">
      <c r="CB1355" s="4"/>
      <c r="CF1355" s="4"/>
    </row>
    <row r="1356" spans="80:84" x14ac:dyDescent="0.25">
      <c r="CB1356" s="4"/>
      <c r="CF1356" s="4"/>
    </row>
    <row r="1357" spans="80:84" x14ac:dyDescent="0.25">
      <c r="CB1357" s="4"/>
      <c r="CF1357" s="4"/>
    </row>
    <row r="1358" spans="80:84" x14ac:dyDescent="0.25">
      <c r="CB1358" s="4"/>
      <c r="CF1358" s="4"/>
    </row>
    <row r="1359" spans="80:84" x14ac:dyDescent="0.25">
      <c r="CB1359" s="4"/>
      <c r="CF1359" s="4"/>
    </row>
    <row r="1360" spans="80:84" x14ac:dyDescent="0.25">
      <c r="CB1360" s="4"/>
      <c r="CF1360" s="4"/>
    </row>
    <row r="1361" spans="80:84" x14ac:dyDescent="0.25">
      <c r="CB1361" s="4"/>
      <c r="CF1361" s="4"/>
    </row>
    <row r="1362" spans="80:84" x14ac:dyDescent="0.25">
      <c r="CB1362" s="4"/>
      <c r="CF1362" s="4"/>
    </row>
    <row r="1363" spans="80:84" x14ac:dyDescent="0.25">
      <c r="CB1363" s="4"/>
      <c r="CF1363" s="4"/>
    </row>
    <row r="1364" spans="80:84" x14ac:dyDescent="0.25">
      <c r="CB1364" s="4"/>
      <c r="CF1364" s="4"/>
    </row>
    <row r="1365" spans="80:84" x14ac:dyDescent="0.25">
      <c r="CB1365" s="4"/>
      <c r="CF1365" s="4"/>
    </row>
    <row r="1366" spans="80:84" x14ac:dyDescent="0.25">
      <c r="CB1366" s="4"/>
      <c r="CF1366" s="4"/>
    </row>
    <row r="1367" spans="80:84" x14ac:dyDescent="0.25">
      <c r="CB1367" s="4"/>
      <c r="CF1367" s="4"/>
    </row>
    <row r="1368" spans="80:84" x14ac:dyDescent="0.25">
      <c r="CB1368" s="4"/>
      <c r="CF1368" s="4"/>
    </row>
    <row r="1369" spans="80:84" x14ac:dyDescent="0.25">
      <c r="CB1369" s="4"/>
      <c r="CF1369" s="4"/>
    </row>
    <row r="1370" spans="80:84" x14ac:dyDescent="0.25">
      <c r="CB1370" s="4"/>
      <c r="CF1370" s="4"/>
    </row>
    <row r="1371" spans="80:84" x14ac:dyDescent="0.25">
      <c r="CB1371" s="4"/>
      <c r="CF1371" s="4"/>
    </row>
    <row r="1372" spans="80:84" x14ac:dyDescent="0.25">
      <c r="CB1372" s="4"/>
      <c r="CF1372" s="4"/>
    </row>
    <row r="1373" spans="80:84" x14ac:dyDescent="0.25">
      <c r="CB1373" s="4"/>
      <c r="CF1373" s="4"/>
    </row>
    <row r="1374" spans="80:84" x14ac:dyDescent="0.25">
      <c r="CB1374" s="4"/>
      <c r="CF1374" s="4"/>
    </row>
    <row r="1375" spans="80:84" x14ac:dyDescent="0.25">
      <c r="CB1375" s="4"/>
      <c r="CF1375" s="4"/>
    </row>
    <row r="1376" spans="80:84" x14ac:dyDescent="0.25">
      <c r="CB1376" s="4"/>
      <c r="CF1376" s="4"/>
    </row>
    <row r="1377" spans="80:84" x14ac:dyDescent="0.25">
      <c r="CB1377" s="4"/>
      <c r="CF1377" s="4"/>
    </row>
    <row r="1378" spans="80:84" x14ac:dyDescent="0.25">
      <c r="CB1378" s="4"/>
      <c r="CF1378" s="4"/>
    </row>
    <row r="1379" spans="80:84" x14ac:dyDescent="0.25">
      <c r="CB1379" s="4"/>
      <c r="CF1379" s="4"/>
    </row>
    <row r="1380" spans="80:84" x14ac:dyDescent="0.25">
      <c r="CB1380" s="4"/>
      <c r="CF1380" s="4"/>
    </row>
    <row r="1381" spans="80:84" x14ac:dyDescent="0.25">
      <c r="CB1381" s="4"/>
      <c r="CF1381" s="4"/>
    </row>
    <row r="1382" spans="80:84" x14ac:dyDescent="0.25">
      <c r="CB1382" s="4"/>
      <c r="CF1382" s="4"/>
    </row>
    <row r="1383" spans="80:84" x14ac:dyDescent="0.25">
      <c r="CB1383" s="4"/>
      <c r="CF1383" s="4"/>
    </row>
    <row r="1384" spans="80:84" x14ac:dyDescent="0.25">
      <c r="CB1384" s="4"/>
      <c r="CF1384" s="4"/>
    </row>
    <row r="1385" spans="80:84" x14ac:dyDescent="0.25">
      <c r="CB1385" s="4"/>
      <c r="CF1385" s="4"/>
    </row>
    <row r="1386" spans="80:84" x14ac:dyDescent="0.25">
      <c r="CB1386" s="4"/>
      <c r="CF1386" s="4"/>
    </row>
    <row r="1387" spans="80:84" x14ac:dyDescent="0.25">
      <c r="CB1387" s="4"/>
      <c r="CF1387" s="4"/>
    </row>
    <row r="1388" spans="80:84" x14ac:dyDescent="0.25">
      <c r="CB1388" s="4"/>
      <c r="CF1388" s="4"/>
    </row>
    <row r="1389" spans="80:84" x14ac:dyDescent="0.25">
      <c r="CB1389" s="4"/>
      <c r="CF1389" s="4"/>
    </row>
    <row r="1390" spans="80:84" x14ac:dyDescent="0.25">
      <c r="CB1390" s="4"/>
      <c r="CF1390" s="4"/>
    </row>
    <row r="1391" spans="80:84" x14ac:dyDescent="0.25">
      <c r="CB1391" s="4"/>
      <c r="CF1391" s="4"/>
    </row>
    <row r="1392" spans="80:84" x14ac:dyDescent="0.25">
      <c r="CB1392" s="4"/>
      <c r="CF1392" s="4"/>
    </row>
    <row r="1393" spans="80:84" x14ac:dyDescent="0.25">
      <c r="CB1393" s="4"/>
      <c r="CF1393" s="4"/>
    </row>
    <row r="1394" spans="80:84" x14ac:dyDescent="0.25">
      <c r="CB1394" s="4"/>
      <c r="CF1394" s="4"/>
    </row>
    <row r="1395" spans="80:84" x14ac:dyDescent="0.25">
      <c r="CB1395" s="4"/>
      <c r="CF1395" s="4"/>
    </row>
    <row r="1396" spans="80:84" x14ac:dyDescent="0.25">
      <c r="CB1396" s="4"/>
      <c r="CF1396" s="4"/>
    </row>
    <row r="1397" spans="80:84" x14ac:dyDescent="0.25">
      <c r="CB1397" s="4"/>
      <c r="CF1397" s="4"/>
    </row>
    <row r="1398" spans="80:84" x14ac:dyDescent="0.25">
      <c r="CB1398" s="4"/>
      <c r="CF1398" s="4"/>
    </row>
    <row r="1399" spans="80:84" x14ac:dyDescent="0.25">
      <c r="CB1399" s="4"/>
      <c r="CF1399" s="4"/>
    </row>
    <row r="1400" spans="80:84" x14ac:dyDescent="0.25">
      <c r="CB1400" s="4"/>
      <c r="CF1400" s="4"/>
    </row>
    <row r="1401" spans="80:84" x14ac:dyDescent="0.25">
      <c r="CB1401" s="4"/>
      <c r="CF1401" s="4"/>
    </row>
    <row r="1402" spans="80:84" x14ac:dyDescent="0.25">
      <c r="CB1402" s="4"/>
      <c r="CF1402" s="4"/>
    </row>
    <row r="1403" spans="80:84" x14ac:dyDescent="0.25">
      <c r="CB1403" s="4"/>
      <c r="CF1403" s="4"/>
    </row>
    <row r="1404" spans="80:84" x14ac:dyDescent="0.25">
      <c r="CB1404" s="4"/>
      <c r="CF1404" s="4"/>
    </row>
    <row r="1405" spans="80:84" x14ac:dyDescent="0.25">
      <c r="CB1405" s="4"/>
      <c r="CF1405" s="4"/>
    </row>
    <row r="1406" spans="80:84" x14ac:dyDescent="0.25">
      <c r="CB1406" s="4"/>
      <c r="CF1406" s="4"/>
    </row>
    <row r="1407" spans="80:84" x14ac:dyDescent="0.25">
      <c r="CB1407" s="4"/>
      <c r="CF1407" s="4"/>
    </row>
    <row r="1408" spans="80:84" x14ac:dyDescent="0.25">
      <c r="CB1408" s="4"/>
      <c r="CF1408" s="4"/>
    </row>
    <row r="1409" spans="80:84" x14ac:dyDescent="0.25">
      <c r="CB1409" s="4"/>
      <c r="CF1409" s="4"/>
    </row>
    <row r="1410" spans="80:84" x14ac:dyDescent="0.25">
      <c r="CB1410" s="4"/>
      <c r="CF1410" s="4"/>
    </row>
    <row r="1411" spans="80:84" x14ac:dyDescent="0.25">
      <c r="CB1411" s="4"/>
      <c r="CF1411" s="4"/>
    </row>
    <row r="1412" spans="80:84" x14ac:dyDescent="0.25">
      <c r="CB1412" s="4"/>
      <c r="CF1412" s="4"/>
    </row>
    <row r="1413" spans="80:84" x14ac:dyDescent="0.25">
      <c r="CB1413" s="4"/>
      <c r="CF1413" s="4"/>
    </row>
    <row r="1414" spans="80:84" x14ac:dyDescent="0.25">
      <c r="CB1414" s="4"/>
      <c r="CF1414" s="4"/>
    </row>
    <row r="1415" spans="80:84" x14ac:dyDescent="0.25">
      <c r="CB1415" s="4"/>
      <c r="CF1415" s="4"/>
    </row>
    <row r="1416" spans="80:84" x14ac:dyDescent="0.25">
      <c r="CB1416" s="4"/>
      <c r="CF1416" s="4"/>
    </row>
    <row r="1417" spans="80:84" x14ac:dyDescent="0.25">
      <c r="CB1417" s="4"/>
      <c r="CF1417" s="4"/>
    </row>
    <row r="1418" spans="80:84" x14ac:dyDescent="0.25">
      <c r="CB1418" s="4"/>
      <c r="CF1418" s="4"/>
    </row>
    <row r="1419" spans="80:84" x14ac:dyDescent="0.25">
      <c r="CB1419" s="4"/>
      <c r="CF1419" s="4"/>
    </row>
    <row r="1420" spans="80:84" x14ac:dyDescent="0.25">
      <c r="CB1420" s="4"/>
      <c r="CF1420" s="4"/>
    </row>
    <row r="1421" spans="80:84" x14ac:dyDescent="0.25">
      <c r="CB1421" s="4"/>
      <c r="CF1421" s="4"/>
    </row>
    <row r="1422" spans="80:84" x14ac:dyDescent="0.25">
      <c r="CB1422" s="4"/>
      <c r="CF1422" s="4"/>
    </row>
    <row r="1423" spans="80:84" x14ac:dyDescent="0.25">
      <c r="CB1423" s="4"/>
      <c r="CF1423" s="4"/>
    </row>
    <row r="1424" spans="80:84" x14ac:dyDescent="0.25">
      <c r="CB1424" s="4"/>
      <c r="CF1424" s="4"/>
    </row>
    <row r="1425" spans="80:84" x14ac:dyDescent="0.25">
      <c r="CB1425" s="4"/>
      <c r="CF1425" s="4"/>
    </row>
    <row r="1426" spans="80:84" x14ac:dyDescent="0.25">
      <c r="CB1426" s="4"/>
      <c r="CF1426" s="4"/>
    </row>
    <row r="1427" spans="80:84" x14ac:dyDescent="0.25">
      <c r="CB1427" s="4"/>
      <c r="CF1427" s="4"/>
    </row>
    <row r="1428" spans="80:84" x14ac:dyDescent="0.25">
      <c r="CB1428" s="4"/>
      <c r="CF1428" s="4"/>
    </row>
    <row r="1429" spans="80:84" x14ac:dyDescent="0.25">
      <c r="CB1429" s="4"/>
      <c r="CF1429" s="4"/>
    </row>
    <row r="1430" spans="80:84" x14ac:dyDescent="0.25">
      <c r="CB1430" s="4"/>
      <c r="CF1430" s="4"/>
    </row>
    <row r="1431" spans="80:84" x14ac:dyDescent="0.25">
      <c r="CB1431" s="4"/>
      <c r="CF1431" s="4"/>
    </row>
    <row r="1432" spans="80:84" x14ac:dyDescent="0.25">
      <c r="CB1432" s="4"/>
      <c r="CF1432" s="4"/>
    </row>
    <row r="1433" spans="80:84" x14ac:dyDescent="0.25">
      <c r="CB1433" s="4"/>
      <c r="CF1433" s="4"/>
    </row>
    <row r="1434" spans="80:84" x14ac:dyDescent="0.25">
      <c r="CB1434" s="4"/>
      <c r="CF1434" s="4"/>
    </row>
    <row r="1435" spans="80:84" x14ac:dyDescent="0.25">
      <c r="CB1435" s="4"/>
      <c r="CF1435" s="4"/>
    </row>
    <row r="1436" spans="80:84" x14ac:dyDescent="0.25">
      <c r="CB1436" s="4"/>
      <c r="CF1436" s="4"/>
    </row>
    <row r="1437" spans="80:84" x14ac:dyDescent="0.25">
      <c r="CB1437" s="4"/>
      <c r="CF1437" s="4"/>
    </row>
    <row r="1438" spans="80:84" x14ac:dyDescent="0.25">
      <c r="CB1438" s="4"/>
      <c r="CF1438" s="4"/>
    </row>
    <row r="1439" spans="80:84" x14ac:dyDescent="0.25">
      <c r="CB1439" s="4"/>
      <c r="CF1439" s="4"/>
    </row>
    <row r="1440" spans="80:84" x14ac:dyDescent="0.25">
      <c r="CB1440" s="4"/>
      <c r="CF1440" s="4"/>
    </row>
    <row r="1441" spans="80:84" x14ac:dyDescent="0.25">
      <c r="CB1441" s="4"/>
      <c r="CF1441" s="4"/>
    </row>
    <row r="1442" spans="80:84" x14ac:dyDescent="0.25">
      <c r="CB1442" s="4"/>
      <c r="CF1442" s="4"/>
    </row>
    <row r="1443" spans="80:84" x14ac:dyDescent="0.25">
      <c r="CB1443" s="4"/>
      <c r="CF1443" s="4"/>
    </row>
    <row r="1444" spans="80:84" x14ac:dyDescent="0.25">
      <c r="CB1444" s="4"/>
      <c r="CF1444" s="4"/>
    </row>
    <row r="1445" spans="80:84" x14ac:dyDescent="0.25">
      <c r="CB1445" s="4"/>
      <c r="CF1445" s="4"/>
    </row>
    <row r="1446" spans="80:84" x14ac:dyDescent="0.25">
      <c r="CB1446" s="4"/>
      <c r="CF1446" s="4"/>
    </row>
    <row r="1447" spans="80:84" x14ac:dyDescent="0.25">
      <c r="CB1447" s="4"/>
      <c r="CF1447" s="4"/>
    </row>
    <row r="1448" spans="80:84" x14ac:dyDescent="0.25">
      <c r="CB1448" s="4"/>
      <c r="CF1448" s="4"/>
    </row>
    <row r="1449" spans="80:84" x14ac:dyDescent="0.25">
      <c r="CB1449" s="4"/>
      <c r="CF1449" s="4"/>
    </row>
    <row r="1450" spans="80:84" x14ac:dyDescent="0.25">
      <c r="CB1450" s="4"/>
      <c r="CF1450" s="4"/>
    </row>
    <row r="1451" spans="80:84" x14ac:dyDescent="0.25">
      <c r="CB1451" s="4"/>
      <c r="CF1451" s="4"/>
    </row>
    <row r="1452" spans="80:84" x14ac:dyDescent="0.25">
      <c r="CB1452" s="4"/>
      <c r="CF1452" s="4"/>
    </row>
    <row r="1453" spans="80:84" x14ac:dyDescent="0.25">
      <c r="CB1453" s="4"/>
      <c r="CF1453" s="4"/>
    </row>
    <row r="1454" spans="80:84" x14ac:dyDescent="0.25">
      <c r="CB1454" s="4"/>
      <c r="CF1454" s="4"/>
    </row>
    <row r="1455" spans="80:84" x14ac:dyDescent="0.25">
      <c r="CB1455" s="4"/>
      <c r="CF1455" s="4"/>
    </row>
    <row r="1456" spans="80:84" x14ac:dyDescent="0.25">
      <c r="CB1456" s="4"/>
      <c r="CF1456" s="4"/>
    </row>
    <row r="1457" spans="80:84" x14ac:dyDescent="0.25">
      <c r="CB1457" s="4"/>
      <c r="CF1457" s="4"/>
    </row>
    <row r="1458" spans="80:84" x14ac:dyDescent="0.25">
      <c r="CB1458" s="4"/>
      <c r="CF1458" s="4"/>
    </row>
    <row r="1459" spans="80:84" x14ac:dyDescent="0.25">
      <c r="CB1459" s="4"/>
      <c r="CF1459" s="4"/>
    </row>
    <row r="1460" spans="80:84" x14ac:dyDescent="0.25">
      <c r="CB1460" s="4"/>
      <c r="CF1460" s="4"/>
    </row>
    <row r="1461" spans="80:84" x14ac:dyDescent="0.25">
      <c r="CB1461" s="4"/>
      <c r="CF1461" s="4"/>
    </row>
    <row r="1462" spans="80:84" x14ac:dyDescent="0.25">
      <c r="CB1462" s="4"/>
      <c r="CF1462" s="4"/>
    </row>
    <row r="1463" spans="80:84" x14ac:dyDescent="0.25">
      <c r="CB1463" s="4"/>
      <c r="CF1463" s="4"/>
    </row>
    <row r="1464" spans="80:84" x14ac:dyDescent="0.25">
      <c r="CB1464" s="4"/>
      <c r="CF1464" s="4"/>
    </row>
    <row r="1465" spans="80:84" x14ac:dyDescent="0.25">
      <c r="CB1465" s="4"/>
      <c r="CF1465" s="4"/>
    </row>
    <row r="1466" spans="80:84" x14ac:dyDescent="0.25">
      <c r="CB1466" s="4"/>
      <c r="CF1466" s="4"/>
    </row>
    <row r="1467" spans="80:84" x14ac:dyDescent="0.25">
      <c r="CB1467" s="4"/>
      <c r="CF1467" s="4"/>
    </row>
    <row r="1468" spans="80:84" x14ac:dyDescent="0.25">
      <c r="CB1468" s="4"/>
      <c r="CF1468" s="4"/>
    </row>
    <row r="1469" spans="80:84" x14ac:dyDescent="0.25">
      <c r="CB1469" s="4"/>
      <c r="CF1469" s="4"/>
    </row>
    <row r="1470" spans="80:84" x14ac:dyDescent="0.25">
      <c r="CB1470" s="4"/>
      <c r="CF1470" s="4"/>
    </row>
    <row r="1471" spans="80:84" x14ac:dyDescent="0.25">
      <c r="CB1471" s="4"/>
      <c r="CF1471" s="4"/>
    </row>
    <row r="1472" spans="80:84" x14ac:dyDescent="0.25">
      <c r="CB1472" s="4"/>
      <c r="CF1472" s="4"/>
    </row>
    <row r="1473" spans="80:84" x14ac:dyDescent="0.25">
      <c r="CB1473" s="4"/>
      <c r="CF1473" s="4"/>
    </row>
    <row r="1474" spans="80:84" x14ac:dyDescent="0.25">
      <c r="CB1474" s="4"/>
      <c r="CF1474" s="4"/>
    </row>
    <row r="1475" spans="80:84" x14ac:dyDescent="0.25">
      <c r="CB1475" s="4"/>
      <c r="CF1475" s="4"/>
    </row>
    <row r="1476" spans="80:84" x14ac:dyDescent="0.25">
      <c r="CB1476" s="4"/>
      <c r="CF1476" s="4"/>
    </row>
    <row r="1477" spans="80:84" x14ac:dyDescent="0.25">
      <c r="CB1477" s="4"/>
      <c r="CF1477" s="4"/>
    </row>
    <row r="1478" spans="80:84" x14ac:dyDescent="0.25">
      <c r="CB1478" s="4"/>
      <c r="CF1478" s="4"/>
    </row>
    <row r="1479" spans="80:84" x14ac:dyDescent="0.25">
      <c r="CB1479" s="4"/>
      <c r="CF1479" s="4"/>
    </row>
    <row r="1480" spans="80:84" x14ac:dyDescent="0.25">
      <c r="CB1480" s="4"/>
      <c r="CF1480" s="4"/>
    </row>
    <row r="1481" spans="80:84" x14ac:dyDescent="0.25">
      <c r="CB1481" s="4"/>
      <c r="CF1481" s="4"/>
    </row>
    <row r="1482" spans="80:84" x14ac:dyDescent="0.25">
      <c r="CB1482" s="4"/>
      <c r="CF1482" s="4"/>
    </row>
    <row r="1483" spans="80:84" x14ac:dyDescent="0.25">
      <c r="CB1483" s="4"/>
      <c r="CF1483" s="4"/>
    </row>
    <row r="1484" spans="80:84" x14ac:dyDescent="0.25">
      <c r="CB1484" s="4"/>
      <c r="CF1484" s="4"/>
    </row>
    <row r="1485" spans="80:84" x14ac:dyDescent="0.25">
      <c r="CB1485" s="4"/>
      <c r="CF1485" s="4"/>
    </row>
    <row r="1486" spans="80:84" x14ac:dyDescent="0.25">
      <c r="CB1486" s="4"/>
      <c r="CF1486" s="4"/>
    </row>
    <row r="1487" spans="80:84" x14ac:dyDescent="0.25">
      <c r="CB1487" s="4"/>
      <c r="CF1487" s="4"/>
    </row>
    <row r="1488" spans="80:84" x14ac:dyDescent="0.25">
      <c r="CB1488" s="4"/>
      <c r="CF1488" s="4"/>
    </row>
    <row r="1489" spans="80:84" x14ac:dyDescent="0.25">
      <c r="CB1489" s="4"/>
      <c r="CF1489" s="4"/>
    </row>
    <row r="1490" spans="80:84" x14ac:dyDescent="0.25">
      <c r="CB1490" s="4"/>
      <c r="CF1490" s="4"/>
    </row>
    <row r="1491" spans="80:84" x14ac:dyDescent="0.25">
      <c r="CB1491" s="4"/>
      <c r="CF1491" s="4"/>
    </row>
    <row r="1492" spans="80:84" x14ac:dyDescent="0.25">
      <c r="CB1492" s="4"/>
      <c r="CF1492" s="4"/>
    </row>
    <row r="1493" spans="80:84" x14ac:dyDescent="0.25">
      <c r="CB1493" s="4"/>
      <c r="CF1493" s="4"/>
    </row>
    <row r="1494" spans="80:84" x14ac:dyDescent="0.25">
      <c r="CB1494" s="4"/>
      <c r="CF1494" s="4"/>
    </row>
    <row r="1495" spans="80:84" x14ac:dyDescent="0.25">
      <c r="CB1495" s="4"/>
      <c r="CF1495" s="4"/>
    </row>
    <row r="1496" spans="80:84" x14ac:dyDescent="0.25">
      <c r="CB1496" s="4"/>
      <c r="CF1496" s="4"/>
    </row>
    <row r="1497" spans="80:84" x14ac:dyDescent="0.25">
      <c r="CB1497" s="4"/>
      <c r="CF1497" s="4"/>
    </row>
    <row r="1498" spans="80:84" x14ac:dyDescent="0.25">
      <c r="CB1498" s="4"/>
      <c r="CF1498" s="4"/>
    </row>
    <row r="1499" spans="80:84" x14ac:dyDescent="0.25">
      <c r="CB1499" s="4"/>
      <c r="CF1499" s="4"/>
    </row>
    <row r="1500" spans="80:84" x14ac:dyDescent="0.25">
      <c r="CB1500" s="4"/>
      <c r="CF1500" s="4"/>
    </row>
    <row r="1501" spans="80:84" x14ac:dyDescent="0.25">
      <c r="CB1501" s="4"/>
      <c r="CF1501" s="4"/>
    </row>
    <row r="1502" spans="80:84" x14ac:dyDescent="0.25">
      <c r="CB1502" s="4"/>
      <c r="CF1502" s="4"/>
    </row>
    <row r="1503" spans="80:84" x14ac:dyDescent="0.25">
      <c r="CB1503" s="4"/>
      <c r="CF1503" s="4"/>
    </row>
    <row r="1504" spans="80:84" x14ac:dyDescent="0.25">
      <c r="CB1504" s="4"/>
      <c r="CF1504" s="4"/>
    </row>
    <row r="1505" spans="80:84" x14ac:dyDescent="0.25">
      <c r="CB1505" s="4"/>
      <c r="CF1505" s="4"/>
    </row>
    <row r="1506" spans="80:84" x14ac:dyDescent="0.25">
      <c r="CB1506" s="4"/>
      <c r="CF1506" s="4"/>
    </row>
    <row r="1507" spans="80:84" x14ac:dyDescent="0.25">
      <c r="CB1507" s="4"/>
      <c r="CF1507" s="4"/>
    </row>
    <row r="1508" spans="80:84" x14ac:dyDescent="0.25">
      <c r="CB1508" s="4"/>
      <c r="CF1508" s="4"/>
    </row>
    <row r="1509" spans="80:84" x14ac:dyDescent="0.25">
      <c r="CB1509" s="4"/>
      <c r="CF1509" s="4"/>
    </row>
    <row r="1510" spans="80:84" x14ac:dyDescent="0.25">
      <c r="CB1510" s="4"/>
      <c r="CF1510" s="4"/>
    </row>
    <row r="1511" spans="80:84" x14ac:dyDescent="0.25">
      <c r="CB1511" s="4"/>
      <c r="CF1511" s="4"/>
    </row>
    <row r="1512" spans="80:84" x14ac:dyDescent="0.25">
      <c r="CB1512" s="4"/>
      <c r="CF1512" s="4"/>
    </row>
    <row r="1513" spans="80:84" x14ac:dyDescent="0.25">
      <c r="CB1513" s="4"/>
      <c r="CF1513" s="4"/>
    </row>
    <row r="1514" spans="80:84" x14ac:dyDescent="0.25">
      <c r="CB1514" s="4"/>
      <c r="CF1514" s="4"/>
    </row>
    <row r="1515" spans="80:84" x14ac:dyDescent="0.25">
      <c r="CB1515" s="4"/>
      <c r="CF1515" s="4"/>
    </row>
    <row r="1516" spans="80:84" x14ac:dyDescent="0.25">
      <c r="CB1516" s="4"/>
      <c r="CF1516" s="4"/>
    </row>
    <row r="1517" spans="80:84" x14ac:dyDescent="0.25">
      <c r="CB1517" s="4"/>
      <c r="CF1517" s="4"/>
    </row>
    <row r="1518" spans="80:84" x14ac:dyDescent="0.25">
      <c r="CB1518" s="4"/>
      <c r="CF1518" s="4"/>
    </row>
    <row r="1519" spans="80:84" x14ac:dyDescent="0.25">
      <c r="CB1519" s="4"/>
      <c r="CF1519" s="4"/>
    </row>
    <row r="1520" spans="80:84" x14ac:dyDescent="0.25">
      <c r="CB1520" s="4"/>
      <c r="CF1520" s="4"/>
    </row>
    <row r="1521" spans="80:84" x14ac:dyDescent="0.25">
      <c r="CB1521" s="4"/>
      <c r="CF1521" s="4"/>
    </row>
    <row r="1522" spans="80:84" x14ac:dyDescent="0.25">
      <c r="CB1522" s="4"/>
      <c r="CF1522" s="4"/>
    </row>
    <row r="1523" spans="80:84" x14ac:dyDescent="0.25">
      <c r="CB1523" s="4"/>
      <c r="CF1523" s="4"/>
    </row>
    <row r="1524" spans="80:84" x14ac:dyDescent="0.25">
      <c r="CB1524" s="4"/>
      <c r="CF1524" s="4"/>
    </row>
    <row r="1525" spans="80:84" x14ac:dyDescent="0.25">
      <c r="CB1525" s="4"/>
      <c r="CF1525" s="4"/>
    </row>
    <row r="1526" spans="80:84" x14ac:dyDescent="0.25">
      <c r="CB1526" s="4"/>
      <c r="CF1526" s="4"/>
    </row>
    <row r="1527" spans="80:84" x14ac:dyDescent="0.25">
      <c r="CB1527" s="4"/>
      <c r="CF1527" s="4"/>
    </row>
    <row r="1528" spans="80:84" x14ac:dyDescent="0.25">
      <c r="CB1528" s="4"/>
      <c r="CF1528" s="4"/>
    </row>
    <row r="1529" spans="80:84" x14ac:dyDescent="0.25">
      <c r="CB1529" s="4"/>
      <c r="CF1529" s="4"/>
    </row>
    <row r="1530" spans="80:84" x14ac:dyDescent="0.25">
      <c r="CB1530" s="4"/>
      <c r="CF1530" s="4"/>
    </row>
    <row r="1531" spans="80:84" x14ac:dyDescent="0.25">
      <c r="CB1531" s="4"/>
      <c r="CF1531" s="4"/>
    </row>
    <row r="1532" spans="80:84" x14ac:dyDescent="0.25">
      <c r="CB1532" s="4"/>
      <c r="CF1532" s="4"/>
    </row>
    <row r="1533" spans="80:84" x14ac:dyDescent="0.25">
      <c r="CB1533" s="4"/>
      <c r="CF1533" s="4"/>
    </row>
    <row r="1534" spans="80:84" x14ac:dyDescent="0.25">
      <c r="CB1534" s="4"/>
      <c r="CF1534" s="4"/>
    </row>
    <row r="1535" spans="80:84" x14ac:dyDescent="0.25">
      <c r="CB1535" s="4"/>
      <c r="CF1535" s="4"/>
    </row>
    <row r="1536" spans="80:84" x14ac:dyDescent="0.25">
      <c r="CB1536" s="4"/>
      <c r="CF1536" s="4"/>
    </row>
    <row r="1537" spans="80:84" x14ac:dyDescent="0.25">
      <c r="CB1537" s="4"/>
      <c r="CF1537" s="4"/>
    </row>
    <row r="1538" spans="80:84" x14ac:dyDescent="0.25">
      <c r="CB1538" s="4"/>
      <c r="CF1538" s="4"/>
    </row>
    <row r="1539" spans="80:84" x14ac:dyDescent="0.25">
      <c r="CB1539" s="4"/>
      <c r="CF1539" s="4"/>
    </row>
    <row r="1540" spans="80:84" x14ac:dyDescent="0.25">
      <c r="CB1540" s="4"/>
      <c r="CF1540" s="4"/>
    </row>
    <row r="1541" spans="80:84" x14ac:dyDescent="0.25">
      <c r="CB1541" s="4"/>
      <c r="CF1541" s="4"/>
    </row>
    <row r="1542" spans="80:84" x14ac:dyDescent="0.25">
      <c r="CB1542" s="4"/>
      <c r="CF1542" s="4"/>
    </row>
    <row r="1543" spans="80:84" x14ac:dyDescent="0.25">
      <c r="CB1543" s="4"/>
      <c r="CF1543" s="4"/>
    </row>
    <row r="1544" spans="80:84" x14ac:dyDescent="0.25">
      <c r="CB1544" s="4"/>
      <c r="CF1544" s="4"/>
    </row>
    <row r="1545" spans="80:84" x14ac:dyDescent="0.25">
      <c r="CB1545" s="4"/>
      <c r="CF1545" s="4"/>
    </row>
    <row r="1546" spans="80:84" x14ac:dyDescent="0.25">
      <c r="CB1546" s="4"/>
      <c r="CF1546" s="4"/>
    </row>
    <row r="1547" spans="80:84" x14ac:dyDescent="0.25">
      <c r="CB1547" s="4"/>
      <c r="CF1547" s="4"/>
    </row>
    <row r="1548" spans="80:84" x14ac:dyDescent="0.25">
      <c r="CB1548" s="4"/>
      <c r="CF1548" s="4"/>
    </row>
    <row r="1549" spans="80:84" x14ac:dyDescent="0.25">
      <c r="CB1549" s="4"/>
      <c r="CF1549" s="4"/>
    </row>
    <row r="1550" spans="80:84" x14ac:dyDescent="0.25">
      <c r="CB1550" s="4"/>
      <c r="CF1550" s="4"/>
    </row>
    <row r="1551" spans="80:84" x14ac:dyDescent="0.25">
      <c r="CB1551" s="4"/>
      <c r="CF1551" s="4"/>
    </row>
    <row r="1552" spans="80:84" x14ac:dyDescent="0.25">
      <c r="CB1552" s="4"/>
      <c r="CF1552" s="4"/>
    </row>
    <row r="1553" spans="80:84" x14ac:dyDescent="0.25">
      <c r="CB1553" s="4"/>
      <c r="CF1553" s="4"/>
    </row>
    <row r="1554" spans="80:84" x14ac:dyDescent="0.25">
      <c r="CB1554" s="4"/>
      <c r="CF1554" s="4"/>
    </row>
    <row r="1555" spans="80:84" x14ac:dyDescent="0.25">
      <c r="CB1555" s="4"/>
      <c r="CF1555" s="4"/>
    </row>
    <row r="1556" spans="80:84" x14ac:dyDescent="0.25">
      <c r="CB1556" s="4"/>
      <c r="CF1556" s="4"/>
    </row>
    <row r="1557" spans="80:84" x14ac:dyDescent="0.25">
      <c r="CB1557" s="4"/>
      <c r="CF1557" s="4"/>
    </row>
    <row r="1558" spans="80:84" x14ac:dyDescent="0.25">
      <c r="CB1558" s="4"/>
      <c r="CF1558" s="4"/>
    </row>
    <row r="1559" spans="80:84" x14ac:dyDescent="0.25">
      <c r="CB1559" s="4"/>
      <c r="CF1559" s="4"/>
    </row>
    <row r="1560" spans="80:84" x14ac:dyDescent="0.25">
      <c r="CB1560" s="4"/>
      <c r="CF1560" s="4"/>
    </row>
    <row r="1561" spans="80:84" x14ac:dyDescent="0.25">
      <c r="CB1561" s="4"/>
      <c r="CF1561" s="4"/>
    </row>
    <row r="1562" spans="80:84" x14ac:dyDescent="0.25">
      <c r="CB1562" s="4"/>
      <c r="CF1562" s="4"/>
    </row>
    <row r="1563" spans="80:84" x14ac:dyDescent="0.25">
      <c r="CB1563" s="4"/>
      <c r="CF1563" s="4"/>
    </row>
    <row r="1564" spans="80:84" x14ac:dyDescent="0.25">
      <c r="CB1564" s="4"/>
      <c r="CF1564" s="4"/>
    </row>
    <row r="1565" spans="80:84" x14ac:dyDescent="0.25">
      <c r="CB1565" s="4"/>
      <c r="CF1565" s="4"/>
    </row>
    <row r="1566" spans="80:84" x14ac:dyDescent="0.25">
      <c r="CB1566" s="4"/>
      <c r="CF1566" s="4"/>
    </row>
    <row r="1567" spans="80:84" x14ac:dyDescent="0.25">
      <c r="CB1567" s="4"/>
      <c r="CF1567" s="4"/>
    </row>
    <row r="1568" spans="80:84" x14ac:dyDescent="0.25">
      <c r="CB1568" s="4"/>
      <c r="CF1568" s="4"/>
    </row>
    <row r="1569" spans="80:84" x14ac:dyDescent="0.25">
      <c r="CB1569" s="4"/>
      <c r="CF1569" s="4"/>
    </row>
    <row r="1570" spans="80:84" x14ac:dyDescent="0.25">
      <c r="CB1570" s="4"/>
      <c r="CF1570" s="4"/>
    </row>
    <row r="1571" spans="80:84" x14ac:dyDescent="0.25">
      <c r="CB1571" s="4"/>
      <c r="CF1571" s="4"/>
    </row>
    <row r="1572" spans="80:84" x14ac:dyDescent="0.25">
      <c r="CB1572" s="4"/>
      <c r="CF1572" s="4"/>
    </row>
    <row r="1573" spans="80:84" x14ac:dyDescent="0.25">
      <c r="CB1573" s="4"/>
      <c r="CF1573" s="4"/>
    </row>
    <row r="1574" spans="80:84" x14ac:dyDescent="0.25">
      <c r="CB1574" s="4"/>
      <c r="CF1574" s="4"/>
    </row>
    <row r="1575" spans="80:84" x14ac:dyDescent="0.25">
      <c r="CB1575" s="4"/>
      <c r="CF1575" s="4"/>
    </row>
    <row r="1576" spans="80:84" x14ac:dyDescent="0.25">
      <c r="CB1576" s="4"/>
      <c r="CF1576" s="4"/>
    </row>
    <row r="1577" spans="80:84" x14ac:dyDescent="0.25">
      <c r="CB1577" s="4"/>
      <c r="CF1577" s="4"/>
    </row>
    <row r="1578" spans="80:84" x14ac:dyDescent="0.25">
      <c r="CB1578" s="4"/>
      <c r="CF1578" s="4"/>
    </row>
    <row r="1579" spans="80:84" x14ac:dyDescent="0.25">
      <c r="CB1579" s="4"/>
      <c r="CF1579" s="4"/>
    </row>
    <row r="1580" spans="80:84" x14ac:dyDescent="0.25">
      <c r="CB1580" s="4"/>
      <c r="CF1580" s="4"/>
    </row>
    <row r="1581" spans="80:84" x14ac:dyDescent="0.25">
      <c r="CB1581" s="4"/>
      <c r="CF1581" s="4"/>
    </row>
    <row r="1582" spans="80:84" x14ac:dyDescent="0.25">
      <c r="CB1582" s="4"/>
      <c r="CF1582" s="4"/>
    </row>
    <row r="1583" spans="80:84" x14ac:dyDescent="0.25">
      <c r="CB1583" s="4"/>
      <c r="CF1583" s="4"/>
    </row>
    <row r="1584" spans="80:84" x14ac:dyDescent="0.25">
      <c r="CB1584" s="4"/>
      <c r="CF1584" s="4"/>
    </row>
    <row r="1585" spans="80:84" x14ac:dyDescent="0.25">
      <c r="CB1585" s="4"/>
      <c r="CF1585" s="4"/>
    </row>
    <row r="1586" spans="80:84" x14ac:dyDescent="0.25">
      <c r="CB1586" s="4"/>
      <c r="CF1586" s="4"/>
    </row>
    <row r="1587" spans="80:84" x14ac:dyDescent="0.25">
      <c r="CB1587" s="4"/>
      <c r="CF1587" s="4"/>
    </row>
    <row r="1588" spans="80:84" x14ac:dyDescent="0.25">
      <c r="CB1588" s="4"/>
      <c r="CF1588" s="4"/>
    </row>
    <row r="1589" spans="80:84" x14ac:dyDescent="0.25">
      <c r="CB1589" s="4"/>
      <c r="CF1589" s="4"/>
    </row>
    <row r="1590" spans="80:84" x14ac:dyDescent="0.25">
      <c r="CB1590" s="4"/>
      <c r="CF1590" s="4"/>
    </row>
    <row r="1591" spans="80:84" x14ac:dyDescent="0.25">
      <c r="CB1591" s="4"/>
      <c r="CF1591" s="4"/>
    </row>
    <row r="1592" spans="80:84" x14ac:dyDescent="0.25">
      <c r="CB1592" s="4"/>
      <c r="CF1592" s="4"/>
    </row>
    <row r="1593" spans="80:84" x14ac:dyDescent="0.25">
      <c r="CB1593" s="4"/>
      <c r="CF1593" s="4"/>
    </row>
    <row r="1594" spans="80:84" x14ac:dyDescent="0.25">
      <c r="CB1594" s="4"/>
      <c r="CF1594" s="4"/>
    </row>
    <row r="1595" spans="80:84" x14ac:dyDescent="0.25">
      <c r="CB1595" s="4"/>
      <c r="CF1595" s="4"/>
    </row>
    <row r="1596" spans="80:84" x14ac:dyDescent="0.25">
      <c r="CB1596" s="4"/>
      <c r="CF1596" s="4"/>
    </row>
    <row r="1597" spans="80:84" x14ac:dyDescent="0.25">
      <c r="CB1597" s="4"/>
      <c r="CF1597" s="4"/>
    </row>
    <row r="1598" spans="80:84" x14ac:dyDescent="0.25">
      <c r="CB1598" s="4"/>
      <c r="CF1598" s="4"/>
    </row>
    <row r="1599" spans="80:84" x14ac:dyDescent="0.25">
      <c r="CB1599" s="4"/>
      <c r="CF1599" s="4"/>
    </row>
    <row r="1600" spans="80:84" x14ac:dyDescent="0.25">
      <c r="CB1600" s="4"/>
      <c r="CF1600" s="4"/>
    </row>
    <row r="1601" spans="80:84" x14ac:dyDescent="0.25">
      <c r="CB1601" s="4"/>
      <c r="CF1601" s="4"/>
    </row>
    <row r="1602" spans="80:84" x14ac:dyDescent="0.25">
      <c r="CB1602" s="4"/>
      <c r="CF1602" s="4"/>
    </row>
    <row r="1603" spans="80:84" x14ac:dyDescent="0.25">
      <c r="CB1603" s="4"/>
      <c r="CF1603" s="4"/>
    </row>
    <row r="1604" spans="80:84" x14ac:dyDescent="0.25">
      <c r="CB1604" s="4"/>
      <c r="CF1604" s="4"/>
    </row>
    <row r="1605" spans="80:84" x14ac:dyDescent="0.25">
      <c r="CB1605" s="4"/>
      <c r="CF1605" s="4"/>
    </row>
    <row r="1606" spans="80:84" x14ac:dyDescent="0.25">
      <c r="CB1606" s="4"/>
      <c r="CF1606" s="4"/>
    </row>
    <row r="1607" spans="80:84" x14ac:dyDescent="0.25">
      <c r="CB1607" s="4"/>
      <c r="CF1607" s="4"/>
    </row>
    <row r="1608" spans="80:84" x14ac:dyDescent="0.25">
      <c r="CB1608" s="4"/>
      <c r="CF1608" s="4"/>
    </row>
    <row r="1609" spans="80:84" x14ac:dyDescent="0.25">
      <c r="CB1609" s="4"/>
      <c r="CF1609" s="4"/>
    </row>
    <row r="1610" spans="80:84" x14ac:dyDescent="0.25">
      <c r="CB1610" s="4"/>
      <c r="CF1610" s="4"/>
    </row>
    <row r="1611" spans="80:84" x14ac:dyDescent="0.25">
      <c r="CB1611" s="4"/>
      <c r="CF1611" s="4"/>
    </row>
    <row r="1612" spans="80:84" x14ac:dyDescent="0.25">
      <c r="CB1612" s="4"/>
      <c r="CF1612" s="4"/>
    </row>
    <row r="1613" spans="80:84" x14ac:dyDescent="0.25">
      <c r="CB1613" s="4"/>
      <c r="CF1613" s="4"/>
    </row>
    <row r="1614" spans="80:84" x14ac:dyDescent="0.25">
      <c r="CB1614" s="4"/>
      <c r="CF1614" s="4"/>
    </row>
    <row r="1615" spans="80:84" x14ac:dyDescent="0.25">
      <c r="CB1615" s="4"/>
      <c r="CF1615" s="4"/>
    </row>
    <row r="1616" spans="80:84" x14ac:dyDescent="0.25">
      <c r="CB1616" s="4"/>
      <c r="CF1616" s="4"/>
    </row>
    <row r="1617" spans="80:84" x14ac:dyDescent="0.25">
      <c r="CB1617" s="4"/>
      <c r="CF1617" s="4"/>
    </row>
    <row r="1618" spans="80:84" x14ac:dyDescent="0.25">
      <c r="CB1618" s="4"/>
      <c r="CF1618" s="4"/>
    </row>
    <row r="1619" spans="80:84" x14ac:dyDescent="0.25">
      <c r="CB1619" s="4"/>
      <c r="CF1619" s="4"/>
    </row>
    <row r="1620" spans="80:84" x14ac:dyDescent="0.25">
      <c r="CB1620" s="4"/>
      <c r="CF1620" s="4"/>
    </row>
    <row r="1621" spans="80:84" x14ac:dyDescent="0.25">
      <c r="CB1621" s="4"/>
      <c r="CF1621" s="4"/>
    </row>
    <row r="1622" spans="80:84" x14ac:dyDescent="0.25">
      <c r="CB1622" s="4"/>
      <c r="CF1622" s="4"/>
    </row>
    <row r="1623" spans="80:84" x14ac:dyDescent="0.25">
      <c r="CB1623" s="4"/>
      <c r="CF1623" s="4"/>
    </row>
    <row r="1624" spans="80:84" x14ac:dyDescent="0.25">
      <c r="CB1624" s="4"/>
      <c r="CF1624" s="4"/>
    </row>
    <row r="1625" spans="80:84" x14ac:dyDescent="0.25">
      <c r="CB1625" s="4"/>
      <c r="CF1625" s="4"/>
    </row>
    <row r="1626" spans="80:84" x14ac:dyDescent="0.25">
      <c r="CB1626" s="4"/>
      <c r="CF1626" s="4"/>
    </row>
    <row r="1627" spans="80:84" x14ac:dyDescent="0.25">
      <c r="CB1627" s="4"/>
      <c r="CF1627" s="4"/>
    </row>
    <row r="1628" spans="80:84" x14ac:dyDescent="0.25">
      <c r="CB1628" s="4"/>
      <c r="CF1628" s="4"/>
    </row>
    <row r="1629" spans="80:84" x14ac:dyDescent="0.25">
      <c r="CB1629" s="4"/>
      <c r="CF1629" s="4"/>
    </row>
    <row r="1630" spans="80:84" x14ac:dyDescent="0.25">
      <c r="CB1630" s="4"/>
      <c r="CF1630" s="4"/>
    </row>
    <row r="1631" spans="80:84" x14ac:dyDescent="0.25">
      <c r="CB1631" s="4"/>
      <c r="CF1631" s="4"/>
    </row>
    <row r="1632" spans="80:84" x14ac:dyDescent="0.25">
      <c r="CB1632" s="4"/>
      <c r="CF1632" s="4"/>
    </row>
    <row r="1633" spans="80:84" x14ac:dyDescent="0.25">
      <c r="CB1633" s="4"/>
      <c r="CF1633" s="4"/>
    </row>
    <row r="1634" spans="80:84" x14ac:dyDescent="0.25">
      <c r="CB1634" s="4"/>
      <c r="CF1634" s="4"/>
    </row>
    <row r="1635" spans="80:84" x14ac:dyDescent="0.25">
      <c r="CB1635" s="4"/>
      <c r="CF1635" s="4"/>
    </row>
    <row r="1636" spans="80:84" x14ac:dyDescent="0.25">
      <c r="CB1636" s="4"/>
      <c r="CF1636" s="4"/>
    </row>
    <row r="1637" spans="80:84" x14ac:dyDescent="0.25">
      <c r="CB1637" s="4"/>
      <c r="CF1637" s="4"/>
    </row>
    <row r="1638" spans="80:84" x14ac:dyDescent="0.25">
      <c r="CB1638" s="4"/>
      <c r="CF1638" s="4"/>
    </row>
    <row r="1639" spans="80:84" x14ac:dyDescent="0.25">
      <c r="CB1639" s="4"/>
      <c r="CF1639" s="4"/>
    </row>
    <row r="1640" spans="80:84" x14ac:dyDescent="0.25">
      <c r="CB1640" s="4"/>
      <c r="CF1640" s="4"/>
    </row>
    <row r="1641" spans="80:84" x14ac:dyDescent="0.25">
      <c r="CB1641" s="4"/>
      <c r="CF1641" s="4"/>
    </row>
    <row r="1642" spans="80:84" x14ac:dyDescent="0.25">
      <c r="CB1642" s="4"/>
      <c r="CF1642" s="4"/>
    </row>
    <row r="1643" spans="80:84" x14ac:dyDescent="0.25">
      <c r="CB1643" s="4"/>
      <c r="CF1643" s="4"/>
    </row>
    <row r="1644" spans="80:84" x14ac:dyDescent="0.25">
      <c r="CB1644" s="4"/>
      <c r="CF1644" s="4"/>
    </row>
    <row r="1645" spans="80:84" x14ac:dyDescent="0.25">
      <c r="CB1645" s="4"/>
      <c r="CF1645" s="4"/>
    </row>
    <row r="1646" spans="80:84" x14ac:dyDescent="0.25">
      <c r="CB1646" s="4"/>
      <c r="CF1646" s="4"/>
    </row>
    <row r="1647" spans="80:84" x14ac:dyDescent="0.25">
      <c r="CB1647" s="4"/>
      <c r="CF1647" s="4"/>
    </row>
    <row r="1648" spans="80:84" x14ac:dyDescent="0.25">
      <c r="CB1648" s="4"/>
      <c r="CF1648" s="4"/>
    </row>
    <row r="1649" spans="80:84" x14ac:dyDescent="0.25">
      <c r="CB1649" s="4"/>
      <c r="CF1649" s="4"/>
    </row>
    <row r="1650" spans="80:84" x14ac:dyDescent="0.25">
      <c r="CB1650" s="4"/>
      <c r="CF1650" s="4"/>
    </row>
    <row r="1651" spans="80:84" x14ac:dyDescent="0.25">
      <c r="CB1651" s="4"/>
      <c r="CF1651" s="4"/>
    </row>
    <row r="1652" spans="80:84" x14ac:dyDescent="0.25">
      <c r="CB1652" s="4"/>
      <c r="CF1652" s="4"/>
    </row>
    <row r="1653" spans="80:84" x14ac:dyDescent="0.25">
      <c r="CB1653" s="4"/>
      <c r="CF1653" s="4"/>
    </row>
    <row r="1654" spans="80:84" x14ac:dyDescent="0.25">
      <c r="CB1654" s="4"/>
      <c r="CF1654" s="4"/>
    </row>
    <row r="1655" spans="80:84" x14ac:dyDescent="0.25">
      <c r="CB1655" s="4"/>
      <c r="CF1655" s="4"/>
    </row>
    <row r="1656" spans="80:84" x14ac:dyDescent="0.25">
      <c r="CB1656" s="4"/>
      <c r="CF1656" s="4"/>
    </row>
    <row r="1657" spans="80:84" x14ac:dyDescent="0.25">
      <c r="CB1657" s="4"/>
      <c r="CF1657" s="4"/>
    </row>
    <row r="1658" spans="80:84" x14ac:dyDescent="0.25">
      <c r="CB1658" s="4"/>
      <c r="CF1658" s="4"/>
    </row>
    <row r="1659" spans="80:84" x14ac:dyDescent="0.25">
      <c r="CB1659" s="4"/>
      <c r="CF1659" s="4"/>
    </row>
    <row r="1660" spans="80:84" x14ac:dyDescent="0.25">
      <c r="CB1660" s="4"/>
      <c r="CF1660" s="4"/>
    </row>
    <row r="1661" spans="80:84" x14ac:dyDescent="0.25">
      <c r="CB1661" s="4"/>
      <c r="CF1661" s="4"/>
    </row>
    <row r="1662" spans="80:84" x14ac:dyDescent="0.25">
      <c r="CB1662" s="4"/>
      <c r="CF1662" s="4"/>
    </row>
    <row r="1663" spans="80:84" x14ac:dyDescent="0.25">
      <c r="CB1663" s="4"/>
      <c r="CF1663" s="4"/>
    </row>
    <row r="1664" spans="80:84" x14ac:dyDescent="0.25">
      <c r="CB1664" s="4"/>
      <c r="CF1664" s="4"/>
    </row>
    <row r="1665" spans="80:84" x14ac:dyDescent="0.25">
      <c r="CB1665" s="4"/>
      <c r="CF1665" s="4"/>
    </row>
    <row r="1666" spans="80:84" x14ac:dyDescent="0.25">
      <c r="CB1666" s="4"/>
      <c r="CF1666" s="4"/>
    </row>
    <row r="1667" spans="80:84" x14ac:dyDescent="0.25">
      <c r="CB1667" s="4"/>
      <c r="CF1667" s="4"/>
    </row>
    <row r="1668" spans="80:84" x14ac:dyDescent="0.25">
      <c r="CB1668" s="4"/>
      <c r="CF1668" s="4"/>
    </row>
    <row r="1669" spans="80:84" x14ac:dyDescent="0.25">
      <c r="CB1669" s="4"/>
      <c r="CF1669" s="4"/>
    </row>
    <row r="1670" spans="80:84" x14ac:dyDescent="0.25">
      <c r="CB1670" s="4"/>
      <c r="CF1670" s="4"/>
    </row>
    <row r="1671" spans="80:84" x14ac:dyDescent="0.25">
      <c r="CB1671" s="4"/>
      <c r="CF1671" s="4"/>
    </row>
    <row r="1672" spans="80:84" x14ac:dyDescent="0.25">
      <c r="CB1672" s="4"/>
      <c r="CF1672" s="4"/>
    </row>
    <row r="1673" spans="80:84" x14ac:dyDescent="0.25">
      <c r="CB1673" s="4"/>
      <c r="CF1673" s="4"/>
    </row>
    <row r="1674" spans="80:84" x14ac:dyDescent="0.25">
      <c r="CB1674" s="4"/>
      <c r="CF1674" s="4"/>
    </row>
    <row r="1675" spans="80:84" x14ac:dyDescent="0.25">
      <c r="CB1675" s="4"/>
      <c r="CF1675" s="4"/>
    </row>
    <row r="1676" spans="80:84" x14ac:dyDescent="0.25">
      <c r="CB1676" s="4"/>
      <c r="CF1676" s="4"/>
    </row>
    <row r="1677" spans="80:84" x14ac:dyDescent="0.25">
      <c r="CB1677" s="4"/>
      <c r="CF1677" s="4"/>
    </row>
    <row r="1678" spans="80:84" x14ac:dyDescent="0.25">
      <c r="CB1678" s="4"/>
      <c r="CF1678" s="4"/>
    </row>
    <row r="1679" spans="80:84" x14ac:dyDescent="0.25">
      <c r="CB1679" s="4"/>
      <c r="CF1679" s="4"/>
    </row>
    <row r="1680" spans="80:84" x14ac:dyDescent="0.25">
      <c r="CB1680" s="4"/>
      <c r="CF1680" s="4"/>
    </row>
    <row r="1681" spans="80:84" x14ac:dyDescent="0.25">
      <c r="CB1681" s="4"/>
      <c r="CF1681" s="4"/>
    </row>
    <row r="1682" spans="80:84" x14ac:dyDescent="0.25">
      <c r="CB1682" s="4"/>
      <c r="CF1682" s="4"/>
    </row>
    <row r="1683" spans="80:84" x14ac:dyDescent="0.25">
      <c r="CB1683" s="4"/>
      <c r="CF1683" s="4"/>
    </row>
    <row r="1684" spans="80:84" x14ac:dyDescent="0.25">
      <c r="CB1684" s="4"/>
      <c r="CF1684" s="4"/>
    </row>
    <row r="1685" spans="80:84" x14ac:dyDescent="0.25">
      <c r="CB1685" s="4"/>
      <c r="CF1685" s="4"/>
    </row>
    <row r="1686" spans="80:84" x14ac:dyDescent="0.25">
      <c r="CB1686" s="4"/>
      <c r="CF1686" s="4"/>
    </row>
    <row r="1687" spans="80:84" x14ac:dyDescent="0.25">
      <c r="CB1687" s="4"/>
      <c r="CF1687" s="4"/>
    </row>
    <row r="1688" spans="80:84" x14ac:dyDescent="0.25">
      <c r="CB1688" s="4"/>
      <c r="CF1688" s="4"/>
    </row>
    <row r="1689" spans="80:84" x14ac:dyDescent="0.25">
      <c r="CB1689" s="4"/>
      <c r="CF1689" s="4"/>
    </row>
    <row r="1690" spans="80:84" x14ac:dyDescent="0.25">
      <c r="CB1690" s="4"/>
      <c r="CF1690" s="4"/>
    </row>
    <row r="1691" spans="80:84" x14ac:dyDescent="0.25">
      <c r="CB1691" s="4"/>
      <c r="CF1691" s="4"/>
    </row>
    <row r="1692" spans="80:84" x14ac:dyDescent="0.25">
      <c r="CB1692" s="4"/>
      <c r="CF1692" s="4"/>
    </row>
    <row r="1693" spans="80:84" x14ac:dyDescent="0.25">
      <c r="CB1693" s="4"/>
      <c r="CF1693" s="4"/>
    </row>
    <row r="1694" spans="80:84" x14ac:dyDescent="0.25">
      <c r="CB1694" s="4"/>
      <c r="CF1694" s="4"/>
    </row>
    <row r="1695" spans="80:84" x14ac:dyDescent="0.25">
      <c r="CB1695" s="4"/>
      <c r="CF1695" s="4"/>
    </row>
    <row r="1696" spans="80:84" x14ac:dyDescent="0.25">
      <c r="CB1696" s="4"/>
      <c r="CF1696" s="4"/>
    </row>
    <row r="1697" spans="80:84" x14ac:dyDescent="0.25">
      <c r="CB1697" s="4"/>
      <c r="CF1697" s="4"/>
    </row>
    <row r="1698" spans="80:84" x14ac:dyDescent="0.25">
      <c r="CB1698" s="4"/>
      <c r="CF1698" s="4"/>
    </row>
    <row r="1699" spans="80:84" x14ac:dyDescent="0.25">
      <c r="CB1699" s="4"/>
      <c r="CF1699" s="4"/>
    </row>
    <row r="1700" spans="80:84" x14ac:dyDescent="0.25">
      <c r="CB1700" s="4"/>
      <c r="CF1700" s="4"/>
    </row>
    <row r="1701" spans="80:84" x14ac:dyDescent="0.25">
      <c r="CB1701" s="4"/>
      <c r="CF1701" s="4"/>
    </row>
    <row r="1702" spans="80:84" x14ac:dyDescent="0.25">
      <c r="CB1702" s="4"/>
      <c r="CF1702" s="4"/>
    </row>
    <row r="1703" spans="80:84" x14ac:dyDescent="0.25">
      <c r="CB1703" s="4"/>
      <c r="CF1703" s="4"/>
    </row>
    <row r="1704" spans="80:84" x14ac:dyDescent="0.25">
      <c r="CB1704" s="4"/>
      <c r="CF1704" s="4"/>
    </row>
    <row r="1705" spans="80:84" x14ac:dyDescent="0.25">
      <c r="CB1705" s="4"/>
      <c r="CF1705" s="4"/>
    </row>
    <row r="1706" spans="80:84" x14ac:dyDescent="0.25">
      <c r="CB1706" s="4"/>
      <c r="CF1706" s="4"/>
    </row>
    <row r="1707" spans="80:84" x14ac:dyDescent="0.25">
      <c r="CB1707" s="4"/>
      <c r="CF1707" s="4"/>
    </row>
    <row r="1708" spans="80:84" x14ac:dyDescent="0.25">
      <c r="CB1708" s="4"/>
      <c r="CF1708" s="4"/>
    </row>
    <row r="1709" spans="80:84" x14ac:dyDescent="0.25">
      <c r="CB1709" s="4"/>
      <c r="CF1709" s="4"/>
    </row>
    <row r="1710" spans="80:84" x14ac:dyDescent="0.25">
      <c r="CB1710" s="4"/>
      <c r="CF1710" s="4"/>
    </row>
    <row r="1711" spans="80:84" x14ac:dyDescent="0.25">
      <c r="CB1711" s="4"/>
      <c r="CF1711" s="4"/>
    </row>
    <row r="1712" spans="80:84" x14ac:dyDescent="0.25">
      <c r="CB1712" s="4"/>
      <c r="CF1712" s="4"/>
    </row>
    <row r="1713" spans="80:84" x14ac:dyDescent="0.25">
      <c r="CB1713" s="4"/>
      <c r="CF1713" s="4"/>
    </row>
    <row r="1714" spans="80:84" x14ac:dyDescent="0.25">
      <c r="CB1714" s="4"/>
      <c r="CF1714" s="4"/>
    </row>
    <row r="1715" spans="80:84" x14ac:dyDescent="0.25">
      <c r="CB1715" s="4"/>
      <c r="CF1715" s="4"/>
    </row>
    <row r="1716" spans="80:84" x14ac:dyDescent="0.25">
      <c r="CB1716" s="4"/>
      <c r="CF1716" s="4"/>
    </row>
    <row r="1717" spans="80:84" x14ac:dyDescent="0.25">
      <c r="CB1717" s="4"/>
      <c r="CF1717" s="4"/>
    </row>
    <row r="1718" spans="80:84" x14ac:dyDescent="0.25">
      <c r="CB1718" s="4"/>
      <c r="CF1718" s="4"/>
    </row>
    <row r="1719" spans="80:84" x14ac:dyDescent="0.25">
      <c r="CB1719" s="4"/>
      <c r="CF1719" s="4"/>
    </row>
    <row r="1720" spans="80:84" x14ac:dyDescent="0.25">
      <c r="CB1720" s="4"/>
      <c r="CF1720" s="4"/>
    </row>
    <row r="1721" spans="80:84" x14ac:dyDescent="0.25">
      <c r="CB1721" s="4"/>
      <c r="CF1721" s="4"/>
    </row>
    <row r="1722" spans="80:84" x14ac:dyDescent="0.25">
      <c r="CB1722" s="4"/>
      <c r="CF1722" s="4"/>
    </row>
    <row r="1723" spans="80:84" x14ac:dyDescent="0.25">
      <c r="CB1723" s="4"/>
      <c r="CF1723" s="4"/>
    </row>
    <row r="1724" spans="80:84" x14ac:dyDescent="0.25">
      <c r="CB1724" s="4"/>
      <c r="CF1724" s="4"/>
    </row>
    <row r="1725" spans="80:84" x14ac:dyDescent="0.25">
      <c r="CB1725" s="4"/>
      <c r="CF1725" s="4"/>
    </row>
    <row r="1726" spans="80:84" x14ac:dyDescent="0.25">
      <c r="CB1726" s="4"/>
      <c r="CF1726" s="4"/>
    </row>
    <row r="1727" spans="80:84" x14ac:dyDescent="0.25">
      <c r="CB1727" s="4"/>
      <c r="CF1727" s="4"/>
    </row>
    <row r="1728" spans="80:84" x14ac:dyDescent="0.25">
      <c r="CB1728" s="4"/>
      <c r="CF1728" s="4"/>
    </row>
    <row r="1729" spans="80:84" x14ac:dyDescent="0.25">
      <c r="CB1729" s="4"/>
      <c r="CF1729" s="4"/>
    </row>
    <row r="1730" spans="80:84" x14ac:dyDescent="0.25">
      <c r="CB1730" s="4"/>
      <c r="CF1730" s="4"/>
    </row>
    <row r="1731" spans="80:84" x14ac:dyDescent="0.25">
      <c r="CB1731" s="4"/>
      <c r="CF1731" s="4"/>
    </row>
    <row r="1732" spans="80:84" x14ac:dyDescent="0.25">
      <c r="CB1732" s="4"/>
      <c r="CF1732" s="4"/>
    </row>
    <row r="1733" spans="80:84" x14ac:dyDescent="0.25">
      <c r="CB1733" s="4"/>
      <c r="CF1733" s="4"/>
    </row>
    <row r="1734" spans="80:84" x14ac:dyDescent="0.25">
      <c r="CB1734" s="4"/>
      <c r="CF1734" s="4"/>
    </row>
    <row r="1735" spans="80:84" x14ac:dyDescent="0.25">
      <c r="CB1735" s="4"/>
      <c r="CF1735" s="4"/>
    </row>
    <row r="1736" spans="80:84" x14ac:dyDescent="0.25">
      <c r="CB1736" s="4"/>
      <c r="CF1736" s="4"/>
    </row>
    <row r="1737" spans="80:84" x14ac:dyDescent="0.25">
      <c r="CB1737" s="4"/>
      <c r="CF1737" s="4"/>
    </row>
    <row r="1738" spans="80:84" x14ac:dyDescent="0.25">
      <c r="CB1738" s="4"/>
      <c r="CF1738" s="4"/>
    </row>
    <row r="1739" spans="80:84" x14ac:dyDescent="0.25">
      <c r="CB1739" s="4"/>
      <c r="CF1739" s="4"/>
    </row>
    <row r="1740" spans="80:84" x14ac:dyDescent="0.25">
      <c r="CB1740" s="4"/>
      <c r="CF1740" s="4"/>
    </row>
    <row r="1741" spans="80:84" x14ac:dyDescent="0.25">
      <c r="CB1741" s="4"/>
      <c r="CF1741" s="4"/>
    </row>
    <row r="1742" spans="80:84" x14ac:dyDescent="0.25">
      <c r="CB1742" s="4"/>
      <c r="CF1742" s="4"/>
    </row>
    <row r="1743" spans="80:84" x14ac:dyDescent="0.25">
      <c r="CB1743" s="4"/>
      <c r="CF1743" s="4"/>
    </row>
    <row r="1744" spans="80:84" x14ac:dyDescent="0.25">
      <c r="CB1744" s="4"/>
      <c r="CF1744" s="4"/>
    </row>
    <row r="1745" spans="80:84" x14ac:dyDescent="0.25">
      <c r="CB1745" s="4"/>
      <c r="CF1745" s="4"/>
    </row>
    <row r="1746" spans="80:84" x14ac:dyDescent="0.25">
      <c r="CB1746" s="4"/>
      <c r="CF1746" s="4"/>
    </row>
    <row r="1747" spans="80:84" x14ac:dyDescent="0.25">
      <c r="CB1747" s="4"/>
      <c r="CF1747" s="4"/>
    </row>
    <row r="1748" spans="80:84" x14ac:dyDescent="0.25">
      <c r="CB1748" s="4"/>
      <c r="CF1748" s="4"/>
    </row>
    <row r="1749" spans="80:84" x14ac:dyDescent="0.25">
      <c r="CB1749" s="4"/>
      <c r="CF1749" s="4"/>
    </row>
    <row r="1750" spans="80:84" x14ac:dyDescent="0.25">
      <c r="CB1750" s="4"/>
      <c r="CF1750" s="4"/>
    </row>
    <row r="1751" spans="80:84" x14ac:dyDescent="0.25">
      <c r="CB1751" s="4"/>
      <c r="CF1751" s="4"/>
    </row>
    <row r="1752" spans="80:84" x14ac:dyDescent="0.25">
      <c r="CB1752" s="4"/>
      <c r="CF1752" s="4"/>
    </row>
    <row r="1753" spans="80:84" x14ac:dyDescent="0.25">
      <c r="CB1753" s="4"/>
      <c r="CF1753" s="4"/>
    </row>
    <row r="1754" spans="80:84" x14ac:dyDescent="0.25">
      <c r="CB1754" s="4"/>
      <c r="CF1754" s="4"/>
    </row>
    <row r="1755" spans="80:84" x14ac:dyDescent="0.25">
      <c r="CB1755" s="4"/>
      <c r="CF1755" s="4"/>
    </row>
    <row r="1756" spans="80:84" x14ac:dyDescent="0.25">
      <c r="CB1756" s="4"/>
      <c r="CF1756" s="4"/>
    </row>
    <row r="1757" spans="80:84" x14ac:dyDescent="0.25">
      <c r="CB1757" s="4"/>
      <c r="CF1757" s="4"/>
    </row>
    <row r="1758" spans="80:84" x14ac:dyDescent="0.25">
      <c r="CB1758" s="4"/>
      <c r="CF1758" s="4"/>
    </row>
    <row r="1759" spans="80:84" x14ac:dyDescent="0.25">
      <c r="CB1759" s="4"/>
      <c r="CF1759" s="4"/>
    </row>
    <row r="1760" spans="80:84" x14ac:dyDescent="0.25">
      <c r="CB1760" s="4"/>
      <c r="CF1760" s="4"/>
    </row>
    <row r="1761" spans="80:84" x14ac:dyDescent="0.25">
      <c r="CB1761" s="4"/>
      <c r="CF1761" s="4"/>
    </row>
    <row r="1762" spans="80:84" x14ac:dyDescent="0.25">
      <c r="CB1762" s="4"/>
      <c r="CF1762" s="4"/>
    </row>
    <row r="1763" spans="80:84" x14ac:dyDescent="0.25">
      <c r="CB1763" s="4"/>
      <c r="CF1763" s="4"/>
    </row>
    <row r="1764" spans="80:84" x14ac:dyDescent="0.25">
      <c r="CB1764" s="4"/>
      <c r="CF1764" s="4"/>
    </row>
    <row r="1765" spans="80:84" x14ac:dyDescent="0.25">
      <c r="CB1765" s="4"/>
      <c r="CF1765" s="4"/>
    </row>
    <row r="1766" spans="80:84" x14ac:dyDescent="0.25">
      <c r="CB1766" s="4"/>
      <c r="CF1766" s="4"/>
    </row>
    <row r="1767" spans="80:84" x14ac:dyDescent="0.25">
      <c r="CB1767" s="4"/>
      <c r="CF1767" s="4"/>
    </row>
    <row r="1768" spans="80:84" x14ac:dyDescent="0.25">
      <c r="CB1768" s="4"/>
      <c r="CF1768" s="4"/>
    </row>
    <row r="1769" spans="80:84" x14ac:dyDescent="0.25">
      <c r="CB1769" s="4"/>
      <c r="CF1769" s="4"/>
    </row>
    <row r="1770" spans="80:84" x14ac:dyDescent="0.25">
      <c r="CB1770" s="4"/>
      <c r="CF1770" s="4"/>
    </row>
    <row r="1771" spans="80:84" x14ac:dyDescent="0.25">
      <c r="CB1771" s="4"/>
      <c r="CF1771" s="4"/>
    </row>
    <row r="1772" spans="80:84" x14ac:dyDescent="0.25">
      <c r="CB1772" s="4"/>
      <c r="CF1772" s="4"/>
    </row>
    <row r="1773" spans="80:84" x14ac:dyDescent="0.25">
      <c r="CB1773" s="4"/>
      <c r="CF1773" s="4"/>
    </row>
    <row r="1774" spans="80:84" x14ac:dyDescent="0.25">
      <c r="CB1774" s="4"/>
      <c r="CF1774" s="4"/>
    </row>
    <row r="1775" spans="80:84" x14ac:dyDescent="0.25">
      <c r="CB1775" s="4"/>
      <c r="CF1775" s="4"/>
    </row>
    <row r="1776" spans="80:84" x14ac:dyDescent="0.25">
      <c r="CB1776" s="4"/>
      <c r="CF1776" s="4"/>
    </row>
    <row r="1777" spans="80:84" x14ac:dyDescent="0.25">
      <c r="CB1777" s="4"/>
      <c r="CF1777" s="4"/>
    </row>
    <row r="1778" spans="80:84" x14ac:dyDescent="0.25">
      <c r="CB1778" s="4"/>
      <c r="CF1778" s="4"/>
    </row>
    <row r="1779" spans="80:84" x14ac:dyDescent="0.25">
      <c r="CB1779" s="4"/>
      <c r="CF1779" s="4"/>
    </row>
    <row r="1780" spans="80:84" x14ac:dyDescent="0.25">
      <c r="CB1780" s="4"/>
      <c r="CF1780" s="4"/>
    </row>
    <row r="1781" spans="80:84" x14ac:dyDescent="0.25">
      <c r="CB1781" s="4"/>
      <c r="CF1781" s="4"/>
    </row>
    <row r="1782" spans="80:84" x14ac:dyDescent="0.25">
      <c r="CB1782" s="4"/>
      <c r="CF1782" s="4"/>
    </row>
    <row r="1783" spans="80:84" x14ac:dyDescent="0.25">
      <c r="CB1783" s="4"/>
      <c r="CF1783" s="4"/>
    </row>
    <row r="1784" spans="80:84" x14ac:dyDescent="0.25">
      <c r="CB1784" s="4"/>
      <c r="CF1784" s="4"/>
    </row>
    <row r="1785" spans="80:84" x14ac:dyDescent="0.25">
      <c r="CB1785" s="4"/>
      <c r="CF1785" s="4"/>
    </row>
    <row r="1786" spans="80:84" x14ac:dyDescent="0.25">
      <c r="CB1786" s="4"/>
      <c r="CF1786" s="4"/>
    </row>
    <row r="1787" spans="80:84" x14ac:dyDescent="0.25">
      <c r="CB1787" s="4"/>
      <c r="CF1787" s="4"/>
    </row>
    <row r="1788" spans="80:84" x14ac:dyDescent="0.25">
      <c r="CB1788" s="4"/>
      <c r="CF1788" s="4"/>
    </row>
    <row r="1789" spans="80:84" x14ac:dyDescent="0.25">
      <c r="CB1789" s="4"/>
      <c r="CF1789" s="4"/>
    </row>
    <row r="1790" spans="80:84" x14ac:dyDescent="0.25">
      <c r="CB1790" s="4"/>
      <c r="CF1790" s="4"/>
    </row>
    <row r="1791" spans="80:84" x14ac:dyDescent="0.25">
      <c r="CB1791" s="4"/>
      <c r="CF1791" s="4"/>
    </row>
    <row r="1792" spans="80:84" x14ac:dyDescent="0.25">
      <c r="CB1792" s="4"/>
      <c r="CF1792" s="4"/>
    </row>
    <row r="1793" spans="80:84" x14ac:dyDescent="0.25">
      <c r="CB1793" s="4"/>
      <c r="CF1793" s="4"/>
    </row>
    <row r="1794" spans="80:84" x14ac:dyDescent="0.25">
      <c r="CB1794" s="4"/>
      <c r="CF1794" s="4"/>
    </row>
    <row r="1795" spans="80:84" x14ac:dyDescent="0.25">
      <c r="CB1795" s="4"/>
      <c r="CF1795" s="4"/>
    </row>
    <row r="1796" spans="80:84" x14ac:dyDescent="0.25">
      <c r="CB1796" s="4"/>
      <c r="CF1796" s="4"/>
    </row>
    <row r="1797" spans="80:84" x14ac:dyDescent="0.25">
      <c r="CB1797" s="4"/>
      <c r="CF1797" s="4"/>
    </row>
    <row r="1798" spans="80:84" x14ac:dyDescent="0.25">
      <c r="CB1798" s="4"/>
      <c r="CF1798" s="4"/>
    </row>
    <row r="1799" spans="80:84" x14ac:dyDescent="0.25">
      <c r="CB1799" s="4"/>
      <c r="CF1799" s="4"/>
    </row>
    <row r="1800" spans="80:84" x14ac:dyDescent="0.25">
      <c r="CB1800" s="4"/>
      <c r="CF1800" s="4"/>
    </row>
    <row r="1801" spans="80:84" x14ac:dyDescent="0.25">
      <c r="CB1801" s="4"/>
      <c r="CF1801" s="4"/>
    </row>
    <row r="1802" spans="80:84" x14ac:dyDescent="0.25">
      <c r="CB1802" s="4"/>
      <c r="CF1802" s="4"/>
    </row>
    <row r="1803" spans="80:84" x14ac:dyDescent="0.25">
      <c r="CB1803" s="4"/>
      <c r="CF1803" s="4"/>
    </row>
    <row r="1804" spans="80:84" x14ac:dyDescent="0.25">
      <c r="CB1804" s="4"/>
      <c r="CF1804" s="4"/>
    </row>
    <row r="1805" spans="80:84" x14ac:dyDescent="0.25">
      <c r="CB1805" s="4"/>
      <c r="CF1805" s="4"/>
    </row>
    <row r="1806" spans="80:84" x14ac:dyDescent="0.25">
      <c r="CB1806" s="4"/>
      <c r="CF1806" s="4"/>
    </row>
    <row r="1807" spans="80:84" x14ac:dyDescent="0.25">
      <c r="CB1807" s="4"/>
      <c r="CF1807" s="4"/>
    </row>
    <row r="1808" spans="80:84" x14ac:dyDescent="0.25">
      <c r="CB1808" s="4"/>
      <c r="CF1808" s="4"/>
    </row>
    <row r="1809" spans="80:84" x14ac:dyDescent="0.25">
      <c r="CB1809" s="4"/>
      <c r="CF1809" s="4"/>
    </row>
    <row r="1810" spans="80:84" x14ac:dyDescent="0.25">
      <c r="CB1810" s="4"/>
      <c r="CF1810" s="4"/>
    </row>
    <row r="1811" spans="80:84" x14ac:dyDescent="0.25">
      <c r="CB1811" s="4"/>
      <c r="CF1811" s="4"/>
    </row>
    <row r="1812" spans="80:84" x14ac:dyDescent="0.25">
      <c r="CB1812" s="4"/>
      <c r="CF1812" s="4"/>
    </row>
    <row r="1813" spans="80:84" x14ac:dyDescent="0.25">
      <c r="CB1813" s="4"/>
      <c r="CF1813" s="4"/>
    </row>
    <row r="1814" spans="80:84" x14ac:dyDescent="0.25">
      <c r="CB1814" s="4"/>
      <c r="CF1814" s="4"/>
    </row>
    <row r="1815" spans="80:84" x14ac:dyDescent="0.25">
      <c r="CB1815" s="4"/>
      <c r="CF1815" s="4"/>
    </row>
    <row r="1816" spans="80:84" x14ac:dyDescent="0.25">
      <c r="CB1816" s="4"/>
      <c r="CF1816" s="4"/>
    </row>
    <row r="1817" spans="80:84" x14ac:dyDescent="0.25">
      <c r="CB1817" s="4"/>
      <c r="CF1817" s="4"/>
    </row>
    <row r="1818" spans="80:84" x14ac:dyDescent="0.25">
      <c r="CB1818" s="4"/>
      <c r="CF1818" s="4"/>
    </row>
    <row r="1819" spans="80:84" x14ac:dyDescent="0.25">
      <c r="CB1819" s="4"/>
      <c r="CF1819" s="4"/>
    </row>
    <row r="1820" spans="80:84" x14ac:dyDescent="0.25">
      <c r="CB1820" s="4"/>
      <c r="CF1820" s="4"/>
    </row>
    <row r="1821" spans="80:84" x14ac:dyDescent="0.25">
      <c r="CB1821" s="4"/>
      <c r="CF1821" s="4"/>
    </row>
    <row r="1822" spans="80:84" x14ac:dyDescent="0.25">
      <c r="CB1822" s="4"/>
      <c r="CF1822" s="4"/>
    </row>
    <row r="1823" spans="80:84" x14ac:dyDescent="0.25">
      <c r="CB1823" s="4"/>
      <c r="CF1823" s="4"/>
    </row>
    <row r="1824" spans="80:84" x14ac:dyDescent="0.25">
      <c r="CB1824" s="4"/>
      <c r="CF1824" s="4"/>
    </row>
    <row r="1825" spans="80:84" x14ac:dyDescent="0.25">
      <c r="CB1825" s="4"/>
      <c r="CF1825" s="4"/>
    </row>
    <row r="1826" spans="80:84" x14ac:dyDescent="0.25">
      <c r="CB1826" s="4"/>
      <c r="CF1826" s="4"/>
    </row>
    <row r="1827" spans="80:84" x14ac:dyDescent="0.25">
      <c r="CB1827" s="4"/>
      <c r="CF1827" s="4"/>
    </row>
    <row r="1828" spans="80:84" x14ac:dyDescent="0.25">
      <c r="CB1828" s="4"/>
      <c r="CF1828" s="4"/>
    </row>
    <row r="1829" spans="80:84" x14ac:dyDescent="0.25">
      <c r="CB1829" s="4"/>
      <c r="CF1829" s="4"/>
    </row>
    <row r="1830" spans="80:84" x14ac:dyDescent="0.25">
      <c r="CB1830" s="4"/>
      <c r="CF1830" s="4"/>
    </row>
    <row r="1831" spans="80:84" x14ac:dyDescent="0.25">
      <c r="CB1831" s="4"/>
      <c r="CF1831" s="4"/>
    </row>
    <row r="1832" spans="80:84" x14ac:dyDescent="0.25">
      <c r="CB1832" s="4"/>
      <c r="CF1832" s="4"/>
    </row>
    <row r="1833" spans="80:84" x14ac:dyDescent="0.25">
      <c r="CB1833" s="4"/>
      <c r="CF1833" s="4"/>
    </row>
    <row r="1834" spans="80:84" x14ac:dyDescent="0.25">
      <c r="CB1834" s="4"/>
      <c r="CF1834" s="4"/>
    </row>
    <row r="1835" spans="80:84" x14ac:dyDescent="0.25">
      <c r="CB1835" s="4"/>
      <c r="CF1835" s="4"/>
    </row>
    <row r="1836" spans="80:84" x14ac:dyDescent="0.25">
      <c r="CB1836" s="4"/>
      <c r="CF1836" s="4"/>
    </row>
    <row r="1837" spans="80:84" x14ac:dyDescent="0.25">
      <c r="CB1837" s="4"/>
      <c r="CF1837" s="4"/>
    </row>
    <row r="1838" spans="80:84" x14ac:dyDescent="0.25">
      <c r="CB1838" s="4"/>
      <c r="CF1838" s="4"/>
    </row>
    <row r="1839" spans="80:84" x14ac:dyDescent="0.25">
      <c r="CB1839" s="4"/>
      <c r="CF1839" s="4"/>
    </row>
    <row r="1840" spans="80:84" x14ac:dyDescent="0.25">
      <c r="CB1840" s="4"/>
      <c r="CF1840" s="4"/>
    </row>
    <row r="1841" spans="80:84" x14ac:dyDescent="0.25">
      <c r="CB1841" s="4"/>
      <c r="CF1841" s="4"/>
    </row>
    <row r="1842" spans="80:84" x14ac:dyDescent="0.25">
      <c r="CB1842" s="4"/>
      <c r="CF1842" s="4"/>
    </row>
    <row r="1843" spans="80:84" x14ac:dyDescent="0.25">
      <c r="CB1843" s="4"/>
      <c r="CF1843" s="4"/>
    </row>
    <row r="1844" spans="80:84" x14ac:dyDescent="0.25">
      <c r="CB1844" s="4"/>
      <c r="CF1844" s="4"/>
    </row>
    <row r="1845" spans="80:84" x14ac:dyDescent="0.25">
      <c r="CB1845" s="4"/>
      <c r="CF1845" s="4"/>
    </row>
    <row r="1846" spans="80:84" x14ac:dyDescent="0.25">
      <c r="CB1846" s="4"/>
      <c r="CF1846" s="4"/>
    </row>
    <row r="1847" spans="80:84" x14ac:dyDescent="0.25">
      <c r="CB1847" s="4"/>
      <c r="CF1847" s="4"/>
    </row>
    <row r="1848" spans="80:84" x14ac:dyDescent="0.25">
      <c r="CB1848" s="4"/>
      <c r="CF1848" s="4"/>
    </row>
    <row r="1849" spans="80:84" x14ac:dyDescent="0.25">
      <c r="CB1849" s="4"/>
      <c r="CF1849" s="4"/>
    </row>
    <row r="1850" spans="80:84" x14ac:dyDescent="0.25">
      <c r="CB1850" s="4"/>
      <c r="CF1850" s="4"/>
    </row>
    <row r="1851" spans="80:84" x14ac:dyDescent="0.25">
      <c r="CB1851" s="4"/>
      <c r="CF1851" s="4"/>
    </row>
    <row r="1852" spans="80:84" x14ac:dyDescent="0.25">
      <c r="CB1852" s="4"/>
      <c r="CF1852" s="4"/>
    </row>
    <row r="1853" spans="80:84" x14ac:dyDescent="0.25">
      <c r="CB1853" s="4"/>
      <c r="CF1853" s="4"/>
    </row>
    <row r="1854" spans="80:84" x14ac:dyDescent="0.25">
      <c r="CB1854" s="4"/>
      <c r="CF1854" s="4"/>
    </row>
    <row r="1855" spans="80:84" x14ac:dyDescent="0.25">
      <c r="CB1855" s="4"/>
      <c r="CF1855" s="4"/>
    </row>
    <row r="1856" spans="80:84" x14ac:dyDescent="0.25">
      <c r="CB1856" s="4"/>
      <c r="CF1856" s="4"/>
    </row>
    <row r="1857" spans="80:84" x14ac:dyDescent="0.25">
      <c r="CB1857" s="4"/>
      <c r="CF1857" s="4"/>
    </row>
    <row r="1858" spans="80:84" x14ac:dyDescent="0.25">
      <c r="CB1858" s="4"/>
      <c r="CF1858" s="4"/>
    </row>
    <row r="1859" spans="80:84" x14ac:dyDescent="0.25">
      <c r="CB1859" s="4"/>
      <c r="CF1859" s="4"/>
    </row>
    <row r="1860" spans="80:84" x14ac:dyDescent="0.25">
      <c r="CB1860" s="4"/>
      <c r="CF1860" s="4"/>
    </row>
    <row r="1861" spans="80:84" x14ac:dyDescent="0.25">
      <c r="CB1861" s="4"/>
      <c r="CF1861" s="4"/>
    </row>
    <row r="1862" spans="80:84" x14ac:dyDescent="0.25">
      <c r="CB1862" s="4"/>
      <c r="CF1862" s="4"/>
    </row>
    <row r="1863" spans="80:84" x14ac:dyDescent="0.25">
      <c r="CB1863" s="4"/>
      <c r="CF1863" s="4"/>
    </row>
    <row r="1864" spans="80:84" x14ac:dyDescent="0.25">
      <c r="CB1864" s="4"/>
      <c r="CF1864" s="4"/>
    </row>
    <row r="1865" spans="80:84" x14ac:dyDescent="0.25">
      <c r="CB1865" s="4"/>
      <c r="CF1865" s="4"/>
    </row>
    <row r="1866" spans="80:84" x14ac:dyDescent="0.25">
      <c r="CB1866" s="4"/>
      <c r="CF1866" s="4"/>
    </row>
    <row r="1867" spans="80:84" x14ac:dyDescent="0.25">
      <c r="CB1867" s="4"/>
      <c r="CF1867" s="4"/>
    </row>
    <row r="1868" spans="80:84" x14ac:dyDescent="0.25">
      <c r="CB1868" s="4"/>
      <c r="CF1868" s="4"/>
    </row>
    <row r="1869" spans="80:84" x14ac:dyDescent="0.25">
      <c r="CB1869" s="4"/>
      <c r="CF1869" s="4"/>
    </row>
    <row r="1870" spans="80:84" x14ac:dyDescent="0.25">
      <c r="CB1870" s="4"/>
      <c r="CF1870" s="4"/>
    </row>
    <row r="1871" spans="80:84" x14ac:dyDescent="0.25">
      <c r="CB1871" s="4"/>
      <c r="CF1871" s="4"/>
    </row>
    <row r="1872" spans="80:84" x14ac:dyDescent="0.25">
      <c r="CB1872" s="4"/>
      <c r="CF1872" s="4"/>
    </row>
    <row r="1873" spans="80:84" x14ac:dyDescent="0.25">
      <c r="CB1873" s="4"/>
      <c r="CF1873" s="4"/>
    </row>
    <row r="1874" spans="80:84" x14ac:dyDescent="0.25">
      <c r="CB1874" s="4"/>
      <c r="CF1874" s="4"/>
    </row>
    <row r="1875" spans="80:84" x14ac:dyDescent="0.25">
      <c r="CB1875" s="4"/>
      <c r="CF1875" s="4"/>
    </row>
    <row r="1876" spans="80:84" x14ac:dyDescent="0.25">
      <c r="CB1876" s="4"/>
      <c r="CF1876" s="4"/>
    </row>
    <row r="1877" spans="80:84" x14ac:dyDescent="0.25">
      <c r="CB1877" s="4"/>
      <c r="CF1877" s="4"/>
    </row>
    <row r="1878" spans="80:84" x14ac:dyDescent="0.25">
      <c r="CB1878" s="4"/>
      <c r="CF1878" s="4"/>
    </row>
    <row r="1879" spans="80:84" x14ac:dyDescent="0.25">
      <c r="CB1879" s="4"/>
      <c r="CF1879" s="4"/>
    </row>
    <row r="1880" spans="80:84" x14ac:dyDescent="0.25">
      <c r="CB1880" s="4"/>
      <c r="CF1880" s="4"/>
    </row>
    <row r="1881" spans="80:84" x14ac:dyDescent="0.25">
      <c r="CB1881" s="4"/>
      <c r="CF1881" s="4"/>
    </row>
    <row r="1882" spans="80:84" x14ac:dyDescent="0.25">
      <c r="CB1882" s="4"/>
      <c r="CF1882" s="4"/>
    </row>
    <row r="1883" spans="80:84" x14ac:dyDescent="0.25">
      <c r="CB1883" s="4"/>
      <c r="CF1883" s="4"/>
    </row>
    <row r="1884" spans="80:84" x14ac:dyDescent="0.25">
      <c r="CB1884" s="4"/>
      <c r="CF1884" s="4"/>
    </row>
    <row r="1885" spans="80:84" x14ac:dyDescent="0.25">
      <c r="CB1885" s="4"/>
      <c r="CF1885" s="4"/>
    </row>
    <row r="1886" spans="80:84" x14ac:dyDescent="0.25">
      <c r="CB1886" s="4"/>
      <c r="CF1886" s="4"/>
    </row>
    <row r="1887" spans="80:84" x14ac:dyDescent="0.25">
      <c r="CB1887" s="4"/>
      <c r="CF1887" s="4"/>
    </row>
    <row r="1888" spans="80:84" x14ac:dyDescent="0.25">
      <c r="CB1888" s="4"/>
      <c r="CF1888" s="4"/>
    </row>
    <row r="1889" spans="80:84" x14ac:dyDescent="0.25">
      <c r="CB1889" s="4"/>
      <c r="CF1889" s="4"/>
    </row>
    <row r="1890" spans="80:84" x14ac:dyDescent="0.25">
      <c r="CB1890" s="4"/>
      <c r="CF1890" s="4"/>
    </row>
    <row r="1891" spans="80:84" x14ac:dyDescent="0.25">
      <c r="CB1891" s="4"/>
      <c r="CF1891" s="4"/>
    </row>
    <row r="1892" spans="80:84" x14ac:dyDescent="0.25">
      <c r="CB1892" s="4"/>
      <c r="CF1892" s="4"/>
    </row>
    <row r="1893" spans="80:84" x14ac:dyDescent="0.25">
      <c r="CB1893" s="4"/>
      <c r="CF1893" s="4"/>
    </row>
    <row r="1894" spans="80:84" x14ac:dyDescent="0.25">
      <c r="CB1894" s="4"/>
      <c r="CF1894" s="4"/>
    </row>
    <row r="1895" spans="80:84" x14ac:dyDescent="0.25">
      <c r="CB1895" s="4"/>
      <c r="CF1895" s="4"/>
    </row>
    <row r="1896" spans="80:84" x14ac:dyDescent="0.25">
      <c r="CB1896" s="4"/>
      <c r="CF1896" s="4"/>
    </row>
    <row r="1897" spans="80:84" x14ac:dyDescent="0.25">
      <c r="CB1897" s="4"/>
      <c r="CF1897" s="4"/>
    </row>
    <row r="1898" spans="80:84" x14ac:dyDescent="0.25">
      <c r="CB1898" s="4"/>
      <c r="CF1898" s="4"/>
    </row>
    <row r="1899" spans="80:84" x14ac:dyDescent="0.25">
      <c r="CB1899" s="4"/>
      <c r="CF1899" s="4"/>
    </row>
    <row r="1900" spans="80:84" x14ac:dyDescent="0.25">
      <c r="CB1900" s="4"/>
      <c r="CF1900" s="4"/>
    </row>
    <row r="1901" spans="80:84" x14ac:dyDescent="0.25">
      <c r="CB1901" s="4"/>
      <c r="CF1901" s="4"/>
    </row>
    <row r="1902" spans="80:84" x14ac:dyDescent="0.25">
      <c r="CB1902" s="4"/>
      <c r="CF1902" s="4"/>
    </row>
    <row r="1903" spans="80:84" x14ac:dyDescent="0.25">
      <c r="CB1903" s="4"/>
      <c r="CF1903" s="4"/>
    </row>
    <row r="1904" spans="80:84" x14ac:dyDescent="0.25">
      <c r="CB1904" s="4"/>
      <c r="CF1904" s="4"/>
    </row>
    <row r="1905" spans="80:84" x14ac:dyDescent="0.25">
      <c r="CB1905" s="4"/>
      <c r="CF1905" s="4"/>
    </row>
    <row r="1906" spans="80:84" x14ac:dyDescent="0.25">
      <c r="CB1906" s="4"/>
      <c r="CF1906" s="4"/>
    </row>
    <row r="1907" spans="80:84" x14ac:dyDescent="0.25">
      <c r="CB1907" s="4"/>
      <c r="CF1907" s="4"/>
    </row>
    <row r="1908" spans="80:84" x14ac:dyDescent="0.25">
      <c r="CB1908" s="4"/>
      <c r="CF1908" s="4"/>
    </row>
    <row r="1909" spans="80:84" x14ac:dyDescent="0.25">
      <c r="CB1909" s="4"/>
      <c r="CF1909" s="4"/>
    </row>
    <row r="1910" spans="80:84" x14ac:dyDescent="0.25">
      <c r="CB1910" s="4"/>
      <c r="CF1910" s="4"/>
    </row>
    <row r="1911" spans="80:84" x14ac:dyDescent="0.25">
      <c r="CB1911" s="4"/>
      <c r="CF1911" s="4"/>
    </row>
    <row r="1912" spans="80:84" x14ac:dyDescent="0.25">
      <c r="CB1912" s="4"/>
      <c r="CF1912" s="4"/>
    </row>
    <row r="1913" spans="80:84" x14ac:dyDescent="0.25">
      <c r="CB1913" s="4"/>
      <c r="CF1913" s="4"/>
    </row>
    <row r="1914" spans="80:84" x14ac:dyDescent="0.25">
      <c r="CB1914" s="4"/>
      <c r="CF1914" s="4"/>
    </row>
    <row r="1915" spans="80:84" x14ac:dyDescent="0.25">
      <c r="CB1915" s="4"/>
      <c r="CF1915" s="4"/>
    </row>
    <row r="1916" spans="80:84" x14ac:dyDescent="0.25">
      <c r="CB1916" s="4"/>
      <c r="CF1916" s="4"/>
    </row>
    <row r="1917" spans="80:84" x14ac:dyDescent="0.25">
      <c r="CB1917" s="4"/>
      <c r="CF1917" s="4"/>
    </row>
    <row r="1918" spans="80:84" x14ac:dyDescent="0.25">
      <c r="CB1918" s="4"/>
      <c r="CF1918" s="4"/>
    </row>
    <row r="1919" spans="80:84" x14ac:dyDescent="0.25">
      <c r="CB1919" s="4"/>
      <c r="CF1919" s="4"/>
    </row>
    <row r="1920" spans="80:84" x14ac:dyDescent="0.25">
      <c r="CB1920" s="4"/>
      <c r="CF1920" s="4"/>
    </row>
    <row r="1921" spans="80:84" x14ac:dyDescent="0.25">
      <c r="CB1921" s="4"/>
      <c r="CF1921" s="4"/>
    </row>
    <row r="1922" spans="80:84" x14ac:dyDescent="0.25">
      <c r="CB1922" s="4"/>
      <c r="CF1922" s="4"/>
    </row>
    <row r="1923" spans="80:84" x14ac:dyDescent="0.25">
      <c r="CB1923" s="4"/>
      <c r="CF1923" s="4"/>
    </row>
    <row r="1924" spans="80:84" x14ac:dyDescent="0.25">
      <c r="CB1924" s="4"/>
      <c r="CF1924" s="4"/>
    </row>
    <row r="1925" spans="80:84" x14ac:dyDescent="0.25">
      <c r="CB1925" s="4"/>
      <c r="CF1925" s="4"/>
    </row>
    <row r="1926" spans="80:84" x14ac:dyDescent="0.25">
      <c r="CB1926" s="4"/>
      <c r="CF1926" s="4"/>
    </row>
    <row r="1927" spans="80:84" x14ac:dyDescent="0.25">
      <c r="CB1927" s="4"/>
      <c r="CF1927" s="4"/>
    </row>
    <row r="1928" spans="80:84" x14ac:dyDescent="0.25">
      <c r="CB1928" s="4"/>
      <c r="CF1928" s="4"/>
    </row>
    <row r="1929" spans="80:84" x14ac:dyDescent="0.25">
      <c r="CB1929" s="4"/>
      <c r="CF1929" s="4"/>
    </row>
    <row r="1930" spans="80:84" x14ac:dyDescent="0.25">
      <c r="CB1930" s="4"/>
      <c r="CF1930" s="4"/>
    </row>
    <row r="1931" spans="80:84" x14ac:dyDescent="0.25">
      <c r="CB1931" s="4"/>
      <c r="CF1931" s="4"/>
    </row>
    <row r="1932" spans="80:84" x14ac:dyDescent="0.25">
      <c r="CB1932" s="4"/>
      <c r="CF1932" s="4"/>
    </row>
    <row r="1933" spans="80:84" x14ac:dyDescent="0.25">
      <c r="CB1933" s="4"/>
      <c r="CF1933" s="4"/>
    </row>
    <row r="1934" spans="80:84" x14ac:dyDescent="0.25">
      <c r="CB1934" s="4"/>
      <c r="CF1934" s="4"/>
    </row>
    <row r="1935" spans="80:84" x14ac:dyDescent="0.25">
      <c r="CB1935" s="4"/>
      <c r="CF1935" s="4"/>
    </row>
    <row r="1936" spans="80:84" x14ac:dyDescent="0.25">
      <c r="CB1936" s="4"/>
      <c r="CF1936" s="4"/>
    </row>
    <row r="1937" spans="80:84" x14ac:dyDescent="0.25">
      <c r="CB1937" s="4"/>
      <c r="CF1937" s="4"/>
    </row>
    <row r="1938" spans="80:84" x14ac:dyDescent="0.25">
      <c r="CB1938" s="4"/>
      <c r="CF1938" s="4"/>
    </row>
    <row r="1939" spans="80:84" x14ac:dyDescent="0.25">
      <c r="CB1939" s="4"/>
      <c r="CF1939" s="4"/>
    </row>
    <row r="1940" spans="80:84" x14ac:dyDescent="0.25">
      <c r="CB1940" s="4"/>
      <c r="CF1940" s="4"/>
    </row>
    <row r="1941" spans="80:84" x14ac:dyDescent="0.25">
      <c r="CB1941" s="4"/>
      <c r="CF1941" s="4"/>
    </row>
    <row r="1942" spans="80:84" x14ac:dyDescent="0.25">
      <c r="CB1942" s="4"/>
      <c r="CF1942" s="4"/>
    </row>
    <row r="1943" spans="80:84" x14ac:dyDescent="0.25">
      <c r="CB1943" s="4"/>
      <c r="CF1943" s="4"/>
    </row>
    <row r="1944" spans="80:84" x14ac:dyDescent="0.25">
      <c r="CB1944" s="4"/>
      <c r="CF1944" s="4"/>
    </row>
    <row r="1945" spans="80:84" x14ac:dyDescent="0.25">
      <c r="CB1945" s="4"/>
      <c r="CF1945" s="4"/>
    </row>
    <row r="1946" spans="80:84" x14ac:dyDescent="0.25">
      <c r="CB1946" s="4"/>
      <c r="CF1946" s="4"/>
    </row>
    <row r="1947" spans="80:84" x14ac:dyDescent="0.25">
      <c r="CB1947" s="4"/>
      <c r="CF1947" s="4"/>
    </row>
    <row r="1948" spans="80:84" x14ac:dyDescent="0.25">
      <c r="CB1948" s="4"/>
      <c r="CF1948" s="4"/>
    </row>
    <row r="1949" spans="80:84" x14ac:dyDescent="0.25">
      <c r="CB1949" s="4"/>
      <c r="CF1949" s="4"/>
    </row>
    <row r="1950" spans="80:84" x14ac:dyDescent="0.25">
      <c r="CB1950" s="4"/>
      <c r="CF1950" s="4"/>
    </row>
    <row r="1951" spans="80:84" x14ac:dyDescent="0.25">
      <c r="CB1951" s="4"/>
      <c r="CF1951" s="4"/>
    </row>
    <row r="1952" spans="80:84" x14ac:dyDescent="0.25">
      <c r="CB1952" s="4"/>
      <c r="CF1952" s="4"/>
    </row>
    <row r="1953" spans="80:84" x14ac:dyDescent="0.25">
      <c r="CB1953" s="4"/>
      <c r="CF1953" s="4"/>
    </row>
    <row r="1954" spans="80:84" x14ac:dyDescent="0.25">
      <c r="CB1954" s="4"/>
      <c r="CF1954" s="4"/>
    </row>
    <row r="1955" spans="80:84" x14ac:dyDescent="0.25">
      <c r="CB1955" s="4"/>
      <c r="CF1955" s="4"/>
    </row>
    <row r="1956" spans="80:84" x14ac:dyDescent="0.25">
      <c r="CB1956" s="4"/>
      <c r="CF1956" s="4"/>
    </row>
    <row r="1957" spans="80:84" x14ac:dyDescent="0.25">
      <c r="CB1957" s="4"/>
      <c r="CF1957" s="4"/>
    </row>
    <row r="1958" spans="80:84" x14ac:dyDescent="0.25">
      <c r="CB1958" s="4"/>
      <c r="CF1958" s="4"/>
    </row>
    <row r="1959" spans="80:84" x14ac:dyDescent="0.25">
      <c r="CB1959" s="4"/>
      <c r="CF1959" s="4"/>
    </row>
    <row r="1960" spans="80:84" x14ac:dyDescent="0.25">
      <c r="CB1960" s="4"/>
      <c r="CF1960" s="4"/>
    </row>
    <row r="1961" spans="80:84" x14ac:dyDescent="0.25">
      <c r="CB1961" s="4"/>
      <c r="CF1961" s="4"/>
    </row>
    <row r="1962" spans="80:84" x14ac:dyDescent="0.25">
      <c r="CB1962" s="4"/>
      <c r="CF1962" s="4"/>
    </row>
    <row r="1963" spans="80:84" x14ac:dyDescent="0.25">
      <c r="CB1963" s="4"/>
      <c r="CF1963" s="4"/>
    </row>
    <row r="1964" spans="80:84" x14ac:dyDescent="0.25">
      <c r="CB1964" s="4"/>
      <c r="CF1964" s="4"/>
    </row>
    <row r="1965" spans="80:84" x14ac:dyDescent="0.25">
      <c r="CB1965" s="4"/>
      <c r="CF1965" s="4"/>
    </row>
    <row r="1966" spans="80:84" x14ac:dyDescent="0.25">
      <c r="CB1966" s="4"/>
      <c r="CF1966" s="4"/>
    </row>
    <row r="1967" spans="80:84" x14ac:dyDescent="0.25">
      <c r="CB1967" s="4"/>
      <c r="CF1967" s="4"/>
    </row>
    <row r="1968" spans="80:84" x14ac:dyDescent="0.25">
      <c r="CB1968" s="4"/>
      <c r="CF1968" s="4"/>
    </row>
    <row r="1969" spans="80:84" x14ac:dyDescent="0.25">
      <c r="CB1969" s="4"/>
      <c r="CF1969" s="4"/>
    </row>
    <row r="1970" spans="80:84" x14ac:dyDescent="0.25">
      <c r="CB1970" s="4"/>
      <c r="CF1970" s="4"/>
    </row>
    <row r="1971" spans="80:84" x14ac:dyDescent="0.25">
      <c r="CB1971" s="4"/>
      <c r="CF1971" s="4"/>
    </row>
    <row r="1972" spans="80:84" x14ac:dyDescent="0.25">
      <c r="CB1972" s="4"/>
      <c r="CF1972" s="4"/>
    </row>
    <row r="1973" spans="80:84" x14ac:dyDescent="0.25">
      <c r="CB1973" s="4"/>
      <c r="CF1973" s="4"/>
    </row>
    <row r="1974" spans="80:84" x14ac:dyDescent="0.25">
      <c r="CB1974" s="4"/>
      <c r="CF1974" s="4"/>
    </row>
    <row r="1975" spans="80:84" x14ac:dyDescent="0.25">
      <c r="CB1975" s="4"/>
      <c r="CF1975" s="4"/>
    </row>
    <row r="1976" spans="80:84" x14ac:dyDescent="0.25">
      <c r="CB1976" s="4"/>
      <c r="CF1976" s="4"/>
    </row>
    <row r="1977" spans="80:84" x14ac:dyDescent="0.25">
      <c r="CB1977" s="4"/>
      <c r="CF1977" s="4"/>
    </row>
    <row r="1978" spans="80:84" x14ac:dyDescent="0.25">
      <c r="CB1978" s="4"/>
      <c r="CF1978" s="4"/>
    </row>
    <row r="1979" spans="80:84" x14ac:dyDescent="0.25">
      <c r="CB1979" s="4"/>
      <c r="CF1979" s="4"/>
    </row>
    <row r="1980" spans="80:84" x14ac:dyDescent="0.25">
      <c r="CB1980" s="4"/>
      <c r="CF1980" s="4"/>
    </row>
    <row r="1981" spans="80:84" x14ac:dyDescent="0.25">
      <c r="CB1981" s="4"/>
      <c r="CF1981" s="4"/>
    </row>
    <row r="1982" spans="80:84" x14ac:dyDescent="0.25">
      <c r="CB1982" s="4"/>
      <c r="CF1982" s="4"/>
    </row>
    <row r="1983" spans="80:84" x14ac:dyDescent="0.25">
      <c r="CB1983" s="4"/>
      <c r="CF1983" s="4"/>
    </row>
    <row r="1984" spans="80:84" x14ac:dyDescent="0.25">
      <c r="CB1984" s="4"/>
      <c r="CF1984" s="4"/>
    </row>
    <row r="1985" spans="80:84" x14ac:dyDescent="0.25">
      <c r="CB1985" s="4"/>
      <c r="CF1985" s="4"/>
    </row>
    <row r="1986" spans="80:84" x14ac:dyDescent="0.25">
      <c r="CB1986" s="4"/>
      <c r="CF1986" s="4"/>
    </row>
    <row r="1987" spans="80:84" x14ac:dyDescent="0.25">
      <c r="CB1987" s="4"/>
      <c r="CF1987" s="4"/>
    </row>
    <row r="1988" spans="80:84" x14ac:dyDescent="0.25">
      <c r="CB1988" s="4"/>
      <c r="CF1988" s="4"/>
    </row>
    <row r="1989" spans="80:84" x14ac:dyDescent="0.25">
      <c r="CB1989" s="4"/>
      <c r="CF1989" s="4"/>
    </row>
    <row r="1990" spans="80:84" x14ac:dyDescent="0.25">
      <c r="CB1990" s="4"/>
      <c r="CF1990" s="4"/>
    </row>
    <row r="1991" spans="80:84" x14ac:dyDescent="0.25">
      <c r="CB1991" s="4"/>
      <c r="CF1991" s="4"/>
    </row>
    <row r="1992" spans="80:84" x14ac:dyDescent="0.25">
      <c r="CB1992" s="4"/>
      <c r="CF1992" s="4"/>
    </row>
    <row r="1993" spans="80:84" x14ac:dyDescent="0.25">
      <c r="CB1993" s="4"/>
      <c r="CF1993" s="4"/>
    </row>
    <row r="1994" spans="80:84" x14ac:dyDescent="0.25">
      <c r="CB1994" s="4"/>
      <c r="CF1994" s="4"/>
    </row>
    <row r="1995" spans="80:84" x14ac:dyDescent="0.25">
      <c r="CB1995" s="4"/>
      <c r="CF1995" s="4"/>
    </row>
    <row r="1996" spans="80:84" x14ac:dyDescent="0.25">
      <c r="CB1996" s="4"/>
      <c r="CF1996" s="4"/>
    </row>
    <row r="1997" spans="80:84" x14ac:dyDescent="0.25">
      <c r="CB1997" s="4"/>
      <c r="CF1997" s="4"/>
    </row>
    <row r="1998" spans="80:84" x14ac:dyDescent="0.25">
      <c r="CB1998" s="4"/>
      <c r="CF1998" s="4"/>
    </row>
    <row r="1999" spans="80:84" x14ac:dyDescent="0.25">
      <c r="CB1999" s="4"/>
      <c r="CF1999" s="4"/>
    </row>
    <row r="2000" spans="80:84" x14ac:dyDescent="0.25">
      <c r="CB2000" s="4"/>
      <c r="CF2000" s="4"/>
    </row>
    <row r="2001" spans="80:84" x14ac:dyDescent="0.25">
      <c r="CB2001" s="4"/>
      <c r="CF2001" s="4"/>
    </row>
    <row r="2002" spans="80:84" x14ac:dyDescent="0.25">
      <c r="CB2002" s="4"/>
      <c r="CF2002" s="4"/>
    </row>
    <row r="2003" spans="80:84" x14ac:dyDescent="0.25">
      <c r="CB2003" s="4"/>
      <c r="CF2003" s="4"/>
    </row>
    <row r="2004" spans="80:84" x14ac:dyDescent="0.25">
      <c r="CB2004" s="4"/>
      <c r="CF2004" s="4"/>
    </row>
    <row r="2005" spans="80:84" x14ac:dyDescent="0.25">
      <c r="CB2005" s="4"/>
      <c r="CF2005" s="4"/>
    </row>
    <row r="2006" spans="80:84" x14ac:dyDescent="0.25">
      <c r="CB2006" s="4"/>
      <c r="CF2006" s="4"/>
    </row>
    <row r="2007" spans="80:84" x14ac:dyDescent="0.25">
      <c r="CB2007" s="4"/>
      <c r="CF2007" s="4"/>
    </row>
    <row r="2008" spans="80:84" x14ac:dyDescent="0.25">
      <c r="CB2008" s="4"/>
      <c r="CF2008" s="4"/>
    </row>
    <row r="2009" spans="80:84" x14ac:dyDescent="0.25">
      <c r="CB2009" s="4"/>
      <c r="CF2009" s="4"/>
    </row>
    <row r="2010" spans="80:84" x14ac:dyDescent="0.25">
      <c r="CB2010" s="4"/>
      <c r="CF2010" s="4"/>
    </row>
    <row r="2011" spans="80:84" x14ac:dyDescent="0.25">
      <c r="CB2011" s="4"/>
      <c r="CF2011" s="4"/>
    </row>
    <row r="2012" spans="80:84" x14ac:dyDescent="0.25">
      <c r="CB2012" s="4"/>
      <c r="CF2012" s="4"/>
    </row>
    <row r="2013" spans="80:84" x14ac:dyDescent="0.25">
      <c r="CB2013" s="4"/>
      <c r="CF2013" s="4"/>
    </row>
    <row r="2014" spans="80:84" x14ac:dyDescent="0.25">
      <c r="CB2014" s="4"/>
      <c r="CF2014" s="4"/>
    </row>
    <row r="2015" spans="80:84" x14ac:dyDescent="0.25">
      <c r="CB2015" s="4"/>
      <c r="CF2015" s="4"/>
    </row>
    <row r="2016" spans="80:84" x14ac:dyDescent="0.25">
      <c r="CB2016" s="4"/>
      <c r="CF2016" s="4"/>
    </row>
    <row r="2017" spans="80:84" x14ac:dyDescent="0.25">
      <c r="CB2017" s="4"/>
      <c r="CF2017" s="4"/>
    </row>
    <row r="2018" spans="80:84" x14ac:dyDescent="0.25">
      <c r="CB2018" s="4"/>
      <c r="CF2018" s="4"/>
    </row>
    <row r="2019" spans="80:84" x14ac:dyDescent="0.25">
      <c r="CB2019" s="4"/>
      <c r="CF2019" s="4"/>
    </row>
    <row r="2020" spans="80:84" x14ac:dyDescent="0.25">
      <c r="CB2020" s="4"/>
      <c r="CF2020" s="4"/>
    </row>
    <row r="2021" spans="80:84" x14ac:dyDescent="0.25">
      <c r="CB2021" s="4"/>
      <c r="CF2021" s="4"/>
    </row>
    <row r="2022" spans="80:84" x14ac:dyDescent="0.25">
      <c r="CB2022" s="4"/>
      <c r="CF2022" s="4"/>
    </row>
    <row r="2023" spans="80:84" x14ac:dyDescent="0.25">
      <c r="CB2023" s="4"/>
      <c r="CF2023" s="4"/>
    </row>
    <row r="2024" spans="80:84" x14ac:dyDescent="0.25">
      <c r="CB2024" s="4"/>
      <c r="CF2024" s="4"/>
    </row>
    <row r="2025" spans="80:84" x14ac:dyDescent="0.25">
      <c r="CB2025" s="4"/>
      <c r="CF2025" s="4"/>
    </row>
    <row r="2026" spans="80:84" x14ac:dyDescent="0.25">
      <c r="CB2026" s="4"/>
      <c r="CF2026" s="4"/>
    </row>
    <row r="2027" spans="80:84" x14ac:dyDescent="0.25">
      <c r="CB2027" s="4"/>
      <c r="CF2027" s="4"/>
    </row>
    <row r="2028" spans="80:84" x14ac:dyDescent="0.25">
      <c r="CB2028" s="4"/>
      <c r="CF2028" s="4"/>
    </row>
    <row r="2029" spans="80:84" x14ac:dyDescent="0.25">
      <c r="CB2029" s="4"/>
      <c r="CF2029" s="4"/>
    </row>
    <row r="2030" spans="80:84" x14ac:dyDescent="0.25">
      <c r="CB2030" s="4"/>
      <c r="CF2030" s="4"/>
    </row>
    <row r="2031" spans="80:84" x14ac:dyDescent="0.25">
      <c r="CB2031" s="4"/>
      <c r="CF2031" s="4"/>
    </row>
    <row r="2032" spans="80:84" x14ac:dyDescent="0.25">
      <c r="CB2032" s="4"/>
      <c r="CF2032" s="4"/>
    </row>
    <row r="2033" spans="80:84" x14ac:dyDescent="0.25">
      <c r="CB2033" s="4"/>
      <c r="CF2033" s="4"/>
    </row>
    <row r="2034" spans="80:84" x14ac:dyDescent="0.25">
      <c r="CB2034" s="4"/>
      <c r="CF2034" s="4"/>
    </row>
    <row r="2035" spans="80:84" x14ac:dyDescent="0.25">
      <c r="CB2035" s="4"/>
      <c r="CF2035" s="4"/>
    </row>
    <row r="2036" spans="80:84" x14ac:dyDescent="0.25">
      <c r="CB2036" s="4"/>
      <c r="CF2036" s="4"/>
    </row>
    <row r="2037" spans="80:84" x14ac:dyDescent="0.25">
      <c r="CB2037" s="4"/>
      <c r="CF2037" s="4"/>
    </row>
    <row r="2038" spans="80:84" x14ac:dyDescent="0.25">
      <c r="CB2038" s="4"/>
      <c r="CF2038" s="4"/>
    </row>
    <row r="2039" spans="80:84" x14ac:dyDescent="0.25">
      <c r="CB2039" s="4"/>
      <c r="CF2039" s="4"/>
    </row>
    <row r="2040" spans="80:84" x14ac:dyDescent="0.25">
      <c r="CB2040" s="4"/>
      <c r="CF2040" s="4"/>
    </row>
    <row r="2041" spans="80:84" x14ac:dyDescent="0.25">
      <c r="CB2041" s="4"/>
      <c r="CF2041" s="4"/>
    </row>
    <row r="2042" spans="80:84" x14ac:dyDescent="0.25">
      <c r="CB2042" s="4"/>
      <c r="CF2042" s="4"/>
    </row>
    <row r="2043" spans="80:84" x14ac:dyDescent="0.25">
      <c r="CB2043" s="4"/>
      <c r="CF2043" s="4"/>
    </row>
    <row r="2044" spans="80:84" x14ac:dyDescent="0.25">
      <c r="CB2044" s="4"/>
      <c r="CF2044" s="4"/>
    </row>
    <row r="2045" spans="80:84" x14ac:dyDescent="0.25">
      <c r="CB2045" s="4"/>
      <c r="CF2045" s="4"/>
    </row>
    <row r="2046" spans="80:84" x14ac:dyDescent="0.25">
      <c r="CB2046" s="4"/>
      <c r="CF2046" s="4"/>
    </row>
    <row r="2047" spans="80:84" x14ac:dyDescent="0.25">
      <c r="CB2047" s="4"/>
      <c r="CF2047" s="4"/>
    </row>
    <row r="2048" spans="80:84" x14ac:dyDescent="0.25">
      <c r="CB2048" s="4"/>
      <c r="CF2048" s="4"/>
    </row>
    <row r="2049" spans="80:84" x14ac:dyDescent="0.25">
      <c r="CB2049" s="4"/>
      <c r="CF2049" s="4"/>
    </row>
    <row r="2050" spans="80:84" x14ac:dyDescent="0.25">
      <c r="CB2050" s="4"/>
      <c r="CF2050" s="4"/>
    </row>
    <row r="2051" spans="80:84" x14ac:dyDescent="0.25">
      <c r="CB2051" s="4"/>
      <c r="CF2051" s="4"/>
    </row>
    <row r="2052" spans="80:84" x14ac:dyDescent="0.25">
      <c r="CB2052" s="4"/>
      <c r="CF2052" s="4"/>
    </row>
    <row r="2053" spans="80:84" x14ac:dyDescent="0.25">
      <c r="CB2053" s="4"/>
      <c r="CF2053" s="4"/>
    </row>
    <row r="2054" spans="80:84" x14ac:dyDescent="0.25">
      <c r="CB2054" s="4"/>
      <c r="CF2054" s="4"/>
    </row>
    <row r="2055" spans="80:84" x14ac:dyDescent="0.25">
      <c r="CB2055" s="4"/>
      <c r="CF2055" s="4"/>
    </row>
    <row r="2056" spans="80:84" x14ac:dyDescent="0.25">
      <c r="CB2056" s="4"/>
      <c r="CF2056" s="4"/>
    </row>
    <row r="2057" spans="80:84" x14ac:dyDescent="0.25">
      <c r="CB2057" s="4"/>
      <c r="CF2057" s="4"/>
    </row>
    <row r="2058" spans="80:84" x14ac:dyDescent="0.25">
      <c r="CB2058" s="4"/>
      <c r="CF2058" s="4"/>
    </row>
    <row r="2059" spans="80:84" x14ac:dyDescent="0.25">
      <c r="CB2059" s="4"/>
      <c r="CF2059" s="4"/>
    </row>
    <row r="2060" spans="80:84" x14ac:dyDescent="0.25">
      <c r="CB2060" s="4"/>
      <c r="CF2060" s="4"/>
    </row>
    <row r="2061" spans="80:84" x14ac:dyDescent="0.25">
      <c r="CB2061" s="4"/>
      <c r="CF2061" s="4"/>
    </row>
    <row r="2062" spans="80:84" x14ac:dyDescent="0.25">
      <c r="CB2062" s="4"/>
      <c r="CF2062" s="4"/>
    </row>
    <row r="2063" spans="80:84" x14ac:dyDescent="0.25">
      <c r="CB2063" s="4"/>
      <c r="CF2063" s="4"/>
    </row>
    <row r="2064" spans="80:84" x14ac:dyDescent="0.25">
      <c r="CB2064" s="4"/>
      <c r="CF2064" s="4"/>
    </row>
    <row r="2065" spans="80:84" x14ac:dyDescent="0.25">
      <c r="CB2065" s="4"/>
      <c r="CF2065" s="4"/>
    </row>
    <row r="2066" spans="80:84" x14ac:dyDescent="0.25">
      <c r="CB2066" s="4"/>
      <c r="CF2066" s="4"/>
    </row>
    <row r="2067" spans="80:84" x14ac:dyDescent="0.25">
      <c r="CB2067" s="4"/>
      <c r="CF2067" s="4"/>
    </row>
    <row r="2068" spans="80:84" x14ac:dyDescent="0.25">
      <c r="CB2068" s="4"/>
      <c r="CF2068" s="4"/>
    </row>
    <row r="2069" spans="80:84" x14ac:dyDescent="0.25">
      <c r="CB2069" s="4"/>
      <c r="CF2069" s="4"/>
    </row>
    <row r="2070" spans="80:84" x14ac:dyDescent="0.25">
      <c r="CB2070" s="4"/>
      <c r="CF2070" s="4"/>
    </row>
    <row r="2071" spans="80:84" x14ac:dyDescent="0.25">
      <c r="CB2071" s="4"/>
      <c r="CF2071" s="4"/>
    </row>
    <row r="2072" spans="80:84" x14ac:dyDescent="0.25">
      <c r="CB2072" s="4"/>
      <c r="CF2072" s="4"/>
    </row>
    <row r="2073" spans="80:84" x14ac:dyDescent="0.25">
      <c r="CB2073" s="4"/>
      <c r="CF2073" s="4"/>
    </row>
    <row r="2074" spans="80:84" x14ac:dyDescent="0.25">
      <c r="CB2074" s="4"/>
      <c r="CF2074" s="4"/>
    </row>
    <row r="2075" spans="80:84" x14ac:dyDescent="0.25">
      <c r="CB2075" s="4"/>
      <c r="CF2075" s="4"/>
    </row>
    <row r="2076" spans="80:84" x14ac:dyDescent="0.25">
      <c r="CB2076" s="4"/>
      <c r="CF2076" s="4"/>
    </row>
    <row r="2077" spans="80:84" x14ac:dyDescent="0.25">
      <c r="CB2077" s="4"/>
      <c r="CF2077" s="4"/>
    </row>
    <row r="2078" spans="80:84" x14ac:dyDescent="0.25">
      <c r="CB2078" s="4"/>
      <c r="CF2078" s="4"/>
    </row>
    <row r="2079" spans="80:84" x14ac:dyDescent="0.25">
      <c r="CB2079" s="4"/>
      <c r="CF2079" s="4"/>
    </row>
    <row r="2080" spans="80:84" x14ac:dyDescent="0.25">
      <c r="CB2080" s="4"/>
      <c r="CF2080" s="4"/>
    </row>
    <row r="2081" spans="80:84" x14ac:dyDescent="0.25">
      <c r="CB2081" s="4"/>
      <c r="CF2081" s="4"/>
    </row>
    <row r="2082" spans="80:84" x14ac:dyDescent="0.25">
      <c r="CB2082" s="4"/>
      <c r="CF2082" s="4"/>
    </row>
    <row r="2083" spans="80:84" x14ac:dyDescent="0.25">
      <c r="CB2083" s="4"/>
      <c r="CF2083" s="4"/>
    </row>
    <row r="2084" spans="80:84" x14ac:dyDescent="0.25">
      <c r="CB2084" s="4"/>
      <c r="CF2084" s="4"/>
    </row>
    <row r="2085" spans="80:84" x14ac:dyDescent="0.25">
      <c r="CB2085" s="4"/>
      <c r="CF2085" s="4"/>
    </row>
    <row r="2086" spans="80:84" x14ac:dyDescent="0.25">
      <c r="CB2086" s="4"/>
      <c r="CF2086" s="4"/>
    </row>
    <row r="2087" spans="80:84" x14ac:dyDescent="0.25">
      <c r="CB2087" s="4"/>
      <c r="CF2087" s="4"/>
    </row>
    <row r="2088" spans="80:84" x14ac:dyDescent="0.25">
      <c r="CB2088" s="4"/>
      <c r="CF2088" s="4"/>
    </row>
    <row r="2089" spans="80:84" x14ac:dyDescent="0.25">
      <c r="CB2089" s="4"/>
      <c r="CF2089" s="4"/>
    </row>
    <row r="2090" spans="80:84" x14ac:dyDescent="0.25">
      <c r="CB2090" s="4"/>
      <c r="CF2090" s="4"/>
    </row>
    <row r="2091" spans="80:84" x14ac:dyDescent="0.25">
      <c r="CB2091" s="4"/>
      <c r="CF2091" s="4"/>
    </row>
    <row r="2092" spans="80:84" x14ac:dyDescent="0.25">
      <c r="CB2092" s="4"/>
      <c r="CF2092" s="4"/>
    </row>
    <row r="2093" spans="80:84" x14ac:dyDescent="0.25">
      <c r="CB2093" s="4"/>
      <c r="CF2093" s="4"/>
    </row>
    <row r="2094" spans="80:84" x14ac:dyDescent="0.25">
      <c r="CB2094" s="4"/>
      <c r="CF2094" s="4"/>
    </row>
    <row r="2095" spans="80:84" x14ac:dyDescent="0.25">
      <c r="CB2095" s="4"/>
      <c r="CF2095" s="4"/>
    </row>
    <row r="2096" spans="80:84" x14ac:dyDescent="0.25">
      <c r="CB2096" s="4"/>
      <c r="CF2096" s="4"/>
    </row>
    <row r="2097" spans="80:84" x14ac:dyDescent="0.25">
      <c r="CB2097" s="4"/>
      <c r="CF2097" s="4"/>
    </row>
    <row r="2098" spans="80:84" x14ac:dyDescent="0.25">
      <c r="CB2098" s="4"/>
      <c r="CF2098" s="4"/>
    </row>
    <row r="2099" spans="80:84" x14ac:dyDescent="0.25">
      <c r="CB2099" s="4"/>
      <c r="CF2099" s="4"/>
    </row>
    <row r="2100" spans="80:84" x14ac:dyDescent="0.25">
      <c r="CB2100" s="4"/>
      <c r="CF2100" s="4"/>
    </row>
    <row r="2101" spans="80:84" x14ac:dyDescent="0.25">
      <c r="CB2101" s="4"/>
      <c r="CF2101" s="4"/>
    </row>
    <row r="2102" spans="80:84" x14ac:dyDescent="0.25">
      <c r="CB2102" s="4"/>
      <c r="CF2102" s="4"/>
    </row>
    <row r="2103" spans="80:84" x14ac:dyDescent="0.25">
      <c r="CB2103" s="4"/>
      <c r="CF2103" s="4"/>
    </row>
    <row r="2104" spans="80:84" x14ac:dyDescent="0.25">
      <c r="CB2104" s="4"/>
      <c r="CF2104" s="4"/>
    </row>
    <row r="2105" spans="80:84" x14ac:dyDescent="0.25">
      <c r="CB2105" s="4"/>
      <c r="CF2105" s="4"/>
    </row>
    <row r="2106" spans="80:84" x14ac:dyDescent="0.25">
      <c r="CB2106" s="4"/>
      <c r="CF2106" s="4"/>
    </row>
    <row r="2107" spans="80:84" x14ac:dyDescent="0.25">
      <c r="CB2107" s="4"/>
      <c r="CF2107" s="4"/>
    </row>
    <row r="2108" spans="80:84" x14ac:dyDescent="0.25">
      <c r="CB2108" s="4"/>
      <c r="CF2108" s="4"/>
    </row>
    <row r="2109" spans="80:84" x14ac:dyDescent="0.25">
      <c r="CB2109" s="4"/>
      <c r="CF2109" s="4"/>
    </row>
    <row r="2110" spans="80:84" x14ac:dyDescent="0.25">
      <c r="CB2110" s="4"/>
      <c r="CF2110" s="4"/>
    </row>
    <row r="2111" spans="80:84" x14ac:dyDescent="0.25">
      <c r="CB2111" s="4"/>
      <c r="CF2111" s="4"/>
    </row>
    <row r="2112" spans="80:84" x14ac:dyDescent="0.25">
      <c r="CB2112" s="4"/>
      <c r="CF2112" s="4"/>
    </row>
    <row r="2113" spans="80:84" x14ac:dyDescent="0.25">
      <c r="CB2113" s="4"/>
      <c r="CF2113" s="4"/>
    </row>
    <row r="2114" spans="80:84" x14ac:dyDescent="0.25">
      <c r="CB2114" s="4"/>
      <c r="CF2114" s="4"/>
    </row>
    <row r="2115" spans="80:84" x14ac:dyDescent="0.25">
      <c r="CB2115" s="4"/>
      <c r="CF2115" s="4"/>
    </row>
    <row r="2116" spans="80:84" x14ac:dyDescent="0.25">
      <c r="CB2116" s="4"/>
      <c r="CF2116" s="4"/>
    </row>
    <row r="2117" spans="80:84" x14ac:dyDescent="0.25">
      <c r="CB2117" s="4"/>
      <c r="CF2117" s="4"/>
    </row>
    <row r="2118" spans="80:84" x14ac:dyDescent="0.25">
      <c r="CB2118" s="4"/>
      <c r="CF2118" s="4"/>
    </row>
    <row r="2119" spans="80:84" x14ac:dyDescent="0.25">
      <c r="CB2119" s="4"/>
      <c r="CF2119" s="4"/>
    </row>
    <row r="2120" spans="80:84" x14ac:dyDescent="0.25">
      <c r="CB2120" s="4"/>
      <c r="CF2120" s="4"/>
    </row>
    <row r="2121" spans="80:84" x14ac:dyDescent="0.25">
      <c r="CB2121" s="4"/>
      <c r="CF2121" s="4"/>
    </row>
    <row r="2122" spans="80:84" x14ac:dyDescent="0.25">
      <c r="CB2122" s="4"/>
      <c r="CF2122" s="4"/>
    </row>
    <row r="2123" spans="80:84" x14ac:dyDescent="0.25">
      <c r="CB2123" s="4"/>
      <c r="CF2123" s="4"/>
    </row>
    <row r="2124" spans="80:84" x14ac:dyDescent="0.25">
      <c r="CB2124" s="4"/>
      <c r="CF2124" s="4"/>
    </row>
    <row r="2125" spans="80:84" x14ac:dyDescent="0.25">
      <c r="CB2125" s="4"/>
      <c r="CF2125" s="4"/>
    </row>
    <row r="2126" spans="80:84" x14ac:dyDescent="0.25">
      <c r="CB2126" s="4"/>
      <c r="CF2126" s="4"/>
    </row>
    <row r="2127" spans="80:84" x14ac:dyDescent="0.25">
      <c r="CB2127" s="4"/>
      <c r="CF2127" s="4"/>
    </row>
    <row r="2128" spans="80:84" x14ac:dyDescent="0.25">
      <c r="CB2128" s="4"/>
      <c r="CF2128" s="4"/>
    </row>
    <row r="2129" spans="80:84" x14ac:dyDescent="0.25">
      <c r="CB2129" s="4"/>
      <c r="CF2129" s="4"/>
    </row>
    <row r="2130" spans="80:84" x14ac:dyDescent="0.25">
      <c r="CB2130" s="4"/>
      <c r="CF2130" s="4"/>
    </row>
    <row r="2131" spans="80:84" x14ac:dyDescent="0.25">
      <c r="CB2131" s="4"/>
      <c r="CF2131" s="4"/>
    </row>
    <row r="2132" spans="80:84" x14ac:dyDescent="0.25">
      <c r="CB2132" s="4"/>
      <c r="CF2132" s="4"/>
    </row>
    <row r="2133" spans="80:84" x14ac:dyDescent="0.25">
      <c r="CB2133" s="4"/>
      <c r="CF2133" s="4"/>
    </row>
    <row r="2134" spans="80:84" x14ac:dyDescent="0.25">
      <c r="CB2134" s="4"/>
      <c r="CF2134" s="4"/>
    </row>
    <row r="2135" spans="80:84" x14ac:dyDescent="0.25">
      <c r="CB2135" s="4"/>
      <c r="CF2135" s="4"/>
    </row>
    <row r="2136" spans="80:84" x14ac:dyDescent="0.25">
      <c r="CB2136" s="4"/>
      <c r="CF2136" s="4"/>
    </row>
    <row r="2137" spans="80:84" x14ac:dyDescent="0.25">
      <c r="CB2137" s="4"/>
      <c r="CF2137" s="4"/>
    </row>
    <row r="2138" spans="80:84" x14ac:dyDescent="0.25">
      <c r="CB2138" s="4"/>
      <c r="CF2138" s="4"/>
    </row>
    <row r="2139" spans="80:84" x14ac:dyDescent="0.25">
      <c r="CB2139" s="4"/>
      <c r="CF2139" s="4"/>
    </row>
    <row r="2140" spans="80:84" x14ac:dyDescent="0.25">
      <c r="CB2140" s="4"/>
      <c r="CF2140" s="4"/>
    </row>
    <row r="2141" spans="80:84" x14ac:dyDescent="0.25">
      <c r="CB2141" s="4"/>
      <c r="CF2141" s="4"/>
    </row>
    <row r="2142" spans="80:84" x14ac:dyDescent="0.25">
      <c r="CB2142" s="4"/>
      <c r="CF2142" s="4"/>
    </row>
    <row r="2143" spans="80:84" x14ac:dyDescent="0.25">
      <c r="CB2143" s="4"/>
      <c r="CF2143" s="4"/>
    </row>
    <row r="2144" spans="80:84" x14ac:dyDescent="0.25">
      <c r="CB2144" s="4"/>
      <c r="CF2144" s="4"/>
    </row>
    <row r="2145" spans="80:84" x14ac:dyDescent="0.25">
      <c r="CB2145" s="4"/>
      <c r="CF2145" s="4"/>
    </row>
    <row r="2146" spans="80:84" x14ac:dyDescent="0.25">
      <c r="CB2146" s="4"/>
      <c r="CF2146" s="4"/>
    </row>
    <row r="2147" spans="80:84" x14ac:dyDescent="0.25">
      <c r="CB2147" s="4"/>
      <c r="CF2147" s="4"/>
    </row>
    <row r="2148" spans="80:84" x14ac:dyDescent="0.25">
      <c r="CB2148" s="4"/>
      <c r="CF2148" s="4"/>
    </row>
    <row r="2149" spans="80:84" x14ac:dyDescent="0.25">
      <c r="CB2149" s="4"/>
      <c r="CF2149" s="4"/>
    </row>
    <row r="2150" spans="80:84" x14ac:dyDescent="0.25">
      <c r="CB2150" s="4"/>
      <c r="CF2150" s="4"/>
    </row>
    <row r="2151" spans="80:84" x14ac:dyDescent="0.25">
      <c r="CB2151" s="4"/>
      <c r="CF2151" s="4"/>
    </row>
    <row r="2152" spans="80:84" x14ac:dyDescent="0.25">
      <c r="CB2152" s="4"/>
      <c r="CF2152" s="4"/>
    </row>
    <row r="2153" spans="80:84" x14ac:dyDescent="0.25">
      <c r="CB2153" s="4"/>
      <c r="CF2153" s="4"/>
    </row>
    <row r="2154" spans="80:84" x14ac:dyDescent="0.25">
      <c r="CB2154" s="4"/>
      <c r="CF2154" s="4"/>
    </row>
    <row r="2155" spans="80:84" x14ac:dyDescent="0.25">
      <c r="CB2155" s="4"/>
      <c r="CF2155" s="4"/>
    </row>
    <row r="2156" spans="80:84" x14ac:dyDescent="0.25">
      <c r="CB2156" s="4"/>
      <c r="CF2156" s="4"/>
    </row>
    <row r="2157" spans="80:84" x14ac:dyDescent="0.25">
      <c r="CB2157" s="4"/>
      <c r="CF2157" s="4"/>
    </row>
    <row r="2158" spans="80:84" x14ac:dyDescent="0.25">
      <c r="CB2158" s="4"/>
      <c r="CF2158" s="4"/>
    </row>
    <row r="2159" spans="80:84" x14ac:dyDescent="0.25">
      <c r="CB2159" s="4"/>
      <c r="CF2159" s="4"/>
    </row>
    <row r="2160" spans="80:84" x14ac:dyDescent="0.25">
      <c r="CB2160" s="4"/>
      <c r="CF2160" s="4"/>
    </row>
    <row r="2161" spans="80:84" x14ac:dyDescent="0.25">
      <c r="CB2161" s="4"/>
      <c r="CF2161" s="4"/>
    </row>
    <row r="2162" spans="80:84" x14ac:dyDescent="0.25">
      <c r="CB2162" s="4"/>
      <c r="CF2162" s="4"/>
    </row>
    <row r="2163" spans="80:84" x14ac:dyDescent="0.25">
      <c r="CB2163" s="4"/>
      <c r="CF2163" s="4"/>
    </row>
    <row r="2164" spans="80:84" x14ac:dyDescent="0.25">
      <c r="CB2164" s="4"/>
      <c r="CF2164" s="4"/>
    </row>
    <row r="2165" spans="80:84" x14ac:dyDescent="0.25">
      <c r="CB2165" s="4"/>
      <c r="CF2165" s="4"/>
    </row>
    <row r="2166" spans="80:84" x14ac:dyDescent="0.25">
      <c r="CB2166" s="4"/>
      <c r="CF2166" s="4"/>
    </row>
    <row r="2167" spans="80:84" x14ac:dyDescent="0.25">
      <c r="CB2167" s="4"/>
      <c r="CF2167" s="4"/>
    </row>
    <row r="2168" spans="80:84" x14ac:dyDescent="0.25">
      <c r="CB2168" s="4"/>
      <c r="CF2168" s="4"/>
    </row>
    <row r="2169" spans="80:84" x14ac:dyDescent="0.25">
      <c r="CB2169" s="4"/>
      <c r="CF2169" s="4"/>
    </row>
    <row r="2170" spans="80:84" x14ac:dyDescent="0.25">
      <c r="CB2170" s="4"/>
      <c r="CF2170" s="4"/>
    </row>
    <row r="2171" spans="80:84" x14ac:dyDescent="0.25">
      <c r="CB2171" s="4"/>
      <c r="CF2171" s="4"/>
    </row>
    <row r="2172" spans="80:84" x14ac:dyDescent="0.25">
      <c r="CB2172" s="4"/>
      <c r="CF2172" s="4"/>
    </row>
    <row r="2173" spans="80:84" x14ac:dyDescent="0.25">
      <c r="CB2173" s="4"/>
      <c r="CF2173" s="4"/>
    </row>
    <row r="2174" spans="80:84" x14ac:dyDescent="0.25">
      <c r="CB2174" s="4"/>
      <c r="CF2174" s="4"/>
    </row>
    <row r="2175" spans="80:84" x14ac:dyDescent="0.25">
      <c r="CB2175" s="4"/>
      <c r="CF2175" s="4"/>
    </row>
    <row r="2176" spans="80:84" x14ac:dyDescent="0.25">
      <c r="CB2176" s="4"/>
      <c r="CF2176" s="4"/>
    </row>
    <row r="2177" spans="80:84" x14ac:dyDescent="0.25">
      <c r="CB2177" s="4"/>
      <c r="CF2177" s="4"/>
    </row>
    <row r="2178" spans="80:84" x14ac:dyDescent="0.25">
      <c r="CB2178" s="4"/>
      <c r="CF2178" s="4"/>
    </row>
    <row r="2179" spans="80:84" x14ac:dyDescent="0.25">
      <c r="CB2179" s="4"/>
      <c r="CF2179" s="4"/>
    </row>
    <row r="2180" spans="80:84" x14ac:dyDescent="0.25">
      <c r="CB2180" s="4"/>
      <c r="CF2180" s="4"/>
    </row>
    <row r="2181" spans="80:84" x14ac:dyDescent="0.25">
      <c r="CB2181" s="4"/>
      <c r="CF2181" s="4"/>
    </row>
    <row r="2182" spans="80:84" x14ac:dyDescent="0.25">
      <c r="CB2182" s="4"/>
      <c r="CF2182" s="4"/>
    </row>
    <row r="2183" spans="80:84" x14ac:dyDescent="0.25">
      <c r="CB2183" s="4"/>
      <c r="CF2183" s="4"/>
    </row>
    <row r="2184" spans="80:84" x14ac:dyDescent="0.25">
      <c r="CB2184" s="4"/>
      <c r="CF2184" s="4"/>
    </row>
    <row r="2185" spans="80:84" x14ac:dyDescent="0.25">
      <c r="CB2185" s="4"/>
      <c r="CF2185" s="4"/>
    </row>
    <row r="2186" spans="80:84" x14ac:dyDescent="0.25">
      <c r="CB2186" s="4"/>
      <c r="CF2186" s="4"/>
    </row>
    <row r="2187" spans="80:84" x14ac:dyDescent="0.25">
      <c r="CB2187" s="4"/>
      <c r="CF2187" s="4"/>
    </row>
    <row r="2188" spans="80:84" x14ac:dyDescent="0.25">
      <c r="CB2188" s="4"/>
      <c r="CF2188" s="4"/>
    </row>
    <row r="2189" spans="80:84" x14ac:dyDescent="0.25">
      <c r="CB2189" s="4"/>
      <c r="CF2189" s="4"/>
    </row>
    <row r="2190" spans="80:84" x14ac:dyDescent="0.25">
      <c r="CB2190" s="4"/>
      <c r="CF2190" s="4"/>
    </row>
    <row r="2191" spans="80:84" x14ac:dyDescent="0.25">
      <c r="CB2191" s="4"/>
      <c r="CF2191" s="4"/>
    </row>
    <row r="2192" spans="80:84" x14ac:dyDescent="0.25">
      <c r="CB2192" s="4"/>
      <c r="CF2192" s="4"/>
    </row>
    <row r="2193" spans="80:84" x14ac:dyDescent="0.25">
      <c r="CB2193" s="4"/>
      <c r="CF2193" s="4"/>
    </row>
    <row r="2194" spans="80:84" x14ac:dyDescent="0.25">
      <c r="CB2194" s="4"/>
      <c r="CF2194" s="4"/>
    </row>
    <row r="2195" spans="80:84" x14ac:dyDescent="0.25">
      <c r="CB2195" s="4"/>
      <c r="CF2195" s="4"/>
    </row>
    <row r="2196" spans="80:84" x14ac:dyDescent="0.25">
      <c r="CB2196" s="4"/>
      <c r="CF2196" s="4"/>
    </row>
    <row r="2197" spans="80:84" x14ac:dyDescent="0.25">
      <c r="CB2197" s="4"/>
      <c r="CF2197" s="4"/>
    </row>
    <row r="2198" spans="80:84" x14ac:dyDescent="0.25">
      <c r="CB2198" s="4"/>
      <c r="CF2198" s="4"/>
    </row>
    <row r="2199" spans="80:84" x14ac:dyDescent="0.25">
      <c r="CB2199" s="4"/>
      <c r="CF2199" s="4"/>
    </row>
    <row r="2200" spans="80:84" x14ac:dyDescent="0.25">
      <c r="CB2200" s="4"/>
      <c r="CF2200" s="4"/>
    </row>
    <row r="2201" spans="80:84" x14ac:dyDescent="0.25">
      <c r="CB2201" s="4"/>
      <c r="CF2201" s="4"/>
    </row>
    <row r="2202" spans="80:84" x14ac:dyDescent="0.25">
      <c r="CB2202" s="4"/>
      <c r="CF2202" s="4"/>
    </row>
    <row r="2203" spans="80:84" x14ac:dyDescent="0.25">
      <c r="CB2203" s="4"/>
      <c r="CF2203" s="4"/>
    </row>
    <row r="2204" spans="80:84" x14ac:dyDescent="0.25">
      <c r="CB2204" s="4"/>
      <c r="CF2204" s="4"/>
    </row>
    <row r="2205" spans="80:84" x14ac:dyDescent="0.25">
      <c r="CB2205" s="4"/>
      <c r="CF2205" s="4"/>
    </row>
    <row r="2206" spans="80:84" x14ac:dyDescent="0.25">
      <c r="CB2206" s="4"/>
      <c r="CF2206" s="4"/>
    </row>
    <row r="2207" spans="80:84" x14ac:dyDescent="0.25">
      <c r="CB2207" s="4"/>
      <c r="CF2207" s="4"/>
    </row>
    <row r="2208" spans="80:84" x14ac:dyDescent="0.25">
      <c r="CB2208" s="4"/>
      <c r="CF2208" s="4"/>
    </row>
    <row r="2209" spans="80:84" x14ac:dyDescent="0.25">
      <c r="CB2209" s="4"/>
      <c r="CF2209" s="4"/>
    </row>
    <row r="2210" spans="80:84" x14ac:dyDescent="0.25">
      <c r="CB2210" s="4"/>
      <c r="CF2210" s="4"/>
    </row>
    <row r="2211" spans="80:84" x14ac:dyDescent="0.25">
      <c r="CB2211" s="4"/>
      <c r="CF2211" s="4"/>
    </row>
    <row r="2212" spans="80:84" x14ac:dyDescent="0.25">
      <c r="CB2212" s="4"/>
      <c r="CF2212" s="4"/>
    </row>
    <row r="2213" spans="80:84" x14ac:dyDescent="0.25">
      <c r="CB2213" s="4"/>
      <c r="CF2213" s="4"/>
    </row>
    <row r="2214" spans="80:84" x14ac:dyDescent="0.25">
      <c r="CB2214" s="4"/>
      <c r="CF2214" s="4"/>
    </row>
    <row r="2215" spans="80:84" x14ac:dyDescent="0.25">
      <c r="CB2215" s="4"/>
      <c r="CF2215" s="4"/>
    </row>
    <row r="2216" spans="80:84" x14ac:dyDescent="0.25">
      <c r="CB2216" s="4"/>
      <c r="CF2216" s="4"/>
    </row>
    <row r="2217" spans="80:84" x14ac:dyDescent="0.25">
      <c r="CB2217" s="4"/>
      <c r="CF2217" s="4"/>
    </row>
    <row r="2218" spans="80:84" x14ac:dyDescent="0.25">
      <c r="CB2218" s="4"/>
      <c r="CF2218" s="4"/>
    </row>
    <row r="2219" spans="80:84" x14ac:dyDescent="0.25">
      <c r="CB2219" s="4"/>
      <c r="CF2219" s="4"/>
    </row>
    <row r="2220" spans="80:84" x14ac:dyDescent="0.25">
      <c r="CB2220" s="4"/>
      <c r="CF2220" s="4"/>
    </row>
    <row r="2221" spans="80:84" x14ac:dyDescent="0.25">
      <c r="CB2221" s="4"/>
      <c r="CF2221" s="4"/>
    </row>
    <row r="2222" spans="80:84" x14ac:dyDescent="0.25">
      <c r="CB2222" s="4"/>
      <c r="CF2222" s="4"/>
    </row>
    <row r="2223" spans="80:84" x14ac:dyDescent="0.25">
      <c r="CB2223" s="4"/>
      <c r="CF2223" s="4"/>
    </row>
    <row r="2224" spans="80:84" x14ac:dyDescent="0.25">
      <c r="CB2224" s="4"/>
      <c r="CF2224" s="4"/>
    </row>
    <row r="2225" spans="80:84" x14ac:dyDescent="0.25">
      <c r="CB2225" s="4"/>
      <c r="CF2225" s="4"/>
    </row>
    <row r="2226" spans="80:84" x14ac:dyDescent="0.25">
      <c r="CB2226" s="4"/>
      <c r="CF2226" s="4"/>
    </row>
    <row r="2227" spans="80:84" x14ac:dyDescent="0.25">
      <c r="CB2227" s="4"/>
      <c r="CF2227" s="4"/>
    </row>
    <row r="2228" spans="80:84" x14ac:dyDescent="0.25">
      <c r="CB2228" s="4"/>
      <c r="CF2228" s="4"/>
    </row>
    <row r="2229" spans="80:84" x14ac:dyDescent="0.25">
      <c r="CB2229" s="4"/>
      <c r="CF2229" s="4"/>
    </row>
    <row r="2230" spans="80:84" x14ac:dyDescent="0.25">
      <c r="CB2230" s="4"/>
      <c r="CF2230" s="4"/>
    </row>
    <row r="2231" spans="80:84" x14ac:dyDescent="0.25">
      <c r="CB2231" s="4"/>
      <c r="CF2231" s="4"/>
    </row>
    <row r="2232" spans="80:84" x14ac:dyDescent="0.25">
      <c r="CB2232" s="4"/>
      <c r="CF2232" s="4"/>
    </row>
    <row r="2233" spans="80:84" x14ac:dyDescent="0.25">
      <c r="CB2233" s="4"/>
      <c r="CF2233" s="4"/>
    </row>
    <row r="2234" spans="80:84" x14ac:dyDescent="0.25">
      <c r="CB2234" s="4"/>
      <c r="CF2234" s="4"/>
    </row>
    <row r="2235" spans="80:84" x14ac:dyDescent="0.25">
      <c r="CB2235" s="4"/>
      <c r="CF2235" s="4"/>
    </row>
    <row r="2236" spans="80:84" x14ac:dyDescent="0.25">
      <c r="CB2236" s="4"/>
      <c r="CF2236" s="4"/>
    </row>
    <row r="2237" spans="80:84" x14ac:dyDescent="0.25">
      <c r="CB2237" s="4"/>
      <c r="CF2237" s="4"/>
    </row>
    <row r="2238" spans="80:84" x14ac:dyDescent="0.25">
      <c r="CB2238" s="4"/>
      <c r="CF2238" s="4"/>
    </row>
    <row r="2239" spans="80:84" x14ac:dyDescent="0.25">
      <c r="CB2239" s="4"/>
      <c r="CF2239" s="4"/>
    </row>
    <row r="2240" spans="80:84" x14ac:dyDescent="0.25">
      <c r="CB2240" s="4"/>
      <c r="CF2240" s="4"/>
    </row>
    <row r="2241" spans="80:84" x14ac:dyDescent="0.25">
      <c r="CB2241" s="4"/>
      <c r="CF2241" s="4"/>
    </row>
    <row r="2242" spans="80:84" x14ac:dyDescent="0.25">
      <c r="CB2242" s="4"/>
      <c r="CF2242" s="4"/>
    </row>
    <row r="2243" spans="80:84" x14ac:dyDescent="0.25">
      <c r="CB2243" s="4"/>
      <c r="CF2243" s="4"/>
    </row>
    <row r="2244" spans="80:84" x14ac:dyDescent="0.25">
      <c r="CB2244" s="4"/>
      <c r="CF2244" s="4"/>
    </row>
    <row r="2245" spans="80:84" x14ac:dyDescent="0.25">
      <c r="CB2245" s="4"/>
      <c r="CF2245" s="4"/>
    </row>
    <row r="2246" spans="80:84" x14ac:dyDescent="0.25">
      <c r="CB2246" s="4"/>
      <c r="CF2246" s="4"/>
    </row>
    <row r="2247" spans="80:84" x14ac:dyDescent="0.25">
      <c r="CB2247" s="4"/>
      <c r="CF2247" s="4"/>
    </row>
    <row r="2248" spans="80:84" x14ac:dyDescent="0.25">
      <c r="CB2248" s="4"/>
      <c r="CF2248" s="4"/>
    </row>
    <row r="2249" spans="80:84" x14ac:dyDescent="0.25">
      <c r="CB2249" s="4"/>
      <c r="CF2249" s="4"/>
    </row>
    <row r="2250" spans="80:84" x14ac:dyDescent="0.25">
      <c r="CB2250" s="4"/>
      <c r="CF2250" s="4"/>
    </row>
    <row r="2251" spans="80:84" x14ac:dyDescent="0.25">
      <c r="CB2251" s="4"/>
      <c r="CF2251" s="4"/>
    </row>
    <row r="2252" spans="80:84" x14ac:dyDescent="0.25">
      <c r="CB2252" s="4"/>
      <c r="CF2252" s="4"/>
    </row>
    <row r="2253" spans="80:84" x14ac:dyDescent="0.25">
      <c r="CB2253" s="4"/>
      <c r="CF2253" s="4"/>
    </row>
    <row r="2254" spans="80:84" x14ac:dyDescent="0.25">
      <c r="CB2254" s="4"/>
      <c r="CF2254" s="4"/>
    </row>
    <row r="2255" spans="80:84" x14ac:dyDescent="0.25">
      <c r="CB2255" s="4"/>
      <c r="CF2255" s="4"/>
    </row>
    <row r="2256" spans="80:84" x14ac:dyDescent="0.25">
      <c r="CB2256" s="4"/>
      <c r="CF2256" s="4"/>
    </row>
    <row r="2257" spans="80:84" x14ac:dyDescent="0.25">
      <c r="CB2257" s="4"/>
      <c r="CF2257" s="4"/>
    </row>
    <row r="2258" spans="80:84" x14ac:dyDescent="0.25">
      <c r="CB2258" s="4"/>
      <c r="CF2258" s="4"/>
    </row>
    <row r="2259" spans="80:84" x14ac:dyDescent="0.25">
      <c r="CB2259" s="4"/>
      <c r="CF2259" s="4"/>
    </row>
    <row r="2260" spans="80:84" x14ac:dyDescent="0.25">
      <c r="CB2260" s="4"/>
      <c r="CF2260" s="4"/>
    </row>
    <row r="2261" spans="80:84" x14ac:dyDescent="0.25">
      <c r="CB2261" s="4"/>
      <c r="CF2261" s="4"/>
    </row>
    <row r="2262" spans="80:84" x14ac:dyDescent="0.25">
      <c r="CB2262" s="4"/>
      <c r="CF2262" s="4"/>
    </row>
    <row r="2263" spans="80:84" x14ac:dyDescent="0.25">
      <c r="CB2263" s="4"/>
      <c r="CF2263" s="4"/>
    </row>
    <row r="2264" spans="80:84" x14ac:dyDescent="0.25">
      <c r="CB2264" s="4"/>
      <c r="CF2264" s="4"/>
    </row>
    <row r="2265" spans="80:84" x14ac:dyDescent="0.25">
      <c r="CB2265" s="4"/>
      <c r="CF2265" s="4"/>
    </row>
    <row r="2266" spans="80:84" x14ac:dyDescent="0.25">
      <c r="CB2266" s="4"/>
      <c r="CF2266" s="4"/>
    </row>
    <row r="2267" spans="80:84" x14ac:dyDescent="0.25">
      <c r="CB2267" s="4"/>
      <c r="CF2267" s="4"/>
    </row>
    <row r="2268" spans="80:84" x14ac:dyDescent="0.25">
      <c r="CB2268" s="4"/>
      <c r="CF2268" s="4"/>
    </row>
    <row r="2269" spans="80:84" x14ac:dyDescent="0.25">
      <c r="CB2269" s="4"/>
      <c r="CF2269" s="4"/>
    </row>
    <row r="2270" spans="80:84" x14ac:dyDescent="0.25">
      <c r="CB2270" s="4"/>
      <c r="CF2270" s="4"/>
    </row>
    <row r="2271" spans="80:84" x14ac:dyDescent="0.25">
      <c r="CB2271" s="4"/>
      <c r="CF2271" s="4"/>
    </row>
    <row r="2272" spans="80:84" x14ac:dyDescent="0.25">
      <c r="CB2272" s="4"/>
      <c r="CF2272" s="4"/>
    </row>
    <row r="2273" spans="80:84" x14ac:dyDescent="0.25">
      <c r="CB2273" s="4"/>
      <c r="CF2273" s="4"/>
    </row>
    <row r="2274" spans="80:84" x14ac:dyDescent="0.25">
      <c r="CB2274" s="4"/>
      <c r="CF2274" s="4"/>
    </row>
    <row r="2275" spans="80:84" x14ac:dyDescent="0.25">
      <c r="CB2275" s="4"/>
      <c r="CF2275" s="4"/>
    </row>
    <row r="2276" spans="80:84" x14ac:dyDescent="0.25">
      <c r="CB2276" s="4"/>
      <c r="CF2276" s="4"/>
    </row>
    <row r="2277" spans="80:84" x14ac:dyDescent="0.25">
      <c r="CB2277" s="4"/>
      <c r="CF2277" s="4"/>
    </row>
    <row r="2278" spans="80:84" x14ac:dyDescent="0.25">
      <c r="CB2278" s="4"/>
      <c r="CF2278" s="4"/>
    </row>
    <row r="2279" spans="80:84" x14ac:dyDescent="0.25">
      <c r="CB2279" s="4"/>
      <c r="CF2279" s="4"/>
    </row>
    <row r="2280" spans="80:84" x14ac:dyDescent="0.25">
      <c r="CB2280" s="4"/>
      <c r="CF2280" s="4"/>
    </row>
    <row r="2281" spans="80:84" x14ac:dyDescent="0.25">
      <c r="CB2281" s="4"/>
      <c r="CF2281" s="4"/>
    </row>
    <row r="2282" spans="80:84" x14ac:dyDescent="0.25">
      <c r="CB2282" s="4"/>
      <c r="CF2282" s="4"/>
    </row>
    <row r="2283" spans="80:84" x14ac:dyDescent="0.25">
      <c r="CB2283" s="4"/>
      <c r="CF2283" s="4"/>
    </row>
    <row r="2284" spans="80:84" x14ac:dyDescent="0.25">
      <c r="CB2284" s="4"/>
      <c r="CF2284" s="4"/>
    </row>
    <row r="2285" spans="80:84" x14ac:dyDescent="0.25">
      <c r="CB2285" s="4"/>
      <c r="CF2285" s="4"/>
    </row>
    <row r="2286" spans="80:84" x14ac:dyDescent="0.25">
      <c r="CB2286" s="4"/>
      <c r="CF2286" s="4"/>
    </row>
    <row r="2287" spans="80:84" x14ac:dyDescent="0.25">
      <c r="CB2287" s="4"/>
      <c r="CF2287" s="4"/>
    </row>
    <row r="2288" spans="80:84" x14ac:dyDescent="0.25">
      <c r="CB2288" s="4"/>
      <c r="CF2288" s="4"/>
    </row>
    <row r="2289" spans="80:84" x14ac:dyDescent="0.25">
      <c r="CB2289" s="4"/>
      <c r="CF2289" s="4"/>
    </row>
    <row r="2290" spans="80:84" x14ac:dyDescent="0.25">
      <c r="CB2290" s="4"/>
      <c r="CF2290" s="4"/>
    </row>
    <row r="2291" spans="80:84" x14ac:dyDescent="0.25">
      <c r="CB2291" s="4"/>
      <c r="CF2291" s="4"/>
    </row>
    <row r="2292" spans="80:84" x14ac:dyDescent="0.25">
      <c r="CB2292" s="4"/>
      <c r="CF2292" s="4"/>
    </row>
    <row r="2293" spans="80:84" x14ac:dyDescent="0.25">
      <c r="CB2293" s="4"/>
      <c r="CF2293" s="4"/>
    </row>
    <row r="2294" spans="80:84" x14ac:dyDescent="0.25">
      <c r="CB2294" s="4"/>
      <c r="CF2294" s="4"/>
    </row>
    <row r="2295" spans="80:84" x14ac:dyDescent="0.25">
      <c r="CB2295" s="4"/>
      <c r="CF2295" s="4"/>
    </row>
    <row r="2296" spans="80:84" x14ac:dyDescent="0.25">
      <c r="CB2296" s="4"/>
      <c r="CF2296" s="4"/>
    </row>
    <row r="2297" spans="80:84" x14ac:dyDescent="0.25">
      <c r="CB2297" s="4"/>
      <c r="CF2297" s="4"/>
    </row>
    <row r="2298" spans="80:84" x14ac:dyDescent="0.25">
      <c r="CB2298" s="4"/>
      <c r="CF2298" s="4"/>
    </row>
    <row r="2299" spans="80:84" x14ac:dyDescent="0.25">
      <c r="CB2299" s="4"/>
      <c r="CF2299" s="4"/>
    </row>
    <row r="2300" spans="80:84" x14ac:dyDescent="0.25">
      <c r="CB2300" s="4"/>
      <c r="CF2300" s="4"/>
    </row>
    <row r="2301" spans="80:84" x14ac:dyDescent="0.25">
      <c r="CB2301" s="4"/>
      <c r="CF2301" s="4"/>
    </row>
    <row r="2302" spans="80:84" x14ac:dyDescent="0.25">
      <c r="CB2302" s="4"/>
      <c r="CF2302" s="4"/>
    </row>
    <row r="2303" spans="80:84" x14ac:dyDescent="0.25">
      <c r="CB2303" s="4"/>
      <c r="CF2303" s="4"/>
    </row>
    <row r="2304" spans="80:84" x14ac:dyDescent="0.25">
      <c r="CB2304" s="4"/>
      <c r="CF2304" s="4"/>
    </row>
    <row r="2305" spans="80:84" x14ac:dyDescent="0.25">
      <c r="CB2305" s="4"/>
      <c r="CF2305" s="4"/>
    </row>
    <row r="2306" spans="80:84" x14ac:dyDescent="0.25">
      <c r="CB2306" s="4"/>
      <c r="CF2306" s="4"/>
    </row>
    <row r="2307" spans="80:84" x14ac:dyDescent="0.25">
      <c r="CB2307" s="4"/>
      <c r="CF2307" s="4"/>
    </row>
    <row r="2308" spans="80:84" x14ac:dyDescent="0.25">
      <c r="CB2308" s="4"/>
      <c r="CF2308" s="4"/>
    </row>
    <row r="2309" spans="80:84" x14ac:dyDescent="0.25">
      <c r="CB2309" s="4"/>
      <c r="CF2309" s="4"/>
    </row>
    <row r="2310" spans="80:84" x14ac:dyDescent="0.25">
      <c r="CB2310" s="4"/>
      <c r="CF2310" s="4"/>
    </row>
    <row r="2311" spans="80:84" x14ac:dyDescent="0.25">
      <c r="CB2311" s="4"/>
      <c r="CF2311" s="4"/>
    </row>
    <row r="2312" spans="80:84" x14ac:dyDescent="0.25">
      <c r="CB2312" s="4"/>
      <c r="CF2312" s="4"/>
    </row>
    <row r="2313" spans="80:84" x14ac:dyDescent="0.25">
      <c r="CB2313" s="4"/>
      <c r="CF2313" s="4"/>
    </row>
    <row r="2314" spans="80:84" x14ac:dyDescent="0.25">
      <c r="CB2314" s="4"/>
      <c r="CF2314" s="4"/>
    </row>
    <row r="2315" spans="80:84" x14ac:dyDescent="0.25">
      <c r="CB2315" s="4"/>
      <c r="CF2315" s="4"/>
    </row>
    <row r="2316" spans="80:84" x14ac:dyDescent="0.25">
      <c r="CB2316" s="4"/>
      <c r="CF2316" s="4"/>
    </row>
    <row r="2317" spans="80:84" x14ac:dyDescent="0.25">
      <c r="CB2317" s="4"/>
      <c r="CF2317" s="4"/>
    </row>
    <row r="2318" spans="80:84" x14ac:dyDescent="0.25">
      <c r="CB2318" s="4"/>
      <c r="CF2318" s="4"/>
    </row>
    <row r="2319" spans="80:84" x14ac:dyDescent="0.25">
      <c r="CB2319" s="4"/>
      <c r="CF2319" s="4"/>
    </row>
    <row r="2320" spans="80:84" x14ac:dyDescent="0.25">
      <c r="CB2320" s="4"/>
      <c r="CF2320" s="4"/>
    </row>
    <row r="2321" spans="80:84" x14ac:dyDescent="0.25">
      <c r="CB2321" s="4"/>
      <c r="CF2321" s="4"/>
    </row>
    <row r="2322" spans="80:84" x14ac:dyDescent="0.25">
      <c r="CB2322" s="4"/>
      <c r="CF2322" s="4"/>
    </row>
    <row r="2323" spans="80:84" x14ac:dyDescent="0.25">
      <c r="CB2323" s="4"/>
      <c r="CF2323" s="4"/>
    </row>
    <row r="2324" spans="80:84" x14ac:dyDescent="0.25">
      <c r="CB2324" s="4"/>
      <c r="CF2324" s="4"/>
    </row>
    <row r="2325" spans="80:84" x14ac:dyDescent="0.25">
      <c r="CB2325" s="4"/>
      <c r="CF2325" s="4"/>
    </row>
    <row r="2326" spans="80:84" x14ac:dyDescent="0.25">
      <c r="CB2326" s="4"/>
      <c r="CF2326" s="4"/>
    </row>
    <row r="2327" spans="80:84" x14ac:dyDescent="0.25">
      <c r="CB2327" s="4"/>
      <c r="CF2327" s="4"/>
    </row>
    <row r="2328" spans="80:84" x14ac:dyDescent="0.25">
      <c r="CB2328" s="4"/>
      <c r="CF2328" s="4"/>
    </row>
    <row r="2329" spans="80:84" x14ac:dyDescent="0.25">
      <c r="CB2329" s="4"/>
      <c r="CF2329" s="4"/>
    </row>
    <row r="2330" spans="80:84" x14ac:dyDescent="0.25">
      <c r="CB2330" s="4"/>
      <c r="CF2330" s="4"/>
    </row>
    <row r="2331" spans="80:84" x14ac:dyDescent="0.25">
      <c r="CB2331" s="4"/>
      <c r="CF2331" s="4"/>
    </row>
    <row r="2332" spans="80:84" x14ac:dyDescent="0.25">
      <c r="CB2332" s="4"/>
      <c r="CF2332" s="4"/>
    </row>
    <row r="2333" spans="80:84" x14ac:dyDescent="0.25">
      <c r="CB2333" s="4"/>
      <c r="CF2333" s="4"/>
    </row>
    <row r="2334" spans="80:84" x14ac:dyDescent="0.25">
      <c r="CB2334" s="4"/>
      <c r="CF2334" s="4"/>
    </row>
    <row r="2335" spans="80:84" x14ac:dyDescent="0.25">
      <c r="CB2335" s="4"/>
      <c r="CF2335" s="4"/>
    </row>
    <row r="2336" spans="80:84" x14ac:dyDescent="0.25">
      <c r="CB2336" s="4"/>
      <c r="CF2336" s="4"/>
    </row>
    <row r="2337" spans="80:84" x14ac:dyDescent="0.25">
      <c r="CB2337" s="4"/>
      <c r="CF2337" s="4"/>
    </row>
    <row r="2338" spans="80:84" x14ac:dyDescent="0.25">
      <c r="CB2338" s="4"/>
      <c r="CF2338" s="4"/>
    </row>
    <row r="2339" spans="80:84" x14ac:dyDescent="0.25">
      <c r="CB2339" s="4"/>
      <c r="CF2339" s="4"/>
    </row>
    <row r="2340" spans="80:84" x14ac:dyDescent="0.25">
      <c r="CB2340" s="4"/>
      <c r="CF2340" s="4"/>
    </row>
    <row r="2341" spans="80:84" x14ac:dyDescent="0.25">
      <c r="CB2341" s="4"/>
      <c r="CF2341" s="4"/>
    </row>
    <row r="2342" spans="80:84" x14ac:dyDescent="0.25">
      <c r="CB2342" s="4"/>
      <c r="CF2342" s="4"/>
    </row>
    <row r="2343" spans="80:84" x14ac:dyDescent="0.25">
      <c r="CB2343" s="4"/>
      <c r="CF2343" s="4"/>
    </row>
    <row r="2344" spans="80:84" x14ac:dyDescent="0.25">
      <c r="CB2344" s="4"/>
      <c r="CF2344" s="4"/>
    </row>
    <row r="2345" spans="80:84" x14ac:dyDescent="0.25">
      <c r="CB2345" s="4"/>
      <c r="CF2345" s="4"/>
    </row>
    <row r="2346" spans="80:84" x14ac:dyDescent="0.25">
      <c r="CB2346" s="4"/>
      <c r="CF2346" s="4"/>
    </row>
    <row r="2347" spans="80:84" x14ac:dyDescent="0.25">
      <c r="CB2347" s="4"/>
      <c r="CF2347" s="4"/>
    </row>
    <row r="2348" spans="80:84" x14ac:dyDescent="0.25">
      <c r="CB2348" s="4"/>
      <c r="CF2348" s="4"/>
    </row>
    <row r="2349" spans="80:84" x14ac:dyDescent="0.25">
      <c r="CB2349" s="4"/>
      <c r="CF2349" s="4"/>
    </row>
    <row r="2350" spans="80:84" x14ac:dyDescent="0.25">
      <c r="CB2350" s="4"/>
      <c r="CF2350" s="4"/>
    </row>
    <row r="2351" spans="80:84" x14ac:dyDescent="0.25">
      <c r="CB2351" s="4"/>
      <c r="CF2351" s="4"/>
    </row>
    <row r="2352" spans="80:84" x14ac:dyDescent="0.25">
      <c r="CB2352" s="4"/>
      <c r="CF2352" s="4"/>
    </row>
    <row r="2353" spans="80:84" x14ac:dyDescent="0.25">
      <c r="CB2353" s="4"/>
      <c r="CF2353" s="4"/>
    </row>
    <row r="2354" spans="80:84" x14ac:dyDescent="0.25">
      <c r="CB2354" s="4"/>
      <c r="CF2354" s="4"/>
    </row>
    <row r="2355" spans="80:84" x14ac:dyDescent="0.25">
      <c r="CB2355" s="4"/>
      <c r="CF2355" s="4"/>
    </row>
    <row r="2356" spans="80:84" x14ac:dyDescent="0.25">
      <c r="CB2356" s="4"/>
      <c r="CF2356" s="4"/>
    </row>
    <row r="2357" spans="80:84" x14ac:dyDescent="0.25">
      <c r="CB2357" s="4"/>
      <c r="CF2357" s="4"/>
    </row>
    <row r="2358" spans="80:84" x14ac:dyDescent="0.25">
      <c r="CB2358" s="4"/>
      <c r="CF2358" s="4"/>
    </row>
    <row r="2359" spans="80:84" x14ac:dyDescent="0.25">
      <c r="CB2359" s="4"/>
      <c r="CF2359" s="4"/>
    </row>
    <row r="2360" spans="80:84" x14ac:dyDescent="0.25">
      <c r="CB2360" s="4"/>
      <c r="CF2360" s="4"/>
    </row>
    <row r="2361" spans="80:84" x14ac:dyDescent="0.25">
      <c r="CB2361" s="4"/>
      <c r="CF2361" s="4"/>
    </row>
    <row r="2362" spans="80:84" x14ac:dyDescent="0.25">
      <c r="CB2362" s="4"/>
      <c r="CF2362" s="4"/>
    </row>
    <row r="2363" spans="80:84" x14ac:dyDescent="0.25">
      <c r="CB2363" s="4"/>
      <c r="CF2363" s="4"/>
    </row>
    <row r="2364" spans="80:84" x14ac:dyDescent="0.25">
      <c r="CB2364" s="4"/>
      <c r="CF2364" s="4"/>
    </row>
    <row r="2365" spans="80:84" x14ac:dyDescent="0.25">
      <c r="CB2365" s="4"/>
      <c r="CF2365" s="4"/>
    </row>
    <row r="2366" spans="80:84" x14ac:dyDescent="0.25">
      <c r="CB2366" s="4"/>
      <c r="CF2366" s="4"/>
    </row>
    <row r="2367" spans="80:84" x14ac:dyDescent="0.25">
      <c r="CB2367" s="4"/>
      <c r="CF2367" s="4"/>
    </row>
    <row r="2368" spans="80:84" x14ac:dyDescent="0.25">
      <c r="CB2368" s="4"/>
      <c r="CF2368" s="4"/>
    </row>
    <row r="2369" spans="80:84" x14ac:dyDescent="0.25">
      <c r="CB2369" s="4"/>
      <c r="CF2369" s="4"/>
    </row>
    <row r="2370" spans="80:84" x14ac:dyDescent="0.25">
      <c r="CB2370" s="4"/>
      <c r="CF2370" s="4"/>
    </row>
    <row r="2371" spans="80:84" x14ac:dyDescent="0.25">
      <c r="CB2371" s="4"/>
      <c r="CF2371" s="4"/>
    </row>
    <row r="2372" spans="80:84" x14ac:dyDescent="0.25">
      <c r="CB2372" s="4"/>
      <c r="CF2372" s="4"/>
    </row>
    <row r="2373" spans="80:84" x14ac:dyDescent="0.25">
      <c r="CB2373" s="4"/>
      <c r="CF2373" s="4"/>
    </row>
    <row r="2374" spans="80:84" x14ac:dyDescent="0.25">
      <c r="CB2374" s="4"/>
      <c r="CF2374" s="4"/>
    </row>
    <row r="2375" spans="80:84" x14ac:dyDescent="0.25">
      <c r="CB2375" s="4"/>
      <c r="CF2375" s="4"/>
    </row>
    <row r="2376" spans="80:84" x14ac:dyDescent="0.25">
      <c r="CB2376" s="4"/>
      <c r="CF2376" s="4"/>
    </row>
    <row r="2377" spans="80:84" x14ac:dyDescent="0.25">
      <c r="CB2377" s="4"/>
      <c r="CF2377" s="4"/>
    </row>
    <row r="2378" spans="80:84" x14ac:dyDescent="0.25">
      <c r="CB2378" s="4"/>
      <c r="CF2378" s="4"/>
    </row>
    <row r="2379" spans="80:84" x14ac:dyDescent="0.25">
      <c r="CB2379" s="4"/>
      <c r="CF2379" s="4"/>
    </row>
    <row r="2380" spans="80:84" x14ac:dyDescent="0.25">
      <c r="CB2380" s="4"/>
      <c r="CF2380" s="4"/>
    </row>
    <row r="2381" spans="80:84" x14ac:dyDescent="0.25">
      <c r="CB2381" s="4"/>
      <c r="CF2381" s="4"/>
    </row>
    <row r="2382" spans="80:84" x14ac:dyDescent="0.25">
      <c r="CB2382" s="4"/>
      <c r="CF2382" s="4"/>
    </row>
    <row r="2383" spans="80:84" x14ac:dyDescent="0.25">
      <c r="CB2383" s="4"/>
      <c r="CF2383" s="4"/>
    </row>
    <row r="2384" spans="80:84" x14ac:dyDescent="0.25">
      <c r="CB2384" s="4"/>
      <c r="CF2384" s="4"/>
    </row>
    <row r="2385" spans="80:84" x14ac:dyDescent="0.25">
      <c r="CB2385" s="4"/>
      <c r="CF2385" s="4"/>
    </row>
    <row r="2386" spans="80:84" x14ac:dyDescent="0.25">
      <c r="CB2386" s="4"/>
      <c r="CF2386" s="4"/>
    </row>
    <row r="2387" spans="80:84" x14ac:dyDescent="0.25">
      <c r="CB2387" s="4"/>
      <c r="CF2387" s="4"/>
    </row>
    <row r="2388" spans="80:84" x14ac:dyDescent="0.25">
      <c r="CB2388" s="4"/>
      <c r="CF2388" s="4"/>
    </row>
    <row r="2389" spans="80:84" x14ac:dyDescent="0.25">
      <c r="CB2389" s="4"/>
      <c r="CF2389" s="4"/>
    </row>
    <row r="2390" spans="80:84" x14ac:dyDescent="0.25">
      <c r="CB2390" s="4"/>
      <c r="CF2390" s="4"/>
    </row>
    <row r="2391" spans="80:84" x14ac:dyDescent="0.25">
      <c r="CB2391" s="4"/>
      <c r="CF2391" s="4"/>
    </row>
    <row r="2392" spans="80:84" x14ac:dyDescent="0.25">
      <c r="CB2392" s="4"/>
      <c r="CF2392" s="4"/>
    </row>
    <row r="2393" spans="80:84" x14ac:dyDescent="0.25">
      <c r="CB2393" s="4"/>
      <c r="CF2393" s="4"/>
    </row>
    <row r="2394" spans="80:84" x14ac:dyDescent="0.25">
      <c r="CB2394" s="4"/>
      <c r="CF2394" s="4"/>
    </row>
    <row r="2395" spans="80:84" x14ac:dyDescent="0.25">
      <c r="CB2395" s="4"/>
      <c r="CF2395" s="4"/>
    </row>
    <row r="2396" spans="80:84" x14ac:dyDescent="0.25">
      <c r="CB2396" s="4"/>
      <c r="CF2396" s="4"/>
    </row>
    <row r="2397" spans="80:84" x14ac:dyDescent="0.25">
      <c r="CB2397" s="4"/>
      <c r="CF2397" s="4"/>
    </row>
    <row r="2398" spans="80:84" x14ac:dyDescent="0.25">
      <c r="CB2398" s="4"/>
      <c r="CF2398" s="4"/>
    </row>
    <row r="2399" spans="80:84" x14ac:dyDescent="0.25">
      <c r="CB2399" s="4"/>
      <c r="CF2399" s="4"/>
    </row>
    <row r="2400" spans="80:84" x14ac:dyDescent="0.25">
      <c r="CB2400" s="4"/>
      <c r="CF2400" s="4"/>
    </row>
    <row r="2401" spans="80:84" x14ac:dyDescent="0.25">
      <c r="CB2401" s="4"/>
      <c r="CF2401" s="4"/>
    </row>
    <row r="2402" spans="80:84" x14ac:dyDescent="0.25">
      <c r="CB2402" s="4"/>
      <c r="CF2402" s="4"/>
    </row>
    <row r="2403" spans="80:84" x14ac:dyDescent="0.25">
      <c r="CB2403" s="4"/>
      <c r="CF2403" s="4"/>
    </row>
    <row r="2404" spans="80:84" x14ac:dyDescent="0.25">
      <c r="CB2404" s="4"/>
      <c r="CF2404" s="4"/>
    </row>
    <row r="2405" spans="80:84" x14ac:dyDescent="0.25">
      <c r="CB2405" s="4"/>
      <c r="CF2405" s="4"/>
    </row>
    <row r="2406" spans="80:84" x14ac:dyDescent="0.25">
      <c r="CB2406" s="4"/>
      <c r="CF2406" s="4"/>
    </row>
    <row r="2407" spans="80:84" x14ac:dyDescent="0.25">
      <c r="CB2407" s="4"/>
      <c r="CF2407" s="4"/>
    </row>
    <row r="2408" spans="80:84" x14ac:dyDescent="0.25">
      <c r="CB2408" s="4"/>
      <c r="CF2408" s="4"/>
    </row>
    <row r="2409" spans="80:84" x14ac:dyDescent="0.25">
      <c r="CB2409" s="4"/>
      <c r="CF2409" s="4"/>
    </row>
    <row r="2410" spans="80:84" x14ac:dyDescent="0.25">
      <c r="CB2410" s="4"/>
      <c r="CF2410" s="4"/>
    </row>
    <row r="2411" spans="80:84" x14ac:dyDescent="0.25">
      <c r="CB2411" s="4"/>
      <c r="CF2411" s="4"/>
    </row>
    <row r="2412" spans="80:84" x14ac:dyDescent="0.25">
      <c r="CB2412" s="4"/>
      <c r="CF2412" s="4"/>
    </row>
    <row r="2413" spans="80:84" x14ac:dyDescent="0.25">
      <c r="CB2413" s="4"/>
      <c r="CF2413" s="4"/>
    </row>
    <row r="2414" spans="80:84" x14ac:dyDescent="0.25">
      <c r="CB2414" s="4"/>
      <c r="CF2414" s="4"/>
    </row>
    <row r="2415" spans="80:84" x14ac:dyDescent="0.25">
      <c r="CB2415" s="4"/>
      <c r="CF2415" s="4"/>
    </row>
    <row r="2416" spans="80:84" x14ac:dyDescent="0.25">
      <c r="CB2416" s="4"/>
      <c r="CF2416" s="4"/>
    </row>
    <row r="2417" spans="80:84" x14ac:dyDescent="0.25">
      <c r="CB2417" s="4"/>
      <c r="CF2417" s="4"/>
    </row>
    <row r="2418" spans="80:84" x14ac:dyDescent="0.25">
      <c r="CB2418" s="4"/>
      <c r="CF2418" s="4"/>
    </row>
    <row r="2419" spans="80:84" x14ac:dyDescent="0.25">
      <c r="CB2419" s="4"/>
      <c r="CF2419" s="4"/>
    </row>
    <row r="2420" spans="80:84" x14ac:dyDescent="0.25">
      <c r="CB2420" s="4"/>
      <c r="CF2420" s="4"/>
    </row>
    <row r="2421" spans="80:84" x14ac:dyDescent="0.25">
      <c r="CB2421" s="4"/>
      <c r="CF2421" s="4"/>
    </row>
    <row r="2422" spans="80:84" x14ac:dyDescent="0.25">
      <c r="CB2422" s="4"/>
      <c r="CF2422" s="4"/>
    </row>
    <row r="2423" spans="80:84" x14ac:dyDescent="0.25">
      <c r="CB2423" s="4"/>
      <c r="CF2423" s="4"/>
    </row>
    <row r="2424" spans="80:84" x14ac:dyDescent="0.25">
      <c r="CB2424" s="4"/>
      <c r="CF2424" s="4"/>
    </row>
    <row r="2425" spans="80:84" x14ac:dyDescent="0.25">
      <c r="CB2425" s="4"/>
      <c r="CF2425" s="4"/>
    </row>
    <row r="2426" spans="80:84" x14ac:dyDescent="0.25">
      <c r="CB2426" s="4"/>
      <c r="CF2426" s="4"/>
    </row>
    <row r="2427" spans="80:84" x14ac:dyDescent="0.25">
      <c r="CB2427" s="4"/>
      <c r="CF2427" s="4"/>
    </row>
    <row r="2428" spans="80:84" x14ac:dyDescent="0.25">
      <c r="CB2428" s="4"/>
      <c r="CF2428" s="4"/>
    </row>
    <row r="2429" spans="80:84" x14ac:dyDescent="0.25">
      <c r="CB2429" s="4"/>
      <c r="CF2429" s="4"/>
    </row>
    <row r="2430" spans="80:84" x14ac:dyDescent="0.25">
      <c r="CB2430" s="4"/>
      <c r="CF2430" s="4"/>
    </row>
    <row r="2431" spans="80:84" x14ac:dyDescent="0.25">
      <c r="CB2431" s="4"/>
      <c r="CF2431" s="4"/>
    </row>
    <row r="2432" spans="80:84" x14ac:dyDescent="0.25">
      <c r="CB2432" s="4"/>
      <c r="CF2432" s="4"/>
    </row>
    <row r="2433" spans="80:84" x14ac:dyDescent="0.25">
      <c r="CB2433" s="4"/>
      <c r="CF2433" s="4"/>
    </row>
    <row r="2434" spans="80:84" x14ac:dyDescent="0.25">
      <c r="CB2434" s="4"/>
      <c r="CF2434" s="4"/>
    </row>
    <row r="2435" spans="80:84" x14ac:dyDescent="0.25">
      <c r="CB2435" s="4"/>
      <c r="CF2435" s="4"/>
    </row>
    <row r="2436" spans="80:84" x14ac:dyDescent="0.25">
      <c r="CB2436" s="4"/>
      <c r="CF2436" s="4"/>
    </row>
    <row r="2437" spans="80:84" x14ac:dyDescent="0.25">
      <c r="CB2437" s="4"/>
      <c r="CF2437" s="4"/>
    </row>
    <row r="2438" spans="80:84" x14ac:dyDescent="0.25">
      <c r="CB2438" s="4"/>
      <c r="CF2438" s="4"/>
    </row>
    <row r="2439" spans="80:84" x14ac:dyDescent="0.25">
      <c r="CB2439" s="4"/>
      <c r="CF2439" s="4"/>
    </row>
    <row r="2440" spans="80:84" x14ac:dyDescent="0.25">
      <c r="CB2440" s="4"/>
      <c r="CF2440" s="4"/>
    </row>
    <row r="2441" spans="80:84" x14ac:dyDescent="0.25">
      <c r="CB2441" s="4"/>
      <c r="CF2441" s="4"/>
    </row>
    <row r="2442" spans="80:84" x14ac:dyDescent="0.25">
      <c r="CB2442" s="4"/>
      <c r="CF2442" s="4"/>
    </row>
    <row r="2443" spans="80:84" x14ac:dyDescent="0.25">
      <c r="CB2443" s="4"/>
      <c r="CF2443" s="4"/>
    </row>
    <row r="2444" spans="80:84" x14ac:dyDescent="0.25">
      <c r="CB2444" s="4"/>
      <c r="CF2444" s="4"/>
    </row>
    <row r="2445" spans="80:84" x14ac:dyDescent="0.25">
      <c r="CB2445" s="4"/>
      <c r="CF2445" s="4"/>
    </row>
    <row r="2446" spans="80:84" x14ac:dyDescent="0.25">
      <c r="CB2446" s="4"/>
      <c r="CF2446" s="4"/>
    </row>
    <row r="2447" spans="80:84" x14ac:dyDescent="0.25">
      <c r="CB2447" s="4"/>
      <c r="CF2447" s="4"/>
    </row>
    <row r="2448" spans="80:84" x14ac:dyDescent="0.25">
      <c r="CB2448" s="4"/>
      <c r="CF2448" s="4"/>
    </row>
    <row r="2449" spans="80:84" x14ac:dyDescent="0.25">
      <c r="CB2449" s="4"/>
      <c r="CF2449" s="4"/>
    </row>
    <row r="2450" spans="80:84" x14ac:dyDescent="0.25">
      <c r="CB2450" s="4"/>
      <c r="CF2450" s="4"/>
    </row>
    <row r="2451" spans="80:84" x14ac:dyDescent="0.25">
      <c r="CB2451" s="4"/>
      <c r="CF2451" s="4"/>
    </row>
    <row r="2452" spans="80:84" x14ac:dyDescent="0.25">
      <c r="CB2452" s="4"/>
      <c r="CF2452" s="4"/>
    </row>
    <row r="2453" spans="80:84" x14ac:dyDescent="0.25">
      <c r="CB2453" s="4"/>
      <c r="CF2453" s="4"/>
    </row>
    <row r="2454" spans="80:84" x14ac:dyDescent="0.25">
      <c r="CB2454" s="4"/>
      <c r="CF2454" s="4"/>
    </row>
    <row r="2455" spans="80:84" x14ac:dyDescent="0.25">
      <c r="CB2455" s="4"/>
      <c r="CF2455" s="4"/>
    </row>
    <row r="2456" spans="80:84" x14ac:dyDescent="0.25">
      <c r="CB2456" s="4"/>
      <c r="CF2456" s="4"/>
    </row>
    <row r="2457" spans="80:84" x14ac:dyDescent="0.25">
      <c r="CB2457" s="4"/>
      <c r="CF2457" s="4"/>
    </row>
    <row r="2458" spans="80:84" x14ac:dyDescent="0.25">
      <c r="CB2458" s="4"/>
      <c r="CF2458" s="4"/>
    </row>
    <row r="2459" spans="80:84" x14ac:dyDescent="0.25">
      <c r="CB2459" s="4"/>
      <c r="CF2459" s="4"/>
    </row>
    <row r="2460" spans="80:84" x14ac:dyDescent="0.25">
      <c r="CB2460" s="4"/>
      <c r="CF2460" s="4"/>
    </row>
    <row r="2461" spans="80:84" x14ac:dyDescent="0.25">
      <c r="CB2461" s="4"/>
      <c r="CF2461" s="4"/>
    </row>
    <row r="2462" spans="80:84" x14ac:dyDescent="0.25">
      <c r="CB2462" s="4"/>
      <c r="CF2462" s="4"/>
    </row>
    <row r="2463" spans="80:84" x14ac:dyDescent="0.25">
      <c r="CB2463" s="4"/>
      <c r="CF2463" s="4"/>
    </row>
    <row r="2464" spans="80:84" x14ac:dyDescent="0.25">
      <c r="CB2464" s="4"/>
      <c r="CF2464" s="4"/>
    </row>
    <row r="2465" spans="80:84" x14ac:dyDescent="0.25">
      <c r="CB2465" s="4"/>
      <c r="CF2465" s="4"/>
    </row>
    <row r="2466" spans="80:84" x14ac:dyDescent="0.25">
      <c r="CB2466" s="4"/>
      <c r="CF2466" s="4"/>
    </row>
    <row r="2467" spans="80:84" x14ac:dyDescent="0.25">
      <c r="CB2467" s="4"/>
      <c r="CF2467" s="4"/>
    </row>
    <row r="2468" spans="80:84" x14ac:dyDescent="0.25">
      <c r="CB2468" s="4"/>
      <c r="CF2468" s="4"/>
    </row>
    <row r="2469" spans="80:84" x14ac:dyDescent="0.25">
      <c r="CB2469" s="4"/>
      <c r="CF2469" s="4"/>
    </row>
    <row r="2470" spans="80:84" x14ac:dyDescent="0.25">
      <c r="CB2470" s="4"/>
      <c r="CF2470" s="4"/>
    </row>
    <row r="2471" spans="80:84" x14ac:dyDescent="0.25">
      <c r="CB2471" s="4"/>
      <c r="CF2471" s="4"/>
    </row>
    <row r="2472" spans="80:84" x14ac:dyDescent="0.25">
      <c r="CB2472" s="4"/>
      <c r="CF2472" s="4"/>
    </row>
    <row r="2473" spans="80:84" x14ac:dyDescent="0.25">
      <c r="CB2473" s="4"/>
      <c r="CF2473" s="4"/>
    </row>
    <row r="2474" spans="80:84" x14ac:dyDescent="0.25">
      <c r="CB2474" s="4"/>
      <c r="CF2474" s="4"/>
    </row>
    <row r="2475" spans="80:84" x14ac:dyDescent="0.25">
      <c r="CB2475" s="4"/>
      <c r="CF2475" s="4"/>
    </row>
    <row r="2476" spans="80:84" x14ac:dyDescent="0.25">
      <c r="CB2476" s="4"/>
      <c r="CF2476" s="4"/>
    </row>
    <row r="2477" spans="80:84" x14ac:dyDescent="0.25">
      <c r="CB2477" s="4"/>
      <c r="CF2477" s="4"/>
    </row>
    <row r="2478" spans="80:84" x14ac:dyDescent="0.25">
      <c r="CB2478" s="4"/>
      <c r="CF2478" s="4"/>
    </row>
    <row r="2479" spans="80:84" x14ac:dyDescent="0.25">
      <c r="CB2479" s="4"/>
      <c r="CF2479" s="4"/>
    </row>
    <row r="2480" spans="80:84" x14ac:dyDescent="0.25">
      <c r="CB2480" s="4"/>
      <c r="CF2480" s="4"/>
    </row>
    <row r="2481" spans="80:84" x14ac:dyDescent="0.25">
      <c r="CB2481" s="4"/>
      <c r="CF2481" s="4"/>
    </row>
    <row r="2482" spans="80:84" x14ac:dyDescent="0.25">
      <c r="CB2482" s="4"/>
      <c r="CF2482" s="4"/>
    </row>
    <row r="2483" spans="80:84" x14ac:dyDescent="0.25">
      <c r="CB2483" s="4"/>
      <c r="CF2483" s="4"/>
    </row>
    <row r="2484" spans="80:84" x14ac:dyDescent="0.25">
      <c r="CB2484" s="4"/>
      <c r="CF2484" s="4"/>
    </row>
    <row r="2485" spans="80:84" x14ac:dyDescent="0.25">
      <c r="CB2485" s="4"/>
      <c r="CF2485" s="4"/>
    </row>
    <row r="2486" spans="80:84" x14ac:dyDescent="0.25">
      <c r="CB2486" s="4"/>
      <c r="CF2486" s="4"/>
    </row>
    <row r="2487" spans="80:84" x14ac:dyDescent="0.25">
      <c r="CB2487" s="4"/>
      <c r="CF2487" s="4"/>
    </row>
    <row r="2488" spans="80:84" x14ac:dyDescent="0.25">
      <c r="CB2488" s="4"/>
      <c r="CF2488" s="4"/>
    </row>
    <row r="2489" spans="80:84" x14ac:dyDescent="0.25">
      <c r="CB2489" s="4"/>
      <c r="CF2489" s="4"/>
    </row>
    <row r="2490" spans="80:84" x14ac:dyDescent="0.25">
      <c r="CB2490" s="4"/>
      <c r="CF2490" s="4"/>
    </row>
    <row r="2491" spans="80:84" x14ac:dyDescent="0.25">
      <c r="CB2491" s="4"/>
      <c r="CF2491" s="4"/>
    </row>
    <row r="2492" spans="80:84" x14ac:dyDescent="0.25">
      <c r="CB2492" s="4"/>
      <c r="CF2492" s="4"/>
    </row>
    <row r="2493" spans="80:84" x14ac:dyDescent="0.25">
      <c r="CB2493" s="4"/>
      <c r="CF2493" s="4"/>
    </row>
    <row r="2494" spans="80:84" x14ac:dyDescent="0.25">
      <c r="CB2494" s="4"/>
      <c r="CF2494" s="4"/>
    </row>
    <row r="2495" spans="80:84" x14ac:dyDescent="0.25">
      <c r="CB2495" s="4"/>
      <c r="CF2495" s="4"/>
    </row>
    <row r="2496" spans="80:84" x14ac:dyDescent="0.25">
      <c r="CB2496" s="4"/>
      <c r="CF2496" s="4"/>
    </row>
    <row r="2497" spans="80:84" x14ac:dyDescent="0.25">
      <c r="CB2497" s="4"/>
      <c r="CF2497" s="4"/>
    </row>
    <row r="2498" spans="80:84" x14ac:dyDescent="0.25">
      <c r="CB2498" s="4"/>
      <c r="CF2498" s="4"/>
    </row>
    <row r="2499" spans="80:84" x14ac:dyDescent="0.25">
      <c r="CB2499" s="4"/>
      <c r="CF2499" s="4"/>
    </row>
    <row r="2500" spans="80:84" x14ac:dyDescent="0.25">
      <c r="CB2500" s="4"/>
      <c r="CF2500" s="4"/>
    </row>
    <row r="2501" spans="80:84" x14ac:dyDescent="0.25">
      <c r="CB2501" s="4"/>
      <c r="CF2501" s="4"/>
    </row>
    <row r="2502" spans="80:84" x14ac:dyDescent="0.25">
      <c r="CB2502" s="4"/>
      <c r="CF2502" s="4"/>
    </row>
    <row r="2503" spans="80:84" x14ac:dyDescent="0.25">
      <c r="CB2503" s="4"/>
      <c r="CF2503" s="4"/>
    </row>
    <row r="2504" spans="80:84" x14ac:dyDescent="0.25">
      <c r="CB2504" s="4"/>
      <c r="CF2504" s="4"/>
    </row>
    <row r="2505" spans="80:84" x14ac:dyDescent="0.25">
      <c r="CB2505" s="4"/>
      <c r="CF2505" s="4"/>
    </row>
    <row r="2506" spans="80:84" x14ac:dyDescent="0.25">
      <c r="CB2506" s="4"/>
      <c r="CF2506" s="4"/>
    </row>
    <row r="2507" spans="80:84" x14ac:dyDescent="0.25">
      <c r="CB2507" s="4"/>
      <c r="CF2507" s="4"/>
    </row>
    <row r="2508" spans="80:84" x14ac:dyDescent="0.25">
      <c r="CB2508" s="4"/>
      <c r="CF2508" s="4"/>
    </row>
    <row r="2509" spans="80:84" x14ac:dyDescent="0.25">
      <c r="CB2509" s="4"/>
      <c r="CF2509" s="4"/>
    </row>
    <row r="2510" spans="80:84" x14ac:dyDescent="0.25">
      <c r="CB2510" s="4"/>
      <c r="CF2510" s="4"/>
    </row>
    <row r="2511" spans="80:84" x14ac:dyDescent="0.25">
      <c r="CB2511" s="4"/>
      <c r="CF2511" s="4"/>
    </row>
    <row r="2512" spans="80:84" x14ac:dyDescent="0.25">
      <c r="CB2512" s="4"/>
      <c r="CF2512" s="4"/>
    </row>
    <row r="2513" spans="80:84" x14ac:dyDescent="0.25">
      <c r="CB2513" s="4"/>
      <c r="CF2513" s="4"/>
    </row>
    <row r="2514" spans="80:84" x14ac:dyDescent="0.25">
      <c r="CB2514" s="4"/>
      <c r="CF2514" s="4"/>
    </row>
    <row r="2515" spans="80:84" x14ac:dyDescent="0.25">
      <c r="CB2515" s="4"/>
      <c r="CF2515" s="4"/>
    </row>
    <row r="2516" spans="80:84" x14ac:dyDescent="0.25">
      <c r="CB2516" s="4"/>
      <c r="CF2516" s="4"/>
    </row>
    <row r="2517" spans="80:84" x14ac:dyDescent="0.25">
      <c r="CB2517" s="4"/>
      <c r="CF2517" s="4"/>
    </row>
    <row r="2518" spans="80:84" x14ac:dyDescent="0.25">
      <c r="CB2518" s="4"/>
      <c r="CF2518" s="4"/>
    </row>
    <row r="2519" spans="80:84" x14ac:dyDescent="0.25">
      <c r="CB2519" s="4"/>
      <c r="CF2519" s="4"/>
    </row>
    <row r="2520" spans="80:84" x14ac:dyDescent="0.25">
      <c r="CB2520" s="4"/>
      <c r="CF2520" s="4"/>
    </row>
    <row r="2521" spans="80:84" x14ac:dyDescent="0.25">
      <c r="CB2521" s="4"/>
      <c r="CF2521" s="4"/>
    </row>
    <row r="2522" spans="80:84" x14ac:dyDescent="0.25">
      <c r="CB2522" s="4"/>
      <c r="CF2522" s="4"/>
    </row>
    <row r="2523" spans="80:84" x14ac:dyDescent="0.25">
      <c r="CB2523" s="4"/>
      <c r="CF2523" s="4"/>
    </row>
    <row r="2524" spans="80:84" x14ac:dyDescent="0.25">
      <c r="CB2524" s="4"/>
      <c r="CF2524" s="4"/>
    </row>
    <row r="2525" spans="80:84" x14ac:dyDescent="0.25">
      <c r="CB2525" s="4"/>
      <c r="CF2525" s="4"/>
    </row>
    <row r="2526" spans="80:84" x14ac:dyDescent="0.25">
      <c r="CB2526" s="4"/>
      <c r="CF2526" s="4"/>
    </row>
    <row r="2527" spans="80:84" x14ac:dyDescent="0.25">
      <c r="CB2527" s="4"/>
      <c r="CF2527" s="4"/>
    </row>
    <row r="2528" spans="80:84" x14ac:dyDescent="0.25">
      <c r="CB2528" s="4"/>
      <c r="CF2528" s="4"/>
    </row>
    <row r="2529" spans="80:84" x14ac:dyDescent="0.25">
      <c r="CB2529" s="4"/>
      <c r="CF2529" s="4"/>
    </row>
    <row r="2530" spans="80:84" x14ac:dyDescent="0.25">
      <c r="CB2530" s="4"/>
      <c r="CF2530" s="4"/>
    </row>
    <row r="2531" spans="80:84" x14ac:dyDescent="0.25">
      <c r="CB2531" s="4"/>
      <c r="CF2531" s="4"/>
    </row>
    <row r="2532" spans="80:84" x14ac:dyDescent="0.25">
      <c r="CB2532" s="4"/>
      <c r="CF2532" s="4"/>
    </row>
    <row r="2533" spans="80:84" x14ac:dyDescent="0.25">
      <c r="CB2533" s="4"/>
      <c r="CF2533" s="4"/>
    </row>
    <row r="2534" spans="80:84" x14ac:dyDescent="0.25">
      <c r="CB2534" s="4"/>
      <c r="CF2534" s="4"/>
    </row>
    <row r="2535" spans="80:84" x14ac:dyDescent="0.25">
      <c r="CB2535" s="4"/>
      <c r="CF2535" s="4"/>
    </row>
    <row r="2536" spans="80:84" x14ac:dyDescent="0.25">
      <c r="CB2536" s="4"/>
      <c r="CF2536" s="4"/>
    </row>
    <row r="2537" spans="80:84" x14ac:dyDescent="0.25">
      <c r="CB2537" s="4"/>
      <c r="CF2537" s="4"/>
    </row>
    <row r="2538" spans="80:84" x14ac:dyDescent="0.25">
      <c r="CB2538" s="4"/>
      <c r="CF2538" s="4"/>
    </row>
    <row r="2539" spans="80:84" x14ac:dyDescent="0.25">
      <c r="CB2539" s="4"/>
      <c r="CF2539" s="4"/>
    </row>
    <row r="2540" spans="80:84" x14ac:dyDescent="0.25">
      <c r="CB2540" s="4"/>
      <c r="CF2540" s="4"/>
    </row>
    <row r="2541" spans="80:84" x14ac:dyDescent="0.25">
      <c r="CB2541" s="4"/>
      <c r="CF2541" s="4"/>
    </row>
    <row r="2542" spans="80:84" x14ac:dyDescent="0.25">
      <c r="CB2542" s="4"/>
      <c r="CF2542" s="4"/>
    </row>
    <row r="2543" spans="80:84" x14ac:dyDescent="0.25">
      <c r="CB2543" s="4"/>
      <c r="CF2543" s="4"/>
    </row>
    <row r="2544" spans="80:84" x14ac:dyDescent="0.25">
      <c r="CB2544" s="4"/>
      <c r="CF2544" s="4"/>
    </row>
    <row r="2545" spans="80:84" x14ac:dyDescent="0.25">
      <c r="CB2545" s="4"/>
      <c r="CF2545" s="4"/>
    </row>
    <row r="2546" spans="80:84" x14ac:dyDescent="0.25">
      <c r="CB2546" s="4"/>
      <c r="CF2546" s="4"/>
    </row>
    <row r="2547" spans="80:84" x14ac:dyDescent="0.25">
      <c r="CB2547" s="4"/>
      <c r="CF2547" s="4"/>
    </row>
    <row r="2548" spans="80:84" x14ac:dyDescent="0.25">
      <c r="CB2548" s="4"/>
      <c r="CF2548" s="4"/>
    </row>
    <row r="2549" spans="80:84" x14ac:dyDescent="0.25">
      <c r="CB2549" s="4"/>
      <c r="CF2549" s="4"/>
    </row>
    <row r="2550" spans="80:84" x14ac:dyDescent="0.25">
      <c r="CB2550" s="4"/>
      <c r="CF2550" s="4"/>
    </row>
    <row r="2551" spans="80:84" x14ac:dyDescent="0.25">
      <c r="CB2551" s="4"/>
      <c r="CF2551" s="4"/>
    </row>
    <row r="2552" spans="80:84" x14ac:dyDescent="0.25">
      <c r="CB2552" s="4"/>
      <c r="CF2552" s="4"/>
    </row>
    <row r="2553" spans="80:84" x14ac:dyDescent="0.25">
      <c r="CB2553" s="4"/>
      <c r="CF2553" s="4"/>
    </row>
    <row r="2554" spans="80:84" x14ac:dyDescent="0.25">
      <c r="CB2554" s="4"/>
      <c r="CF2554" s="4"/>
    </row>
    <row r="2555" spans="80:84" x14ac:dyDescent="0.25">
      <c r="CB2555" s="4"/>
      <c r="CF2555" s="4"/>
    </row>
    <row r="2556" spans="80:84" x14ac:dyDescent="0.25">
      <c r="CB2556" s="4"/>
      <c r="CF2556" s="4"/>
    </row>
    <row r="2557" spans="80:84" x14ac:dyDescent="0.25">
      <c r="CB2557" s="4"/>
      <c r="CF2557" s="4"/>
    </row>
    <row r="2558" spans="80:84" x14ac:dyDescent="0.25">
      <c r="CB2558" s="4"/>
      <c r="CF2558" s="4"/>
    </row>
    <row r="2559" spans="80:84" x14ac:dyDescent="0.25">
      <c r="CB2559" s="4"/>
      <c r="CF2559" s="4"/>
    </row>
    <row r="2560" spans="80:84" x14ac:dyDescent="0.25">
      <c r="CB2560" s="4"/>
      <c r="CF2560" s="4"/>
    </row>
    <row r="2561" spans="80:84" x14ac:dyDescent="0.25">
      <c r="CB2561" s="4"/>
      <c r="CF2561" s="4"/>
    </row>
    <row r="2562" spans="80:84" x14ac:dyDescent="0.25">
      <c r="CB2562" s="4"/>
      <c r="CF2562" s="4"/>
    </row>
    <row r="2563" spans="80:84" x14ac:dyDescent="0.25">
      <c r="CB2563" s="4"/>
      <c r="CF2563" s="4"/>
    </row>
    <row r="2564" spans="80:84" x14ac:dyDescent="0.25">
      <c r="CB2564" s="4"/>
      <c r="CF2564" s="4"/>
    </row>
    <row r="2565" spans="80:84" x14ac:dyDescent="0.25">
      <c r="CB2565" s="4"/>
      <c r="CF2565" s="4"/>
    </row>
    <row r="2566" spans="80:84" x14ac:dyDescent="0.25">
      <c r="CB2566" s="4"/>
      <c r="CF2566" s="4"/>
    </row>
    <row r="2567" spans="80:84" x14ac:dyDescent="0.25">
      <c r="CB2567" s="4"/>
      <c r="CF2567" s="4"/>
    </row>
    <row r="2568" spans="80:84" x14ac:dyDescent="0.25">
      <c r="CB2568" s="4"/>
      <c r="CF2568" s="4"/>
    </row>
    <row r="2569" spans="80:84" x14ac:dyDescent="0.25">
      <c r="CB2569" s="4"/>
      <c r="CF2569" s="4"/>
    </row>
    <row r="2570" spans="80:84" x14ac:dyDescent="0.25">
      <c r="CB2570" s="4"/>
      <c r="CF2570" s="4"/>
    </row>
    <row r="2571" spans="80:84" x14ac:dyDescent="0.25">
      <c r="CB2571" s="4"/>
      <c r="CF2571" s="4"/>
    </row>
    <row r="2572" spans="80:84" x14ac:dyDescent="0.25">
      <c r="CB2572" s="4"/>
      <c r="CF2572" s="4"/>
    </row>
    <row r="2573" spans="80:84" x14ac:dyDescent="0.25">
      <c r="CB2573" s="4"/>
      <c r="CF2573" s="4"/>
    </row>
    <row r="2574" spans="80:84" x14ac:dyDescent="0.25">
      <c r="CB2574" s="4"/>
      <c r="CF2574" s="4"/>
    </row>
    <row r="2575" spans="80:84" x14ac:dyDescent="0.25">
      <c r="CB2575" s="4"/>
      <c r="CF2575" s="4"/>
    </row>
    <row r="2576" spans="80:84" x14ac:dyDescent="0.25">
      <c r="CB2576" s="4"/>
      <c r="CF2576" s="4"/>
    </row>
    <row r="2577" spans="80:84" x14ac:dyDescent="0.25">
      <c r="CB2577" s="4"/>
      <c r="CF2577" s="4"/>
    </row>
    <row r="2578" spans="80:84" x14ac:dyDescent="0.25">
      <c r="CB2578" s="4"/>
      <c r="CF2578" s="4"/>
    </row>
    <row r="2579" spans="80:84" x14ac:dyDescent="0.25">
      <c r="CB2579" s="4"/>
      <c r="CF2579" s="4"/>
    </row>
    <row r="2580" spans="80:84" x14ac:dyDescent="0.25">
      <c r="CB2580" s="4"/>
      <c r="CF2580" s="4"/>
    </row>
    <row r="2581" spans="80:84" x14ac:dyDescent="0.25">
      <c r="CB2581" s="4"/>
      <c r="CF2581" s="4"/>
    </row>
    <row r="2582" spans="80:84" x14ac:dyDescent="0.25">
      <c r="CB2582" s="4"/>
      <c r="CF2582" s="4"/>
    </row>
    <row r="2583" spans="80:84" x14ac:dyDescent="0.25">
      <c r="CB2583" s="4"/>
      <c r="CF2583" s="4"/>
    </row>
    <row r="2584" spans="80:84" x14ac:dyDescent="0.25">
      <c r="CB2584" s="4"/>
      <c r="CF2584" s="4"/>
    </row>
    <row r="2585" spans="80:84" x14ac:dyDescent="0.25">
      <c r="CB2585" s="4"/>
      <c r="CF2585" s="4"/>
    </row>
    <row r="2586" spans="80:84" x14ac:dyDescent="0.25">
      <c r="CB2586" s="4"/>
      <c r="CF2586" s="4"/>
    </row>
    <row r="2587" spans="80:84" x14ac:dyDescent="0.25">
      <c r="CB2587" s="4"/>
      <c r="CF2587" s="4"/>
    </row>
    <row r="2588" spans="80:84" x14ac:dyDescent="0.25">
      <c r="CB2588" s="4"/>
      <c r="CF2588" s="4"/>
    </row>
    <row r="2589" spans="80:84" x14ac:dyDescent="0.25">
      <c r="CB2589" s="4"/>
      <c r="CF2589" s="4"/>
    </row>
    <row r="2590" spans="80:84" x14ac:dyDescent="0.25">
      <c r="CB2590" s="4"/>
      <c r="CF2590" s="4"/>
    </row>
    <row r="2591" spans="80:84" x14ac:dyDescent="0.25">
      <c r="CB2591" s="4"/>
      <c r="CF2591" s="4"/>
    </row>
    <row r="2592" spans="80:84" x14ac:dyDescent="0.25">
      <c r="CB2592" s="4"/>
      <c r="CF2592" s="4"/>
    </row>
    <row r="2593" spans="80:84" x14ac:dyDescent="0.25">
      <c r="CB2593" s="4"/>
      <c r="CF2593" s="4"/>
    </row>
    <row r="2594" spans="80:84" x14ac:dyDescent="0.25">
      <c r="CB2594" s="4"/>
      <c r="CF2594" s="4"/>
    </row>
    <row r="2595" spans="80:84" x14ac:dyDescent="0.25">
      <c r="CB2595" s="4"/>
      <c r="CF2595" s="4"/>
    </row>
    <row r="2596" spans="80:84" x14ac:dyDescent="0.25">
      <c r="CB2596" s="4"/>
      <c r="CF2596" s="4"/>
    </row>
    <row r="2597" spans="80:84" x14ac:dyDescent="0.25">
      <c r="CB2597" s="4"/>
      <c r="CF2597" s="4"/>
    </row>
    <row r="2598" spans="80:84" x14ac:dyDescent="0.25">
      <c r="CB2598" s="4"/>
      <c r="CF2598" s="4"/>
    </row>
    <row r="2599" spans="80:84" x14ac:dyDescent="0.25">
      <c r="CB2599" s="4"/>
      <c r="CF2599" s="4"/>
    </row>
    <row r="2600" spans="80:84" x14ac:dyDescent="0.25">
      <c r="CB2600" s="4"/>
      <c r="CF2600" s="4"/>
    </row>
    <row r="2601" spans="80:84" x14ac:dyDescent="0.25">
      <c r="CB2601" s="4"/>
      <c r="CF2601" s="4"/>
    </row>
    <row r="2602" spans="80:84" x14ac:dyDescent="0.25">
      <c r="CB2602" s="4"/>
      <c r="CF2602" s="4"/>
    </row>
    <row r="2603" spans="80:84" x14ac:dyDescent="0.25">
      <c r="CB2603" s="4"/>
      <c r="CF2603" s="4"/>
    </row>
    <row r="2604" spans="80:84" x14ac:dyDescent="0.25">
      <c r="CB2604" s="4"/>
      <c r="CF2604" s="4"/>
    </row>
    <row r="2605" spans="80:84" x14ac:dyDescent="0.25">
      <c r="CB2605" s="4"/>
      <c r="CF2605" s="4"/>
    </row>
    <row r="2606" spans="80:84" x14ac:dyDescent="0.25">
      <c r="CB2606" s="4"/>
      <c r="CF2606" s="4"/>
    </row>
    <row r="2607" spans="80:84" x14ac:dyDescent="0.25">
      <c r="CB2607" s="4"/>
      <c r="CF2607" s="4"/>
    </row>
    <row r="2608" spans="80:84" x14ac:dyDescent="0.25">
      <c r="CB2608" s="4"/>
      <c r="CF2608" s="4"/>
    </row>
    <row r="2609" spans="80:84" x14ac:dyDescent="0.25">
      <c r="CB2609" s="4"/>
      <c r="CF2609" s="4"/>
    </row>
    <row r="2610" spans="80:84" x14ac:dyDescent="0.25">
      <c r="CB2610" s="4"/>
      <c r="CF2610" s="4"/>
    </row>
    <row r="2611" spans="80:84" x14ac:dyDescent="0.25">
      <c r="CB2611" s="4"/>
      <c r="CF2611" s="4"/>
    </row>
    <row r="2612" spans="80:84" x14ac:dyDescent="0.25">
      <c r="CB2612" s="4"/>
      <c r="CF2612" s="4"/>
    </row>
    <row r="2613" spans="80:84" x14ac:dyDescent="0.25">
      <c r="CB2613" s="4"/>
      <c r="CF2613" s="4"/>
    </row>
    <row r="2614" spans="80:84" x14ac:dyDescent="0.25">
      <c r="CB2614" s="4"/>
      <c r="CF2614" s="4"/>
    </row>
    <row r="2615" spans="80:84" x14ac:dyDescent="0.25">
      <c r="CB2615" s="4"/>
      <c r="CF2615" s="4"/>
    </row>
    <row r="2616" spans="80:84" x14ac:dyDescent="0.25">
      <c r="CB2616" s="4"/>
      <c r="CF2616" s="4"/>
    </row>
    <row r="2617" spans="80:84" x14ac:dyDescent="0.25">
      <c r="CB2617" s="4"/>
      <c r="CF2617" s="4"/>
    </row>
    <row r="2618" spans="80:84" x14ac:dyDescent="0.25">
      <c r="CB2618" s="4"/>
      <c r="CF2618" s="4"/>
    </row>
    <row r="2619" spans="80:84" x14ac:dyDescent="0.25">
      <c r="CB2619" s="4"/>
      <c r="CF2619" s="4"/>
    </row>
    <row r="2620" spans="80:84" x14ac:dyDescent="0.25">
      <c r="CB2620" s="4"/>
      <c r="CF2620" s="4"/>
    </row>
    <row r="2621" spans="80:84" x14ac:dyDescent="0.25">
      <c r="CB2621" s="4"/>
      <c r="CF2621" s="4"/>
    </row>
    <row r="2622" spans="80:84" x14ac:dyDescent="0.25">
      <c r="CB2622" s="4"/>
      <c r="CF2622" s="4"/>
    </row>
    <row r="2623" spans="80:84" x14ac:dyDescent="0.25">
      <c r="CB2623" s="4"/>
      <c r="CF2623" s="4"/>
    </row>
    <row r="2624" spans="80:84" x14ac:dyDescent="0.25">
      <c r="CB2624" s="4"/>
      <c r="CF2624" s="4"/>
    </row>
    <row r="2625" spans="80:84" x14ac:dyDescent="0.25">
      <c r="CB2625" s="4"/>
      <c r="CF2625" s="4"/>
    </row>
    <row r="2626" spans="80:84" x14ac:dyDescent="0.25">
      <c r="CB2626" s="4"/>
      <c r="CF2626" s="4"/>
    </row>
    <row r="2627" spans="80:84" x14ac:dyDescent="0.25">
      <c r="CB2627" s="4"/>
      <c r="CF2627" s="4"/>
    </row>
    <row r="2628" spans="80:84" x14ac:dyDescent="0.25">
      <c r="CB2628" s="4"/>
      <c r="CF2628" s="4"/>
    </row>
    <row r="2629" spans="80:84" x14ac:dyDescent="0.25">
      <c r="CB2629" s="4"/>
      <c r="CF2629" s="4"/>
    </row>
    <row r="2630" spans="80:84" x14ac:dyDescent="0.25">
      <c r="CB2630" s="4"/>
      <c r="CF2630" s="4"/>
    </row>
    <row r="2631" spans="80:84" x14ac:dyDescent="0.25">
      <c r="CB2631" s="4"/>
      <c r="CF2631" s="4"/>
    </row>
    <row r="2632" spans="80:84" x14ac:dyDescent="0.25">
      <c r="CB2632" s="4"/>
      <c r="CF2632" s="4"/>
    </row>
    <row r="2633" spans="80:84" x14ac:dyDescent="0.25">
      <c r="CB2633" s="4"/>
      <c r="CF2633" s="4"/>
    </row>
    <row r="2634" spans="80:84" x14ac:dyDescent="0.25">
      <c r="CB2634" s="4"/>
      <c r="CF2634" s="4"/>
    </row>
    <row r="2635" spans="80:84" x14ac:dyDescent="0.25">
      <c r="CB2635" s="4"/>
      <c r="CF2635" s="4"/>
    </row>
    <row r="2636" spans="80:84" x14ac:dyDescent="0.25">
      <c r="CB2636" s="4"/>
      <c r="CF2636" s="4"/>
    </row>
    <row r="2637" spans="80:84" x14ac:dyDescent="0.25">
      <c r="CB2637" s="4"/>
      <c r="CF2637" s="4"/>
    </row>
    <row r="2638" spans="80:84" x14ac:dyDescent="0.25">
      <c r="CB2638" s="4"/>
      <c r="CF2638" s="4"/>
    </row>
    <row r="2639" spans="80:84" x14ac:dyDescent="0.25">
      <c r="CB2639" s="4"/>
      <c r="CF2639" s="4"/>
    </row>
    <row r="2640" spans="80:84" x14ac:dyDescent="0.25">
      <c r="CB2640" s="4"/>
      <c r="CF2640" s="4"/>
    </row>
    <row r="2641" spans="80:84" x14ac:dyDescent="0.25">
      <c r="CB2641" s="4"/>
      <c r="CF2641" s="4"/>
    </row>
    <row r="2642" spans="80:84" x14ac:dyDescent="0.25">
      <c r="CB2642" s="4"/>
      <c r="CF2642" s="4"/>
    </row>
    <row r="2643" spans="80:84" x14ac:dyDescent="0.25">
      <c r="CB2643" s="4"/>
      <c r="CF2643" s="4"/>
    </row>
    <row r="2644" spans="80:84" x14ac:dyDescent="0.25">
      <c r="CB2644" s="4"/>
      <c r="CF2644" s="4"/>
    </row>
    <row r="2645" spans="80:84" x14ac:dyDescent="0.25">
      <c r="CB2645" s="4"/>
      <c r="CF2645" s="4"/>
    </row>
    <row r="2646" spans="80:84" x14ac:dyDescent="0.25">
      <c r="CB2646" s="4"/>
      <c r="CF2646" s="4"/>
    </row>
    <row r="2647" spans="80:84" x14ac:dyDescent="0.25">
      <c r="CB2647" s="4"/>
      <c r="CF2647" s="4"/>
    </row>
    <row r="2648" spans="80:84" x14ac:dyDescent="0.25">
      <c r="CB2648" s="4"/>
      <c r="CF2648" s="4"/>
    </row>
    <row r="2649" spans="80:84" x14ac:dyDescent="0.25">
      <c r="CB2649" s="4"/>
      <c r="CF2649" s="4"/>
    </row>
    <row r="2650" spans="80:84" x14ac:dyDescent="0.25">
      <c r="CB2650" s="4"/>
      <c r="CF2650" s="4"/>
    </row>
    <row r="2651" spans="80:84" x14ac:dyDescent="0.25">
      <c r="CB2651" s="4"/>
      <c r="CF2651" s="4"/>
    </row>
    <row r="2652" spans="80:84" x14ac:dyDescent="0.25">
      <c r="CB2652" s="4"/>
      <c r="CF2652" s="4"/>
    </row>
    <row r="2653" spans="80:84" x14ac:dyDescent="0.25">
      <c r="CB2653" s="4"/>
      <c r="CF2653" s="4"/>
    </row>
    <row r="2654" spans="80:84" x14ac:dyDescent="0.25">
      <c r="CB2654" s="4"/>
      <c r="CF2654" s="4"/>
    </row>
    <row r="2655" spans="80:84" x14ac:dyDescent="0.25">
      <c r="CB2655" s="4"/>
      <c r="CF2655" s="4"/>
    </row>
    <row r="2656" spans="80:84" x14ac:dyDescent="0.25">
      <c r="CB2656" s="4"/>
      <c r="CF2656" s="4"/>
    </row>
    <row r="2657" spans="80:84" x14ac:dyDescent="0.25">
      <c r="CB2657" s="4"/>
      <c r="CF2657" s="4"/>
    </row>
    <row r="2658" spans="80:84" x14ac:dyDescent="0.25">
      <c r="CB2658" s="4"/>
      <c r="CF2658" s="4"/>
    </row>
    <row r="2659" spans="80:84" x14ac:dyDescent="0.25">
      <c r="CB2659" s="4"/>
      <c r="CF2659" s="4"/>
    </row>
    <row r="2660" spans="80:84" x14ac:dyDescent="0.25">
      <c r="CB2660" s="4"/>
      <c r="CF2660" s="4"/>
    </row>
    <row r="2661" spans="80:84" x14ac:dyDescent="0.25">
      <c r="CB2661" s="4"/>
      <c r="CF2661" s="4"/>
    </row>
    <row r="2662" spans="80:84" x14ac:dyDescent="0.25">
      <c r="CB2662" s="4"/>
      <c r="CF2662" s="4"/>
    </row>
    <row r="2663" spans="80:84" x14ac:dyDescent="0.25">
      <c r="CB2663" s="4"/>
      <c r="CF2663" s="4"/>
    </row>
    <row r="2664" spans="80:84" x14ac:dyDescent="0.25">
      <c r="CB2664" s="4"/>
      <c r="CF2664" s="4"/>
    </row>
    <row r="2665" spans="80:84" x14ac:dyDescent="0.25">
      <c r="CB2665" s="4"/>
      <c r="CF2665" s="4"/>
    </row>
    <row r="2666" spans="80:84" x14ac:dyDescent="0.25">
      <c r="CB2666" s="4"/>
      <c r="CF2666" s="4"/>
    </row>
    <row r="2667" spans="80:84" x14ac:dyDescent="0.25">
      <c r="CB2667" s="4"/>
      <c r="CF2667" s="4"/>
    </row>
    <row r="2668" spans="80:84" x14ac:dyDescent="0.25">
      <c r="CB2668" s="4"/>
      <c r="CF2668" s="4"/>
    </row>
    <row r="2669" spans="80:84" x14ac:dyDescent="0.25">
      <c r="CB2669" s="4"/>
      <c r="CF2669" s="4"/>
    </row>
    <row r="2670" spans="80:84" x14ac:dyDescent="0.25">
      <c r="CB2670" s="4"/>
      <c r="CF2670" s="4"/>
    </row>
    <row r="2671" spans="80:84" x14ac:dyDescent="0.25">
      <c r="CB2671" s="4"/>
      <c r="CF2671" s="4"/>
    </row>
    <row r="2672" spans="80:84" x14ac:dyDescent="0.25">
      <c r="CB2672" s="4"/>
      <c r="CF2672" s="4"/>
    </row>
    <row r="2673" spans="80:84" x14ac:dyDescent="0.25">
      <c r="CB2673" s="4"/>
      <c r="CF2673" s="4"/>
    </row>
    <row r="2674" spans="80:84" x14ac:dyDescent="0.25">
      <c r="CB2674" s="4"/>
      <c r="CF2674" s="4"/>
    </row>
    <row r="2675" spans="80:84" x14ac:dyDescent="0.25">
      <c r="CB2675" s="4"/>
      <c r="CF2675" s="4"/>
    </row>
    <row r="2676" spans="80:84" x14ac:dyDescent="0.25">
      <c r="CB2676" s="4"/>
      <c r="CF2676" s="4"/>
    </row>
    <row r="2677" spans="80:84" x14ac:dyDescent="0.25">
      <c r="CB2677" s="4"/>
      <c r="CF2677" s="4"/>
    </row>
    <row r="2678" spans="80:84" x14ac:dyDescent="0.25">
      <c r="CB2678" s="4"/>
      <c r="CF2678" s="4"/>
    </row>
    <row r="2679" spans="80:84" x14ac:dyDescent="0.25">
      <c r="CB2679" s="4"/>
      <c r="CF2679" s="4"/>
    </row>
    <row r="2680" spans="80:84" x14ac:dyDescent="0.25">
      <c r="CB2680" s="4"/>
      <c r="CF2680" s="4"/>
    </row>
    <row r="2681" spans="80:84" x14ac:dyDescent="0.25">
      <c r="CB2681" s="4"/>
      <c r="CF2681" s="4"/>
    </row>
    <row r="2682" spans="80:84" x14ac:dyDescent="0.25">
      <c r="CB2682" s="4"/>
      <c r="CF2682" s="4"/>
    </row>
    <row r="2683" spans="80:84" x14ac:dyDescent="0.25">
      <c r="CB2683" s="4"/>
      <c r="CF2683" s="4"/>
    </row>
    <row r="2684" spans="80:84" x14ac:dyDescent="0.25">
      <c r="CB2684" s="4"/>
      <c r="CF2684" s="4"/>
    </row>
    <row r="2685" spans="80:84" x14ac:dyDescent="0.25">
      <c r="CB2685" s="4"/>
      <c r="CF2685" s="4"/>
    </row>
    <row r="2686" spans="80:84" x14ac:dyDescent="0.25">
      <c r="CB2686" s="4"/>
      <c r="CF2686" s="4"/>
    </row>
    <row r="2687" spans="80:84" x14ac:dyDescent="0.25">
      <c r="CB2687" s="4"/>
      <c r="CF2687" s="4"/>
    </row>
    <row r="2688" spans="80:84" x14ac:dyDescent="0.25">
      <c r="CB2688" s="4"/>
      <c r="CF2688" s="4"/>
    </row>
    <row r="2689" spans="80:84" x14ac:dyDescent="0.25">
      <c r="CB2689" s="4"/>
      <c r="CF2689" s="4"/>
    </row>
    <row r="2690" spans="80:84" x14ac:dyDescent="0.25">
      <c r="CB2690" s="4"/>
      <c r="CF2690" s="4"/>
    </row>
    <row r="2691" spans="80:84" x14ac:dyDescent="0.25">
      <c r="CB2691" s="4"/>
      <c r="CF2691" s="4"/>
    </row>
    <row r="2692" spans="80:84" x14ac:dyDescent="0.25">
      <c r="CB2692" s="4"/>
      <c r="CF2692" s="4"/>
    </row>
    <row r="2693" spans="80:84" x14ac:dyDescent="0.25">
      <c r="CB2693" s="4"/>
      <c r="CF2693" s="4"/>
    </row>
    <row r="2694" spans="80:84" x14ac:dyDescent="0.25">
      <c r="CB2694" s="4"/>
      <c r="CF2694" s="4"/>
    </row>
    <row r="2695" spans="80:84" x14ac:dyDescent="0.25">
      <c r="CB2695" s="4"/>
      <c r="CF2695" s="4"/>
    </row>
    <row r="2696" spans="80:84" x14ac:dyDescent="0.25">
      <c r="CB2696" s="4"/>
      <c r="CF2696" s="4"/>
    </row>
    <row r="2697" spans="80:84" x14ac:dyDescent="0.25">
      <c r="CB2697" s="4"/>
      <c r="CF2697" s="4"/>
    </row>
    <row r="2698" spans="80:84" x14ac:dyDescent="0.25">
      <c r="CB2698" s="4"/>
      <c r="CF2698" s="4"/>
    </row>
    <row r="2699" spans="80:84" x14ac:dyDescent="0.25">
      <c r="CB2699" s="4"/>
      <c r="CF2699" s="4"/>
    </row>
    <row r="2700" spans="80:84" x14ac:dyDescent="0.25">
      <c r="CB2700" s="4"/>
      <c r="CF2700" s="4"/>
    </row>
    <row r="2701" spans="80:84" x14ac:dyDescent="0.25">
      <c r="CB2701" s="4"/>
      <c r="CF2701" s="4"/>
    </row>
    <row r="2702" spans="80:84" x14ac:dyDescent="0.25">
      <c r="CB2702" s="4"/>
      <c r="CF2702" s="4"/>
    </row>
    <row r="2703" spans="80:84" x14ac:dyDescent="0.25">
      <c r="CB2703" s="4"/>
      <c r="CF2703" s="4"/>
    </row>
    <row r="2704" spans="80:84" x14ac:dyDescent="0.25">
      <c r="CB2704" s="4"/>
      <c r="CF2704" s="4"/>
    </row>
    <row r="2705" spans="80:84" x14ac:dyDescent="0.25">
      <c r="CB2705" s="4"/>
      <c r="CF2705" s="4"/>
    </row>
    <row r="2706" spans="80:84" x14ac:dyDescent="0.25">
      <c r="CB2706" s="4"/>
      <c r="CF2706" s="4"/>
    </row>
    <row r="2707" spans="80:84" x14ac:dyDescent="0.25">
      <c r="CB2707" s="4"/>
      <c r="CF2707" s="4"/>
    </row>
    <row r="2708" spans="80:84" x14ac:dyDescent="0.25">
      <c r="CB2708" s="4"/>
      <c r="CF2708" s="4"/>
    </row>
    <row r="2709" spans="80:84" x14ac:dyDescent="0.25">
      <c r="CB2709" s="4"/>
      <c r="CF2709" s="4"/>
    </row>
    <row r="2710" spans="80:84" x14ac:dyDescent="0.25">
      <c r="CB2710" s="4"/>
      <c r="CF2710" s="4"/>
    </row>
    <row r="2711" spans="80:84" x14ac:dyDescent="0.25">
      <c r="CB2711" s="4"/>
      <c r="CF2711" s="4"/>
    </row>
    <row r="2712" spans="80:84" x14ac:dyDescent="0.25">
      <c r="CB2712" s="4"/>
      <c r="CF2712" s="4"/>
    </row>
    <row r="2713" spans="80:84" x14ac:dyDescent="0.25">
      <c r="CB2713" s="4"/>
      <c r="CF2713" s="4"/>
    </row>
    <row r="2714" spans="80:84" x14ac:dyDescent="0.25">
      <c r="CB2714" s="4"/>
      <c r="CF2714" s="4"/>
    </row>
    <row r="2715" spans="80:84" x14ac:dyDescent="0.25">
      <c r="CB2715" s="4"/>
      <c r="CF2715" s="4"/>
    </row>
    <row r="2716" spans="80:84" x14ac:dyDescent="0.25">
      <c r="CB2716" s="4"/>
      <c r="CF2716" s="4"/>
    </row>
    <row r="2717" spans="80:84" x14ac:dyDescent="0.25">
      <c r="CB2717" s="4"/>
      <c r="CF2717" s="4"/>
    </row>
    <row r="2718" spans="80:84" x14ac:dyDescent="0.25">
      <c r="CB2718" s="4"/>
      <c r="CF2718" s="4"/>
    </row>
    <row r="2719" spans="80:84" x14ac:dyDescent="0.25">
      <c r="CB2719" s="4"/>
      <c r="CF2719" s="4"/>
    </row>
    <row r="2720" spans="80:84" x14ac:dyDescent="0.25">
      <c r="CB2720" s="4"/>
      <c r="CF2720" s="4"/>
    </row>
    <row r="2721" spans="80:84" x14ac:dyDescent="0.25">
      <c r="CB2721" s="4"/>
      <c r="CF2721" s="4"/>
    </row>
    <row r="2722" spans="80:84" x14ac:dyDescent="0.25">
      <c r="CB2722" s="4"/>
      <c r="CF2722" s="4"/>
    </row>
    <row r="2723" spans="80:84" x14ac:dyDescent="0.25">
      <c r="CB2723" s="4"/>
      <c r="CF2723" s="4"/>
    </row>
    <row r="2724" spans="80:84" x14ac:dyDescent="0.25">
      <c r="CB2724" s="4"/>
      <c r="CF2724" s="4"/>
    </row>
    <row r="2725" spans="80:84" x14ac:dyDescent="0.25">
      <c r="CB2725" s="4"/>
      <c r="CF2725" s="4"/>
    </row>
    <row r="2726" spans="80:84" x14ac:dyDescent="0.25">
      <c r="CB2726" s="4"/>
      <c r="CF2726" s="4"/>
    </row>
    <row r="2727" spans="80:84" x14ac:dyDescent="0.25">
      <c r="CB2727" s="4"/>
      <c r="CF2727" s="4"/>
    </row>
    <row r="2728" spans="80:84" x14ac:dyDescent="0.25">
      <c r="CB2728" s="4"/>
      <c r="CF2728" s="4"/>
    </row>
    <row r="2729" spans="80:84" x14ac:dyDescent="0.25">
      <c r="CB2729" s="4"/>
      <c r="CF2729" s="4"/>
    </row>
    <row r="2730" spans="80:84" x14ac:dyDescent="0.25">
      <c r="CB2730" s="4"/>
      <c r="CF2730" s="4"/>
    </row>
    <row r="2731" spans="80:84" x14ac:dyDescent="0.25">
      <c r="CB2731" s="4"/>
      <c r="CF2731" s="4"/>
    </row>
    <row r="2732" spans="80:84" x14ac:dyDescent="0.25">
      <c r="CB2732" s="4"/>
      <c r="CF2732" s="4"/>
    </row>
    <row r="2733" spans="80:84" x14ac:dyDescent="0.25">
      <c r="CB2733" s="4"/>
      <c r="CF2733" s="4"/>
    </row>
    <row r="2734" spans="80:84" x14ac:dyDescent="0.25">
      <c r="CB2734" s="4"/>
      <c r="CF2734" s="4"/>
    </row>
    <row r="2735" spans="80:84" x14ac:dyDescent="0.25">
      <c r="CB2735" s="4"/>
      <c r="CF2735" s="4"/>
    </row>
    <row r="2736" spans="80:84" x14ac:dyDescent="0.25">
      <c r="CB2736" s="4"/>
      <c r="CF2736" s="4"/>
    </row>
    <row r="2737" spans="80:84" x14ac:dyDescent="0.25">
      <c r="CB2737" s="4"/>
      <c r="CF2737" s="4"/>
    </row>
    <row r="2738" spans="80:84" x14ac:dyDescent="0.25">
      <c r="CB2738" s="4"/>
      <c r="CF2738" s="4"/>
    </row>
    <row r="2739" spans="80:84" x14ac:dyDescent="0.25">
      <c r="CB2739" s="4"/>
      <c r="CF2739" s="4"/>
    </row>
    <row r="2740" spans="80:84" x14ac:dyDescent="0.25">
      <c r="CB2740" s="4"/>
      <c r="CF2740" s="4"/>
    </row>
    <row r="2741" spans="80:84" x14ac:dyDescent="0.25">
      <c r="CB2741" s="4"/>
      <c r="CF2741" s="4"/>
    </row>
    <row r="2742" spans="80:84" x14ac:dyDescent="0.25">
      <c r="CB2742" s="4"/>
      <c r="CF2742" s="4"/>
    </row>
    <row r="2743" spans="80:84" x14ac:dyDescent="0.25">
      <c r="CB2743" s="4"/>
      <c r="CF2743" s="4"/>
    </row>
    <row r="2744" spans="80:84" x14ac:dyDescent="0.25">
      <c r="CB2744" s="4"/>
      <c r="CF2744" s="4"/>
    </row>
    <row r="2745" spans="80:84" x14ac:dyDescent="0.25">
      <c r="CB2745" s="4"/>
      <c r="CF2745" s="4"/>
    </row>
    <row r="2746" spans="80:84" x14ac:dyDescent="0.25">
      <c r="CB2746" s="4"/>
      <c r="CF2746" s="4"/>
    </row>
    <row r="2747" spans="80:84" x14ac:dyDescent="0.25">
      <c r="CB2747" s="4"/>
      <c r="CF2747" s="4"/>
    </row>
    <row r="2748" spans="80:84" x14ac:dyDescent="0.25">
      <c r="CB2748" s="4"/>
      <c r="CF2748" s="4"/>
    </row>
    <row r="2749" spans="80:84" x14ac:dyDescent="0.25">
      <c r="CB2749" s="4"/>
      <c r="CF2749" s="4"/>
    </row>
    <row r="2750" spans="80:84" x14ac:dyDescent="0.25">
      <c r="CB2750" s="4"/>
      <c r="CF2750" s="4"/>
    </row>
    <row r="2751" spans="80:84" x14ac:dyDescent="0.25">
      <c r="CB2751" s="4"/>
      <c r="CF2751" s="4"/>
    </row>
    <row r="2752" spans="80:84" x14ac:dyDescent="0.25">
      <c r="CB2752" s="4"/>
      <c r="CF2752" s="4"/>
    </row>
    <row r="2753" spans="80:84" x14ac:dyDescent="0.25">
      <c r="CB2753" s="4"/>
      <c r="CF2753" s="4"/>
    </row>
    <row r="2754" spans="80:84" x14ac:dyDescent="0.25">
      <c r="CB2754" s="4"/>
      <c r="CF2754" s="4"/>
    </row>
    <row r="2755" spans="80:84" x14ac:dyDescent="0.25">
      <c r="CB2755" s="4"/>
      <c r="CF2755" s="4"/>
    </row>
    <row r="2756" spans="80:84" x14ac:dyDescent="0.25">
      <c r="CB2756" s="4"/>
      <c r="CF2756" s="4"/>
    </row>
    <row r="2757" spans="80:84" x14ac:dyDescent="0.25">
      <c r="CB2757" s="4"/>
      <c r="CF2757" s="4"/>
    </row>
    <row r="2758" spans="80:84" x14ac:dyDescent="0.25">
      <c r="CB2758" s="4"/>
      <c r="CF2758" s="4"/>
    </row>
    <row r="2759" spans="80:84" x14ac:dyDescent="0.25">
      <c r="CB2759" s="4"/>
      <c r="CF2759" s="4"/>
    </row>
    <row r="2760" spans="80:84" x14ac:dyDescent="0.25">
      <c r="CB2760" s="4"/>
      <c r="CF2760" s="4"/>
    </row>
    <row r="2761" spans="80:84" x14ac:dyDescent="0.25">
      <c r="CB2761" s="4"/>
      <c r="CF2761" s="4"/>
    </row>
    <row r="2762" spans="80:84" x14ac:dyDescent="0.25">
      <c r="CB2762" s="4"/>
      <c r="CF2762" s="4"/>
    </row>
    <row r="2763" spans="80:84" x14ac:dyDescent="0.25">
      <c r="CB2763" s="4"/>
      <c r="CF2763" s="4"/>
    </row>
    <row r="2764" spans="80:84" x14ac:dyDescent="0.25">
      <c r="CB2764" s="4"/>
      <c r="CF2764" s="4"/>
    </row>
    <row r="2765" spans="80:84" x14ac:dyDescent="0.25">
      <c r="CB2765" s="4"/>
      <c r="CF2765" s="4"/>
    </row>
    <row r="2766" spans="80:84" x14ac:dyDescent="0.25">
      <c r="CB2766" s="4"/>
      <c r="CF2766" s="4"/>
    </row>
    <row r="2767" spans="80:84" x14ac:dyDescent="0.25">
      <c r="CB2767" s="4"/>
      <c r="CF2767" s="4"/>
    </row>
    <row r="2768" spans="80:84" x14ac:dyDescent="0.25">
      <c r="CB2768" s="4"/>
      <c r="CF2768" s="4"/>
    </row>
    <row r="2769" spans="80:84" x14ac:dyDescent="0.25">
      <c r="CB2769" s="4"/>
      <c r="CF2769" s="4"/>
    </row>
    <row r="2770" spans="80:84" x14ac:dyDescent="0.25">
      <c r="CB2770" s="4"/>
      <c r="CF2770" s="4"/>
    </row>
    <row r="2771" spans="80:84" x14ac:dyDescent="0.25">
      <c r="CB2771" s="4"/>
      <c r="CF2771" s="4"/>
    </row>
    <row r="2772" spans="80:84" x14ac:dyDescent="0.25">
      <c r="CB2772" s="4"/>
      <c r="CF2772" s="4"/>
    </row>
    <row r="2773" spans="80:84" x14ac:dyDescent="0.25">
      <c r="CB2773" s="4"/>
      <c r="CF2773" s="4"/>
    </row>
    <row r="2774" spans="80:84" x14ac:dyDescent="0.25">
      <c r="CB2774" s="4"/>
      <c r="CF2774" s="4"/>
    </row>
    <row r="2775" spans="80:84" x14ac:dyDescent="0.25">
      <c r="CB2775" s="4"/>
      <c r="CF2775" s="4"/>
    </row>
    <row r="2776" spans="80:84" x14ac:dyDescent="0.25">
      <c r="CB2776" s="4"/>
      <c r="CF2776" s="4"/>
    </row>
    <row r="2777" spans="80:84" x14ac:dyDescent="0.25">
      <c r="CB2777" s="4"/>
      <c r="CF2777" s="4"/>
    </row>
    <row r="2778" spans="80:84" x14ac:dyDescent="0.25">
      <c r="CB2778" s="4"/>
      <c r="CF2778" s="4"/>
    </row>
    <row r="2779" spans="80:84" x14ac:dyDescent="0.25">
      <c r="CB2779" s="4"/>
      <c r="CF2779" s="4"/>
    </row>
    <row r="2780" spans="80:84" x14ac:dyDescent="0.25">
      <c r="CB2780" s="4"/>
      <c r="CF2780" s="4"/>
    </row>
    <row r="2781" spans="80:84" x14ac:dyDescent="0.25">
      <c r="CB2781" s="4"/>
      <c r="CF2781" s="4"/>
    </row>
    <row r="2782" spans="80:84" x14ac:dyDescent="0.25">
      <c r="CB2782" s="4"/>
      <c r="CF2782" s="4"/>
    </row>
    <row r="2783" spans="80:84" x14ac:dyDescent="0.25">
      <c r="CB2783" s="4"/>
      <c r="CF2783" s="4"/>
    </row>
    <row r="2784" spans="80:84" x14ac:dyDescent="0.25">
      <c r="CB2784" s="4"/>
      <c r="CF2784" s="4"/>
    </row>
    <row r="2785" spans="80:84" x14ac:dyDescent="0.25">
      <c r="CB2785" s="4"/>
      <c r="CF2785" s="4"/>
    </row>
    <row r="2786" spans="80:84" x14ac:dyDescent="0.25">
      <c r="CB2786" s="4"/>
      <c r="CF2786" s="4"/>
    </row>
    <row r="2787" spans="80:84" x14ac:dyDescent="0.25">
      <c r="CB2787" s="4"/>
      <c r="CF2787" s="4"/>
    </row>
    <row r="2788" spans="80:84" x14ac:dyDescent="0.25">
      <c r="CB2788" s="4"/>
      <c r="CF2788" s="4"/>
    </row>
    <row r="2789" spans="80:84" x14ac:dyDescent="0.25">
      <c r="CB2789" s="4"/>
      <c r="CF2789" s="4"/>
    </row>
    <row r="2790" spans="80:84" x14ac:dyDescent="0.25">
      <c r="CB2790" s="4"/>
      <c r="CF2790" s="4"/>
    </row>
    <row r="2791" spans="80:84" x14ac:dyDescent="0.25">
      <c r="CB2791" s="4"/>
      <c r="CF2791" s="4"/>
    </row>
    <row r="2792" spans="80:84" x14ac:dyDescent="0.25">
      <c r="CB2792" s="4"/>
      <c r="CF2792" s="4"/>
    </row>
    <row r="2793" spans="80:84" x14ac:dyDescent="0.25">
      <c r="CB2793" s="4"/>
      <c r="CF2793" s="4"/>
    </row>
    <row r="2794" spans="80:84" x14ac:dyDescent="0.25">
      <c r="CB2794" s="4"/>
      <c r="CF2794" s="4"/>
    </row>
    <row r="2795" spans="80:84" x14ac:dyDescent="0.25">
      <c r="CB2795" s="4"/>
      <c r="CF2795" s="4"/>
    </row>
    <row r="2796" spans="80:84" x14ac:dyDescent="0.25">
      <c r="CB2796" s="4"/>
      <c r="CF2796" s="4"/>
    </row>
    <row r="2797" spans="80:84" x14ac:dyDescent="0.25">
      <c r="CB2797" s="4"/>
      <c r="CF2797" s="4"/>
    </row>
    <row r="2798" spans="80:84" x14ac:dyDescent="0.25">
      <c r="CB2798" s="4"/>
      <c r="CF2798" s="4"/>
    </row>
    <row r="2799" spans="80:84" x14ac:dyDescent="0.25">
      <c r="CB2799" s="4"/>
      <c r="CF2799" s="4"/>
    </row>
    <row r="2800" spans="80:84" x14ac:dyDescent="0.25">
      <c r="CB2800" s="4"/>
      <c r="CF2800" s="4"/>
    </row>
    <row r="2801" spans="80:84" x14ac:dyDescent="0.25">
      <c r="CB2801" s="4"/>
      <c r="CF2801" s="4"/>
    </row>
    <row r="2802" spans="80:84" x14ac:dyDescent="0.25">
      <c r="CB2802" s="4"/>
      <c r="CF2802" s="4"/>
    </row>
    <row r="2803" spans="80:84" x14ac:dyDescent="0.25">
      <c r="CB2803" s="4"/>
      <c r="CF2803" s="4"/>
    </row>
    <row r="2804" spans="80:84" x14ac:dyDescent="0.25">
      <c r="CB2804" s="4"/>
      <c r="CF2804" s="4"/>
    </row>
    <row r="2805" spans="80:84" x14ac:dyDescent="0.25">
      <c r="CB2805" s="4"/>
      <c r="CF2805" s="4"/>
    </row>
    <row r="2806" spans="80:84" x14ac:dyDescent="0.25">
      <c r="CB2806" s="4"/>
      <c r="CF2806" s="4"/>
    </row>
    <row r="2807" spans="80:84" x14ac:dyDescent="0.25">
      <c r="CB2807" s="4"/>
      <c r="CF2807" s="4"/>
    </row>
    <row r="2808" spans="80:84" x14ac:dyDescent="0.25">
      <c r="CB2808" s="4"/>
      <c r="CF2808" s="4"/>
    </row>
    <row r="2809" spans="80:84" x14ac:dyDescent="0.25">
      <c r="CB2809" s="4"/>
      <c r="CF2809" s="4"/>
    </row>
    <row r="2810" spans="80:84" x14ac:dyDescent="0.25">
      <c r="CB2810" s="4"/>
      <c r="CF2810" s="4"/>
    </row>
    <row r="2811" spans="80:84" x14ac:dyDescent="0.25">
      <c r="CB2811" s="4"/>
      <c r="CF2811" s="4"/>
    </row>
    <row r="2812" spans="80:84" x14ac:dyDescent="0.25">
      <c r="CB2812" s="4"/>
      <c r="CF2812" s="4"/>
    </row>
    <row r="2813" spans="80:84" x14ac:dyDescent="0.25">
      <c r="CB2813" s="4"/>
      <c r="CF2813" s="4"/>
    </row>
    <row r="2814" spans="80:84" x14ac:dyDescent="0.25">
      <c r="CB2814" s="4"/>
      <c r="CF2814" s="4"/>
    </row>
    <row r="2815" spans="80:84" x14ac:dyDescent="0.25">
      <c r="CB2815" s="4"/>
      <c r="CF2815" s="4"/>
    </row>
    <row r="2816" spans="80:84" x14ac:dyDescent="0.25">
      <c r="CB2816" s="4"/>
      <c r="CF2816" s="4"/>
    </row>
    <row r="2817" spans="80:84" x14ac:dyDescent="0.25">
      <c r="CB2817" s="4"/>
      <c r="CF2817" s="4"/>
    </row>
    <row r="2818" spans="80:84" x14ac:dyDescent="0.25">
      <c r="CB2818" s="4"/>
      <c r="CF2818" s="4"/>
    </row>
    <row r="2819" spans="80:84" x14ac:dyDescent="0.25">
      <c r="CB2819" s="4"/>
      <c r="CF2819" s="4"/>
    </row>
    <row r="2820" spans="80:84" x14ac:dyDescent="0.25">
      <c r="CB2820" s="4"/>
      <c r="CF2820" s="4"/>
    </row>
    <row r="2821" spans="80:84" x14ac:dyDescent="0.25">
      <c r="CB2821" s="4"/>
      <c r="CF2821" s="4"/>
    </row>
    <row r="2822" spans="80:84" x14ac:dyDescent="0.25">
      <c r="CB2822" s="4"/>
      <c r="CF2822" s="4"/>
    </row>
    <row r="2823" spans="80:84" x14ac:dyDescent="0.25">
      <c r="CB2823" s="4"/>
      <c r="CF2823" s="4"/>
    </row>
    <row r="2824" spans="80:84" x14ac:dyDescent="0.25">
      <c r="CB2824" s="4"/>
      <c r="CF2824" s="4"/>
    </row>
    <row r="2825" spans="80:84" x14ac:dyDescent="0.25">
      <c r="CB2825" s="4"/>
      <c r="CF2825" s="4"/>
    </row>
    <row r="2826" spans="80:84" x14ac:dyDescent="0.25">
      <c r="CB2826" s="4"/>
      <c r="CF2826" s="4"/>
    </row>
    <row r="2827" spans="80:84" x14ac:dyDescent="0.25">
      <c r="CB2827" s="4"/>
      <c r="CF2827" s="4"/>
    </row>
    <row r="2828" spans="80:84" x14ac:dyDescent="0.25">
      <c r="CB2828" s="4"/>
      <c r="CF2828" s="4"/>
    </row>
    <row r="2829" spans="80:84" x14ac:dyDescent="0.25">
      <c r="CB2829" s="4"/>
      <c r="CF2829" s="4"/>
    </row>
    <row r="2830" spans="80:84" x14ac:dyDescent="0.25">
      <c r="CB2830" s="4"/>
      <c r="CF2830" s="4"/>
    </row>
    <row r="2831" spans="80:84" x14ac:dyDescent="0.25">
      <c r="CB2831" s="4"/>
      <c r="CF2831" s="4"/>
    </row>
    <row r="2832" spans="80:84" x14ac:dyDescent="0.25">
      <c r="CB2832" s="4"/>
      <c r="CF2832" s="4"/>
    </row>
    <row r="2833" spans="80:84" x14ac:dyDescent="0.25">
      <c r="CB2833" s="4"/>
      <c r="CF2833" s="4"/>
    </row>
    <row r="2834" spans="80:84" x14ac:dyDescent="0.25">
      <c r="CB2834" s="4"/>
      <c r="CF2834" s="4"/>
    </row>
    <row r="2835" spans="80:84" x14ac:dyDescent="0.25">
      <c r="CB2835" s="4"/>
      <c r="CF2835" s="4"/>
    </row>
    <row r="2836" spans="80:84" x14ac:dyDescent="0.25">
      <c r="CB2836" s="4"/>
      <c r="CF2836" s="4"/>
    </row>
    <row r="2837" spans="80:84" x14ac:dyDescent="0.25">
      <c r="CB2837" s="4"/>
      <c r="CF2837" s="4"/>
    </row>
    <row r="2838" spans="80:84" x14ac:dyDescent="0.25">
      <c r="CB2838" s="4"/>
      <c r="CF2838" s="4"/>
    </row>
    <row r="2839" spans="80:84" x14ac:dyDescent="0.25">
      <c r="CB2839" s="4"/>
      <c r="CF2839" s="4"/>
    </row>
    <row r="2840" spans="80:84" x14ac:dyDescent="0.25">
      <c r="CB2840" s="4"/>
      <c r="CF2840" s="4"/>
    </row>
    <row r="2841" spans="80:84" x14ac:dyDescent="0.25">
      <c r="CB2841" s="4"/>
      <c r="CF2841" s="4"/>
    </row>
    <row r="2842" spans="80:84" x14ac:dyDescent="0.25">
      <c r="CB2842" s="4"/>
      <c r="CF2842" s="4"/>
    </row>
    <row r="2843" spans="80:84" x14ac:dyDescent="0.25">
      <c r="CB2843" s="4"/>
      <c r="CF2843" s="4"/>
    </row>
    <row r="2844" spans="80:84" x14ac:dyDescent="0.25">
      <c r="CB2844" s="4"/>
      <c r="CF2844" s="4"/>
    </row>
    <row r="2845" spans="80:84" x14ac:dyDescent="0.25">
      <c r="CB2845" s="4"/>
      <c r="CF2845" s="4"/>
    </row>
    <row r="2846" spans="80:84" x14ac:dyDescent="0.25">
      <c r="CB2846" s="4"/>
      <c r="CF2846" s="4"/>
    </row>
    <row r="2847" spans="80:84" x14ac:dyDescent="0.25">
      <c r="CB2847" s="4"/>
      <c r="CF2847" s="4"/>
    </row>
    <row r="2848" spans="80:84" x14ac:dyDescent="0.25">
      <c r="CB2848" s="4"/>
      <c r="CF2848" s="4"/>
    </row>
    <row r="2849" spans="80:84" x14ac:dyDescent="0.25">
      <c r="CB2849" s="4"/>
      <c r="CF2849" s="4"/>
    </row>
    <row r="2850" spans="80:84" x14ac:dyDescent="0.25">
      <c r="CB2850" s="4"/>
      <c r="CF2850" s="4"/>
    </row>
    <row r="2851" spans="80:84" x14ac:dyDescent="0.25">
      <c r="CB2851" s="4"/>
      <c r="CF2851" s="4"/>
    </row>
    <row r="2852" spans="80:84" x14ac:dyDescent="0.25">
      <c r="CB2852" s="4"/>
      <c r="CF2852" s="4"/>
    </row>
    <row r="2853" spans="80:84" x14ac:dyDescent="0.25">
      <c r="CB2853" s="4"/>
      <c r="CF2853" s="4"/>
    </row>
    <row r="2854" spans="80:84" x14ac:dyDescent="0.25">
      <c r="CB2854" s="4"/>
      <c r="CF2854" s="4"/>
    </row>
    <row r="2855" spans="80:84" x14ac:dyDescent="0.25">
      <c r="CB2855" s="4"/>
      <c r="CF2855" s="4"/>
    </row>
    <row r="2856" spans="80:84" x14ac:dyDescent="0.25">
      <c r="CB2856" s="4"/>
      <c r="CF2856" s="4"/>
    </row>
    <row r="2857" spans="80:84" x14ac:dyDescent="0.25">
      <c r="CB2857" s="4"/>
      <c r="CF2857" s="4"/>
    </row>
    <row r="2858" spans="80:84" x14ac:dyDescent="0.25">
      <c r="CB2858" s="4"/>
      <c r="CF2858" s="4"/>
    </row>
    <row r="2859" spans="80:84" x14ac:dyDescent="0.25">
      <c r="CB2859" s="4"/>
      <c r="CF2859" s="4"/>
    </row>
    <row r="2860" spans="80:84" x14ac:dyDescent="0.25">
      <c r="CB2860" s="4"/>
      <c r="CF2860" s="4"/>
    </row>
    <row r="2861" spans="80:84" x14ac:dyDescent="0.25">
      <c r="CB2861" s="4"/>
      <c r="CF2861" s="4"/>
    </row>
    <row r="2862" spans="80:84" x14ac:dyDescent="0.25">
      <c r="CB2862" s="4"/>
      <c r="CF2862" s="4"/>
    </row>
    <row r="2863" spans="80:84" x14ac:dyDescent="0.25">
      <c r="CB2863" s="4"/>
      <c r="CF2863" s="4"/>
    </row>
    <row r="2864" spans="80:84" x14ac:dyDescent="0.25">
      <c r="CB2864" s="4"/>
      <c r="CF2864" s="4"/>
    </row>
    <row r="2865" spans="80:84" x14ac:dyDescent="0.25">
      <c r="CB2865" s="4"/>
      <c r="CF2865" s="4"/>
    </row>
    <row r="2866" spans="80:84" x14ac:dyDescent="0.25">
      <c r="CB2866" s="4"/>
      <c r="CF2866" s="4"/>
    </row>
    <row r="2867" spans="80:84" x14ac:dyDescent="0.25">
      <c r="CB2867" s="4"/>
      <c r="CF2867" s="4"/>
    </row>
    <row r="2868" spans="80:84" x14ac:dyDescent="0.25">
      <c r="CB2868" s="4"/>
      <c r="CF2868" s="4"/>
    </row>
    <row r="2869" spans="80:84" x14ac:dyDescent="0.25">
      <c r="CB2869" s="4"/>
      <c r="CF2869" s="4"/>
    </row>
    <row r="2870" spans="80:84" x14ac:dyDescent="0.25">
      <c r="CB2870" s="4"/>
      <c r="CF2870" s="4"/>
    </row>
    <row r="2871" spans="80:84" x14ac:dyDescent="0.25">
      <c r="CB2871" s="4"/>
      <c r="CF2871" s="4"/>
    </row>
    <row r="2872" spans="80:84" x14ac:dyDescent="0.25">
      <c r="CB2872" s="4"/>
      <c r="CF2872" s="4"/>
    </row>
    <row r="2873" spans="80:84" x14ac:dyDescent="0.25">
      <c r="CB2873" s="4"/>
      <c r="CF2873" s="4"/>
    </row>
    <row r="2874" spans="80:84" x14ac:dyDescent="0.25">
      <c r="CB2874" s="4"/>
      <c r="CF2874" s="4"/>
    </row>
    <row r="2875" spans="80:84" x14ac:dyDescent="0.25">
      <c r="CB2875" s="4"/>
      <c r="CF2875" s="4"/>
    </row>
    <row r="2876" spans="80:84" x14ac:dyDescent="0.25">
      <c r="CB2876" s="4"/>
      <c r="CF2876" s="4"/>
    </row>
    <row r="2877" spans="80:84" x14ac:dyDescent="0.25">
      <c r="CB2877" s="4"/>
      <c r="CF2877" s="4"/>
    </row>
    <row r="2878" spans="80:84" x14ac:dyDescent="0.25">
      <c r="CB2878" s="4"/>
      <c r="CF2878" s="4"/>
    </row>
    <row r="2879" spans="80:84" x14ac:dyDescent="0.25">
      <c r="CB2879" s="4"/>
      <c r="CF2879" s="4"/>
    </row>
    <row r="2880" spans="80:84" x14ac:dyDescent="0.25">
      <c r="CB2880" s="4"/>
      <c r="CF2880" s="4"/>
    </row>
    <row r="2881" spans="80:84" x14ac:dyDescent="0.25">
      <c r="CB2881" s="4"/>
      <c r="CF2881" s="4"/>
    </row>
    <row r="2882" spans="80:84" x14ac:dyDescent="0.25">
      <c r="CB2882" s="4"/>
      <c r="CF2882" s="4"/>
    </row>
    <row r="2883" spans="80:84" x14ac:dyDescent="0.25">
      <c r="CB2883" s="4"/>
      <c r="CF2883" s="4"/>
    </row>
    <row r="2884" spans="80:84" x14ac:dyDescent="0.25">
      <c r="CB2884" s="4"/>
      <c r="CF2884" s="4"/>
    </row>
    <row r="2885" spans="80:84" x14ac:dyDescent="0.25">
      <c r="CB2885" s="4"/>
      <c r="CF2885" s="4"/>
    </row>
    <row r="2886" spans="80:84" x14ac:dyDescent="0.25">
      <c r="CB2886" s="4"/>
      <c r="CF2886" s="4"/>
    </row>
    <row r="2887" spans="80:84" x14ac:dyDescent="0.25">
      <c r="CB2887" s="4"/>
      <c r="CF2887" s="4"/>
    </row>
    <row r="2888" spans="80:84" x14ac:dyDescent="0.25">
      <c r="CB2888" s="4"/>
      <c r="CF2888" s="4"/>
    </row>
    <row r="2889" spans="80:84" x14ac:dyDescent="0.25">
      <c r="CB2889" s="4"/>
      <c r="CF2889" s="4"/>
    </row>
    <row r="2890" spans="80:84" x14ac:dyDescent="0.25">
      <c r="CB2890" s="4"/>
      <c r="CF2890" s="4"/>
    </row>
    <row r="2891" spans="80:84" x14ac:dyDescent="0.25">
      <c r="CB2891" s="4"/>
      <c r="CF2891" s="4"/>
    </row>
    <row r="2892" spans="80:84" x14ac:dyDescent="0.25">
      <c r="CB2892" s="4"/>
      <c r="CF2892" s="4"/>
    </row>
    <row r="2893" spans="80:84" x14ac:dyDescent="0.25">
      <c r="CB2893" s="4"/>
      <c r="CF2893" s="4"/>
    </row>
    <row r="2894" spans="80:84" x14ac:dyDescent="0.25">
      <c r="CB2894" s="4"/>
      <c r="CF2894" s="4"/>
    </row>
    <row r="2895" spans="80:84" x14ac:dyDescent="0.25">
      <c r="CB2895" s="4"/>
      <c r="CF2895" s="4"/>
    </row>
    <row r="2896" spans="80:84" x14ac:dyDescent="0.25">
      <c r="CB2896" s="4"/>
      <c r="CF2896" s="4"/>
    </row>
    <row r="2897" spans="80:84" x14ac:dyDescent="0.25">
      <c r="CB2897" s="4"/>
      <c r="CF2897" s="4"/>
    </row>
    <row r="2898" spans="80:84" x14ac:dyDescent="0.25">
      <c r="CB2898" s="4"/>
      <c r="CF2898" s="4"/>
    </row>
    <row r="2899" spans="80:84" x14ac:dyDescent="0.25">
      <c r="CB2899" s="4"/>
      <c r="CF2899" s="4"/>
    </row>
    <row r="2900" spans="80:84" x14ac:dyDescent="0.25">
      <c r="CB2900" s="4"/>
      <c r="CF2900" s="4"/>
    </row>
    <row r="2901" spans="80:84" x14ac:dyDescent="0.25">
      <c r="CB2901" s="4"/>
      <c r="CF2901" s="4"/>
    </row>
    <row r="2902" spans="80:84" x14ac:dyDescent="0.25">
      <c r="CB2902" s="4"/>
      <c r="CF2902" s="4"/>
    </row>
    <row r="2903" spans="80:84" x14ac:dyDescent="0.25">
      <c r="CB2903" s="4"/>
      <c r="CF2903" s="4"/>
    </row>
    <row r="2904" spans="80:84" x14ac:dyDescent="0.25">
      <c r="CB2904" s="4"/>
      <c r="CF2904" s="4"/>
    </row>
    <row r="2905" spans="80:84" x14ac:dyDescent="0.25">
      <c r="CB2905" s="4"/>
      <c r="CF2905" s="4"/>
    </row>
    <row r="2906" spans="80:84" x14ac:dyDescent="0.25">
      <c r="CB2906" s="4"/>
      <c r="CF2906" s="4"/>
    </row>
    <row r="2907" spans="80:84" x14ac:dyDescent="0.25">
      <c r="CB2907" s="4"/>
      <c r="CF2907" s="4"/>
    </row>
    <row r="2908" spans="80:84" x14ac:dyDescent="0.25">
      <c r="CB2908" s="4"/>
      <c r="CF2908" s="4"/>
    </row>
    <row r="2909" spans="80:84" x14ac:dyDescent="0.25">
      <c r="CB2909" s="4"/>
      <c r="CF2909" s="4"/>
    </row>
    <row r="2910" spans="80:84" x14ac:dyDescent="0.25">
      <c r="CB2910" s="4"/>
      <c r="CF2910" s="4"/>
    </row>
    <row r="2911" spans="80:84" x14ac:dyDescent="0.25">
      <c r="CB2911" s="4"/>
      <c r="CF2911" s="4"/>
    </row>
    <row r="2912" spans="80:84" x14ac:dyDescent="0.25">
      <c r="CB2912" s="4"/>
      <c r="CF2912" s="4"/>
    </row>
    <row r="2913" spans="80:84" x14ac:dyDescent="0.25">
      <c r="CB2913" s="4"/>
      <c r="CF2913" s="4"/>
    </row>
    <row r="2914" spans="80:84" x14ac:dyDescent="0.25">
      <c r="CB2914" s="4"/>
      <c r="CF2914" s="4"/>
    </row>
    <row r="2915" spans="80:84" x14ac:dyDescent="0.25">
      <c r="CB2915" s="4"/>
      <c r="CF2915" s="4"/>
    </row>
    <row r="2916" spans="80:84" x14ac:dyDescent="0.25">
      <c r="CB2916" s="4"/>
      <c r="CF2916" s="4"/>
    </row>
    <row r="2917" spans="80:84" x14ac:dyDescent="0.25">
      <c r="CB2917" s="4"/>
      <c r="CF2917" s="4"/>
    </row>
    <row r="2918" spans="80:84" x14ac:dyDescent="0.25">
      <c r="CB2918" s="4"/>
      <c r="CF2918" s="4"/>
    </row>
    <row r="2919" spans="80:84" x14ac:dyDescent="0.25">
      <c r="CB2919" s="4"/>
      <c r="CF2919" s="4"/>
    </row>
    <row r="2920" spans="80:84" x14ac:dyDescent="0.25">
      <c r="CB2920" s="4"/>
      <c r="CF2920" s="4"/>
    </row>
    <row r="2921" spans="80:84" x14ac:dyDescent="0.25">
      <c r="CB2921" s="4"/>
      <c r="CF2921" s="4"/>
    </row>
    <row r="2922" spans="80:84" x14ac:dyDescent="0.25">
      <c r="CB2922" s="4"/>
      <c r="CF2922" s="4"/>
    </row>
    <row r="2923" spans="80:84" x14ac:dyDescent="0.25">
      <c r="CB2923" s="4"/>
      <c r="CF2923" s="4"/>
    </row>
    <row r="2924" spans="80:84" x14ac:dyDescent="0.25">
      <c r="CB2924" s="4"/>
      <c r="CF2924" s="4"/>
    </row>
    <row r="2925" spans="80:84" x14ac:dyDescent="0.25">
      <c r="CB2925" s="4"/>
      <c r="CF2925" s="4"/>
    </row>
    <row r="2926" spans="80:84" x14ac:dyDescent="0.25">
      <c r="CB2926" s="4"/>
      <c r="CF2926" s="4"/>
    </row>
    <row r="2927" spans="80:84" x14ac:dyDescent="0.25">
      <c r="CB2927" s="4"/>
      <c r="CF2927" s="4"/>
    </row>
    <row r="2928" spans="80:84" x14ac:dyDescent="0.25">
      <c r="CB2928" s="4"/>
      <c r="CF2928" s="4"/>
    </row>
    <row r="2929" spans="80:84" x14ac:dyDescent="0.25">
      <c r="CB2929" s="4"/>
      <c r="CF2929" s="4"/>
    </row>
    <row r="2930" spans="80:84" x14ac:dyDescent="0.25">
      <c r="CB2930" s="4"/>
      <c r="CF2930" s="4"/>
    </row>
    <row r="2931" spans="80:84" x14ac:dyDescent="0.25">
      <c r="CB2931" s="4"/>
      <c r="CF2931" s="4"/>
    </row>
    <row r="2932" spans="80:84" x14ac:dyDescent="0.25">
      <c r="CB2932" s="4"/>
      <c r="CF2932" s="4"/>
    </row>
    <row r="2933" spans="80:84" x14ac:dyDescent="0.25">
      <c r="CB2933" s="4"/>
      <c r="CF2933" s="4"/>
    </row>
    <row r="2934" spans="80:84" x14ac:dyDescent="0.25">
      <c r="CB2934" s="4"/>
      <c r="CF2934" s="4"/>
    </row>
    <row r="2935" spans="80:84" x14ac:dyDescent="0.25">
      <c r="CB2935" s="4"/>
      <c r="CF2935" s="4"/>
    </row>
    <row r="2936" spans="80:84" x14ac:dyDescent="0.25">
      <c r="CB2936" s="4"/>
      <c r="CF2936" s="4"/>
    </row>
    <row r="2937" spans="80:84" x14ac:dyDescent="0.25">
      <c r="CB2937" s="4"/>
      <c r="CF2937" s="4"/>
    </row>
    <row r="2938" spans="80:84" x14ac:dyDescent="0.25">
      <c r="CB2938" s="4"/>
      <c r="CF2938" s="4"/>
    </row>
    <row r="2939" spans="80:84" x14ac:dyDescent="0.25">
      <c r="CB2939" s="4"/>
      <c r="CF2939" s="4"/>
    </row>
    <row r="2940" spans="80:84" x14ac:dyDescent="0.25">
      <c r="CB2940" s="4"/>
      <c r="CF2940" s="4"/>
    </row>
    <row r="2941" spans="80:84" x14ac:dyDescent="0.25">
      <c r="CB2941" s="4"/>
      <c r="CF2941" s="4"/>
    </row>
    <row r="2942" spans="80:84" x14ac:dyDescent="0.25">
      <c r="CB2942" s="4"/>
      <c r="CF2942" s="4"/>
    </row>
    <row r="2943" spans="80:84" x14ac:dyDescent="0.25">
      <c r="CB2943" s="4"/>
      <c r="CF2943" s="4"/>
    </row>
    <row r="2944" spans="80:84" x14ac:dyDescent="0.25">
      <c r="CB2944" s="4"/>
      <c r="CF2944" s="4"/>
    </row>
    <row r="2945" spans="80:84" x14ac:dyDescent="0.25">
      <c r="CB2945" s="4"/>
      <c r="CF2945" s="4"/>
    </row>
    <row r="2946" spans="80:84" x14ac:dyDescent="0.25">
      <c r="CB2946" s="4"/>
      <c r="CF2946" s="4"/>
    </row>
    <row r="2947" spans="80:84" x14ac:dyDescent="0.25">
      <c r="CB2947" s="4"/>
      <c r="CF2947" s="4"/>
    </row>
    <row r="2948" spans="80:84" x14ac:dyDescent="0.25">
      <c r="CB2948" s="4"/>
      <c r="CF2948" s="4"/>
    </row>
    <row r="2949" spans="80:84" x14ac:dyDescent="0.25">
      <c r="CB2949" s="4"/>
      <c r="CF2949" s="4"/>
    </row>
    <row r="2950" spans="80:84" x14ac:dyDescent="0.25">
      <c r="CB2950" s="4"/>
      <c r="CF2950" s="4"/>
    </row>
    <row r="2951" spans="80:84" x14ac:dyDescent="0.25">
      <c r="CB2951" s="4"/>
      <c r="CF2951" s="4"/>
    </row>
    <row r="2952" spans="80:84" x14ac:dyDescent="0.25">
      <c r="CB2952" s="4"/>
      <c r="CF2952" s="4"/>
    </row>
    <row r="2953" spans="80:84" x14ac:dyDescent="0.25">
      <c r="CB2953" s="4"/>
      <c r="CF2953" s="4"/>
    </row>
    <row r="2954" spans="80:84" x14ac:dyDescent="0.25">
      <c r="CB2954" s="4"/>
      <c r="CF2954" s="4"/>
    </row>
    <row r="2955" spans="80:84" x14ac:dyDescent="0.25">
      <c r="CB2955" s="4"/>
      <c r="CF2955" s="4"/>
    </row>
    <row r="2956" spans="80:84" x14ac:dyDescent="0.25">
      <c r="CB2956" s="4"/>
      <c r="CF2956" s="4"/>
    </row>
    <row r="2957" spans="80:84" x14ac:dyDescent="0.25">
      <c r="CB2957" s="4"/>
      <c r="CF2957" s="4"/>
    </row>
    <row r="2958" spans="80:84" x14ac:dyDescent="0.25">
      <c r="CB2958" s="4"/>
      <c r="CF2958" s="4"/>
    </row>
    <row r="2959" spans="80:84" x14ac:dyDescent="0.25">
      <c r="CB2959" s="4"/>
      <c r="CF2959" s="4"/>
    </row>
    <row r="2960" spans="80:84" x14ac:dyDescent="0.25">
      <c r="CB2960" s="4"/>
      <c r="CF2960" s="4"/>
    </row>
    <row r="2961" spans="80:84" x14ac:dyDescent="0.25">
      <c r="CB2961" s="4"/>
      <c r="CF2961" s="4"/>
    </row>
    <row r="2962" spans="80:84" x14ac:dyDescent="0.25">
      <c r="CB2962" s="4"/>
      <c r="CF2962" s="4"/>
    </row>
    <row r="2963" spans="80:84" x14ac:dyDescent="0.25">
      <c r="CB2963" s="4"/>
      <c r="CF2963" s="4"/>
    </row>
    <row r="2964" spans="80:84" x14ac:dyDescent="0.25">
      <c r="CB2964" s="4"/>
      <c r="CF2964" s="4"/>
    </row>
    <row r="2965" spans="80:84" x14ac:dyDescent="0.25">
      <c r="CB2965" s="4"/>
      <c r="CF2965" s="4"/>
    </row>
    <row r="2966" spans="80:84" x14ac:dyDescent="0.25">
      <c r="CB2966" s="4"/>
      <c r="CF2966" s="4"/>
    </row>
    <row r="2967" spans="80:84" x14ac:dyDescent="0.25">
      <c r="CB2967" s="4"/>
      <c r="CF2967" s="4"/>
    </row>
    <row r="2968" spans="80:84" x14ac:dyDescent="0.25">
      <c r="CB2968" s="4"/>
      <c r="CF2968" s="4"/>
    </row>
    <row r="2969" spans="80:84" x14ac:dyDescent="0.25">
      <c r="CB2969" s="4"/>
      <c r="CF2969" s="4"/>
    </row>
    <row r="2970" spans="80:84" x14ac:dyDescent="0.25">
      <c r="CB2970" s="4"/>
      <c r="CF2970" s="4"/>
    </row>
    <row r="2971" spans="80:84" x14ac:dyDescent="0.25">
      <c r="CB2971" s="4"/>
      <c r="CF2971" s="4"/>
    </row>
    <row r="2972" spans="80:84" x14ac:dyDescent="0.25">
      <c r="CB2972" s="4"/>
      <c r="CF2972" s="4"/>
    </row>
    <row r="2973" spans="80:84" x14ac:dyDescent="0.25">
      <c r="CB2973" s="4"/>
      <c r="CF2973" s="4"/>
    </row>
    <row r="2974" spans="80:84" x14ac:dyDescent="0.25">
      <c r="CB2974" s="4"/>
      <c r="CF2974" s="4"/>
    </row>
    <row r="2975" spans="80:84" x14ac:dyDescent="0.25">
      <c r="CB2975" s="4"/>
      <c r="CF2975" s="4"/>
    </row>
    <row r="2976" spans="80:84" x14ac:dyDescent="0.25">
      <c r="CB2976" s="4"/>
      <c r="CF2976" s="4"/>
    </row>
    <row r="2977" spans="80:84" x14ac:dyDescent="0.25">
      <c r="CB2977" s="4"/>
      <c r="CF2977" s="4"/>
    </row>
    <row r="2978" spans="80:84" x14ac:dyDescent="0.25">
      <c r="CB2978" s="4"/>
      <c r="CF2978" s="4"/>
    </row>
    <row r="2979" spans="80:84" x14ac:dyDescent="0.25">
      <c r="CB2979" s="4"/>
      <c r="CF2979" s="4"/>
    </row>
    <row r="2980" spans="80:84" x14ac:dyDescent="0.25">
      <c r="CB2980" s="4"/>
      <c r="CF2980" s="4"/>
    </row>
    <row r="2981" spans="80:84" x14ac:dyDescent="0.25">
      <c r="CB2981" s="4"/>
      <c r="CF2981" s="4"/>
    </row>
    <row r="2982" spans="80:84" x14ac:dyDescent="0.25">
      <c r="CB2982" s="4"/>
      <c r="CF2982" s="4"/>
    </row>
    <row r="2983" spans="80:84" x14ac:dyDescent="0.25">
      <c r="CB2983" s="4"/>
      <c r="CF2983" s="4"/>
    </row>
    <row r="2984" spans="80:84" x14ac:dyDescent="0.25">
      <c r="CB2984" s="4"/>
      <c r="CF2984" s="4"/>
    </row>
    <row r="2985" spans="80:84" x14ac:dyDescent="0.25">
      <c r="CB2985" s="4"/>
      <c r="CF2985" s="4"/>
    </row>
    <row r="2986" spans="80:84" x14ac:dyDescent="0.25">
      <c r="CB2986" s="4"/>
      <c r="CF2986" s="4"/>
    </row>
    <row r="2987" spans="80:84" x14ac:dyDescent="0.25">
      <c r="CB2987" s="4"/>
      <c r="CF2987" s="4"/>
    </row>
    <row r="2988" spans="80:84" x14ac:dyDescent="0.25">
      <c r="CB2988" s="4"/>
      <c r="CF2988" s="4"/>
    </row>
    <row r="2989" spans="80:84" x14ac:dyDescent="0.25">
      <c r="CB2989" s="4"/>
      <c r="CF2989" s="4"/>
    </row>
    <row r="2990" spans="80:84" x14ac:dyDescent="0.25">
      <c r="CB2990" s="4"/>
      <c r="CF2990" s="4"/>
    </row>
    <row r="2991" spans="80:84" x14ac:dyDescent="0.25">
      <c r="CB2991" s="4"/>
      <c r="CF2991" s="4"/>
    </row>
    <row r="2992" spans="80:84" x14ac:dyDescent="0.25">
      <c r="CB2992" s="4"/>
      <c r="CF2992" s="4"/>
    </row>
    <row r="2993" spans="80:84" x14ac:dyDescent="0.25">
      <c r="CB2993" s="4"/>
      <c r="CF2993" s="4"/>
    </row>
    <row r="2994" spans="80:84" x14ac:dyDescent="0.25">
      <c r="CB2994" s="4"/>
      <c r="CF2994" s="4"/>
    </row>
    <row r="2995" spans="80:84" x14ac:dyDescent="0.25">
      <c r="CB2995" s="4"/>
      <c r="CF2995" s="4"/>
    </row>
    <row r="2996" spans="80:84" x14ac:dyDescent="0.25">
      <c r="CB2996" s="4"/>
      <c r="CF2996" s="4"/>
    </row>
    <row r="2997" spans="80:84" x14ac:dyDescent="0.25">
      <c r="CB2997" s="4"/>
      <c r="CF2997" s="4"/>
    </row>
    <row r="2998" spans="80:84" x14ac:dyDescent="0.25">
      <c r="CB2998" s="4"/>
      <c r="CF2998" s="4"/>
    </row>
    <row r="2999" spans="80:84" x14ac:dyDescent="0.25">
      <c r="CB2999" s="4"/>
      <c r="CF2999" s="4"/>
    </row>
    <row r="3000" spans="80:84" x14ac:dyDescent="0.25">
      <c r="CB3000" s="4"/>
      <c r="CF3000" s="4"/>
    </row>
    <row r="3001" spans="80:84" x14ac:dyDescent="0.25">
      <c r="CB3001" s="4"/>
      <c r="CF3001" s="4"/>
    </row>
    <row r="3002" spans="80:84" x14ac:dyDescent="0.25">
      <c r="CB3002" s="4"/>
      <c r="CF3002" s="4"/>
    </row>
    <row r="3003" spans="80:84" x14ac:dyDescent="0.25">
      <c r="CB3003" s="4"/>
      <c r="CF3003" s="4"/>
    </row>
    <row r="3004" spans="80:84" x14ac:dyDescent="0.25">
      <c r="CB3004" s="4"/>
      <c r="CF3004" s="4"/>
    </row>
    <row r="3005" spans="80:84" x14ac:dyDescent="0.25">
      <c r="CB3005" s="4"/>
      <c r="CF3005" s="4"/>
    </row>
    <row r="3006" spans="80:84" x14ac:dyDescent="0.25">
      <c r="CB3006" s="4"/>
      <c r="CF3006" s="4"/>
    </row>
    <row r="3007" spans="80:84" x14ac:dyDescent="0.25">
      <c r="CB3007" s="4"/>
      <c r="CF3007" s="4"/>
    </row>
    <row r="3008" spans="80:84" x14ac:dyDescent="0.25">
      <c r="CB3008" s="4"/>
      <c r="CF3008" s="4"/>
    </row>
    <row r="3009" spans="80:84" x14ac:dyDescent="0.25">
      <c r="CB3009" s="4"/>
      <c r="CF3009" s="4"/>
    </row>
    <row r="3010" spans="80:84" x14ac:dyDescent="0.25">
      <c r="CB3010" s="4"/>
      <c r="CF3010" s="4"/>
    </row>
    <row r="3011" spans="80:84" x14ac:dyDescent="0.25">
      <c r="CB3011" s="4"/>
      <c r="CF3011" s="4"/>
    </row>
    <row r="3012" spans="80:84" x14ac:dyDescent="0.25">
      <c r="CB3012" s="4"/>
      <c r="CF3012" s="4"/>
    </row>
    <row r="3013" spans="80:84" x14ac:dyDescent="0.25">
      <c r="CB3013" s="4"/>
      <c r="CF3013" s="4"/>
    </row>
    <row r="3014" spans="80:84" x14ac:dyDescent="0.25">
      <c r="CB3014" s="4"/>
      <c r="CF3014" s="4"/>
    </row>
    <row r="3015" spans="80:84" x14ac:dyDescent="0.25">
      <c r="CB3015" s="4"/>
      <c r="CF3015" s="4"/>
    </row>
    <row r="3016" spans="80:84" x14ac:dyDescent="0.25">
      <c r="CB3016" s="4"/>
      <c r="CF3016" s="4"/>
    </row>
    <row r="3017" spans="80:84" x14ac:dyDescent="0.25">
      <c r="CB3017" s="4"/>
      <c r="CF3017" s="4"/>
    </row>
    <row r="3018" spans="80:84" x14ac:dyDescent="0.25">
      <c r="CB3018" s="4"/>
      <c r="CF3018" s="4"/>
    </row>
    <row r="3019" spans="80:84" x14ac:dyDescent="0.25">
      <c r="CB3019" s="4"/>
      <c r="CF3019" s="4"/>
    </row>
    <row r="3020" spans="80:84" x14ac:dyDescent="0.25">
      <c r="CB3020" s="4"/>
      <c r="CF3020" s="4"/>
    </row>
    <row r="3021" spans="80:84" x14ac:dyDescent="0.25">
      <c r="CB3021" s="4"/>
      <c r="CF3021" s="4"/>
    </row>
    <row r="3022" spans="80:84" x14ac:dyDescent="0.25">
      <c r="CB3022" s="4"/>
      <c r="CF3022" s="4"/>
    </row>
    <row r="3023" spans="80:84" x14ac:dyDescent="0.25">
      <c r="CB3023" s="4"/>
      <c r="CF3023" s="4"/>
    </row>
    <row r="3024" spans="80:84" x14ac:dyDescent="0.25">
      <c r="CB3024" s="4"/>
      <c r="CF3024" s="4"/>
    </row>
    <row r="3025" spans="80:84" x14ac:dyDescent="0.25">
      <c r="CB3025" s="4"/>
      <c r="CF3025" s="4"/>
    </row>
    <row r="3026" spans="80:84" x14ac:dyDescent="0.25">
      <c r="CB3026" s="4"/>
      <c r="CF3026" s="4"/>
    </row>
    <row r="3027" spans="80:84" x14ac:dyDescent="0.25">
      <c r="CB3027" s="4"/>
      <c r="CF3027" s="4"/>
    </row>
    <row r="3028" spans="80:84" x14ac:dyDescent="0.25">
      <c r="CB3028" s="4"/>
      <c r="CF3028" s="4"/>
    </row>
    <row r="3029" spans="80:84" x14ac:dyDescent="0.25">
      <c r="CB3029" s="4"/>
      <c r="CF3029" s="4"/>
    </row>
    <row r="3030" spans="80:84" x14ac:dyDescent="0.25">
      <c r="CB3030" s="4"/>
      <c r="CF3030" s="4"/>
    </row>
    <row r="3031" spans="80:84" x14ac:dyDescent="0.25">
      <c r="CB3031" s="4"/>
      <c r="CF3031" s="4"/>
    </row>
    <row r="3032" spans="80:84" x14ac:dyDescent="0.25">
      <c r="CB3032" s="4"/>
      <c r="CF3032" s="4"/>
    </row>
    <row r="3033" spans="80:84" x14ac:dyDescent="0.25">
      <c r="CB3033" s="4"/>
      <c r="CF3033" s="4"/>
    </row>
    <row r="3034" spans="80:84" x14ac:dyDescent="0.25">
      <c r="CB3034" s="4"/>
      <c r="CF3034" s="4"/>
    </row>
    <row r="3035" spans="80:84" x14ac:dyDescent="0.25">
      <c r="CB3035" s="4"/>
      <c r="CF3035" s="4"/>
    </row>
    <row r="3036" spans="80:84" x14ac:dyDescent="0.25">
      <c r="CB3036" s="4"/>
      <c r="CF3036" s="4"/>
    </row>
    <row r="3037" spans="80:84" x14ac:dyDescent="0.25">
      <c r="CB3037" s="4"/>
      <c r="CF3037" s="4"/>
    </row>
    <row r="3038" spans="80:84" x14ac:dyDescent="0.25">
      <c r="CB3038" s="4"/>
      <c r="CF3038" s="4"/>
    </row>
    <row r="3039" spans="80:84" x14ac:dyDescent="0.25">
      <c r="CB3039" s="4"/>
      <c r="CF3039" s="4"/>
    </row>
    <row r="3040" spans="80:84" x14ac:dyDescent="0.25">
      <c r="CB3040" s="4"/>
      <c r="CF3040" s="4"/>
    </row>
    <row r="3041" spans="80:84" x14ac:dyDescent="0.25">
      <c r="CB3041" s="4"/>
      <c r="CF3041" s="4"/>
    </row>
    <row r="3042" spans="80:84" x14ac:dyDescent="0.25">
      <c r="CB3042" s="4"/>
      <c r="CF3042" s="4"/>
    </row>
    <row r="3043" spans="80:84" x14ac:dyDescent="0.25">
      <c r="CB3043" s="4"/>
      <c r="CF3043" s="4"/>
    </row>
    <row r="3044" spans="80:84" x14ac:dyDescent="0.25">
      <c r="CB3044" s="4"/>
      <c r="CF3044" s="4"/>
    </row>
    <row r="3045" spans="80:84" x14ac:dyDescent="0.25">
      <c r="CB3045" s="4"/>
      <c r="CF3045" s="4"/>
    </row>
    <row r="3046" spans="80:84" x14ac:dyDescent="0.25">
      <c r="CB3046" s="4"/>
      <c r="CF3046" s="4"/>
    </row>
    <row r="3047" spans="80:84" x14ac:dyDescent="0.25">
      <c r="CB3047" s="4"/>
      <c r="CF3047" s="4"/>
    </row>
    <row r="3048" spans="80:84" x14ac:dyDescent="0.25">
      <c r="CB3048" s="4"/>
      <c r="CF3048" s="4"/>
    </row>
    <row r="3049" spans="80:84" x14ac:dyDescent="0.25">
      <c r="CB3049" s="4"/>
      <c r="CF3049" s="4"/>
    </row>
    <row r="3050" spans="80:84" x14ac:dyDescent="0.25">
      <c r="CB3050" s="4"/>
      <c r="CF3050" s="4"/>
    </row>
    <row r="3051" spans="80:84" x14ac:dyDescent="0.25">
      <c r="CB3051" s="4"/>
      <c r="CF3051" s="4"/>
    </row>
    <row r="3052" spans="80:84" x14ac:dyDescent="0.25">
      <c r="CB3052" s="4"/>
      <c r="CF3052" s="4"/>
    </row>
    <row r="3053" spans="80:84" x14ac:dyDescent="0.25">
      <c r="CB3053" s="4"/>
      <c r="CF3053" s="4"/>
    </row>
    <row r="3054" spans="80:84" x14ac:dyDescent="0.25">
      <c r="CB3054" s="4"/>
      <c r="CF3054" s="4"/>
    </row>
    <row r="3055" spans="80:84" x14ac:dyDescent="0.25">
      <c r="CB3055" s="4"/>
      <c r="CF3055" s="4"/>
    </row>
    <row r="3056" spans="80:84" x14ac:dyDescent="0.25">
      <c r="CB3056" s="4"/>
      <c r="CF3056" s="4"/>
    </row>
    <row r="3057" spans="80:84" x14ac:dyDescent="0.25">
      <c r="CB3057" s="4"/>
      <c r="CF3057" s="4"/>
    </row>
    <row r="3058" spans="80:84" x14ac:dyDescent="0.25">
      <c r="CB3058" s="4"/>
      <c r="CF3058" s="4"/>
    </row>
    <row r="3059" spans="80:84" x14ac:dyDescent="0.25">
      <c r="CB3059" s="4"/>
      <c r="CF3059" s="4"/>
    </row>
    <row r="3060" spans="80:84" x14ac:dyDescent="0.25">
      <c r="CB3060" s="4"/>
      <c r="CF3060" s="4"/>
    </row>
    <row r="3061" spans="80:84" x14ac:dyDescent="0.25">
      <c r="CB3061" s="4"/>
      <c r="CF3061" s="4"/>
    </row>
    <row r="3062" spans="80:84" x14ac:dyDescent="0.25">
      <c r="CB3062" s="4"/>
      <c r="CF3062" s="4"/>
    </row>
    <row r="3063" spans="80:84" x14ac:dyDescent="0.25">
      <c r="CB3063" s="4"/>
      <c r="CF3063" s="4"/>
    </row>
    <row r="3064" spans="80:84" x14ac:dyDescent="0.25">
      <c r="CB3064" s="4"/>
      <c r="CF3064" s="4"/>
    </row>
    <row r="3065" spans="80:84" x14ac:dyDescent="0.25">
      <c r="CB3065" s="4"/>
      <c r="CF3065" s="4"/>
    </row>
    <row r="3066" spans="80:84" x14ac:dyDescent="0.25">
      <c r="CB3066" s="4"/>
      <c r="CF3066" s="4"/>
    </row>
    <row r="3067" spans="80:84" x14ac:dyDescent="0.25">
      <c r="CB3067" s="4"/>
      <c r="CF3067" s="4"/>
    </row>
    <row r="3068" spans="80:84" x14ac:dyDescent="0.25">
      <c r="CB3068" s="4"/>
      <c r="CF3068" s="4"/>
    </row>
    <row r="3069" spans="80:84" x14ac:dyDescent="0.25">
      <c r="CB3069" s="4"/>
      <c r="CF3069" s="4"/>
    </row>
    <row r="3070" spans="80:84" x14ac:dyDescent="0.25">
      <c r="CB3070" s="4"/>
      <c r="CF3070" s="4"/>
    </row>
    <row r="3071" spans="80:84" x14ac:dyDescent="0.25">
      <c r="CB3071" s="4"/>
      <c r="CF3071" s="4"/>
    </row>
    <row r="3072" spans="80:84" x14ac:dyDescent="0.25">
      <c r="CB3072" s="4"/>
      <c r="CF3072" s="4"/>
    </row>
    <row r="3073" spans="80:84" x14ac:dyDescent="0.25">
      <c r="CB3073" s="4"/>
      <c r="CF3073" s="4"/>
    </row>
    <row r="3074" spans="80:84" x14ac:dyDescent="0.25">
      <c r="CB3074" s="4"/>
      <c r="CF3074" s="4"/>
    </row>
    <row r="3075" spans="80:84" x14ac:dyDescent="0.25">
      <c r="CB3075" s="4"/>
      <c r="CF3075" s="4"/>
    </row>
    <row r="3076" spans="80:84" x14ac:dyDescent="0.25">
      <c r="CB3076" s="4"/>
      <c r="CF3076" s="4"/>
    </row>
    <row r="3077" spans="80:84" x14ac:dyDescent="0.25">
      <c r="CB3077" s="4"/>
      <c r="CF3077" s="4"/>
    </row>
    <row r="3078" spans="80:84" x14ac:dyDescent="0.25">
      <c r="CB3078" s="4"/>
      <c r="CF3078" s="4"/>
    </row>
    <row r="3079" spans="80:84" x14ac:dyDescent="0.25">
      <c r="CB3079" s="4"/>
      <c r="CF3079" s="4"/>
    </row>
    <row r="3080" spans="80:84" x14ac:dyDescent="0.25">
      <c r="CB3080" s="4"/>
      <c r="CF3080" s="4"/>
    </row>
    <row r="3081" spans="80:84" x14ac:dyDescent="0.25">
      <c r="CB3081" s="4"/>
      <c r="CF3081" s="4"/>
    </row>
    <row r="3082" spans="80:84" x14ac:dyDescent="0.25">
      <c r="CB3082" s="4"/>
      <c r="CF3082" s="4"/>
    </row>
    <row r="3083" spans="80:84" x14ac:dyDescent="0.25">
      <c r="CB3083" s="4"/>
      <c r="CF3083" s="4"/>
    </row>
    <row r="3084" spans="80:84" x14ac:dyDescent="0.25">
      <c r="CB3084" s="4"/>
      <c r="CF3084" s="4"/>
    </row>
    <row r="3085" spans="80:84" x14ac:dyDescent="0.25">
      <c r="CB3085" s="4"/>
      <c r="CF3085" s="4"/>
    </row>
    <row r="3086" spans="80:84" x14ac:dyDescent="0.25">
      <c r="CB3086" s="4"/>
      <c r="CF3086" s="4"/>
    </row>
    <row r="3087" spans="80:84" x14ac:dyDescent="0.25">
      <c r="CB3087" s="4"/>
      <c r="CF3087" s="4"/>
    </row>
    <row r="3088" spans="80:84" x14ac:dyDescent="0.25">
      <c r="CB3088" s="4"/>
      <c r="CF3088" s="4"/>
    </row>
    <row r="3089" spans="80:84" x14ac:dyDescent="0.25">
      <c r="CB3089" s="4"/>
      <c r="CF3089" s="4"/>
    </row>
    <row r="3090" spans="80:84" x14ac:dyDescent="0.25">
      <c r="CB3090" s="4"/>
      <c r="CF3090" s="4"/>
    </row>
    <row r="3091" spans="80:84" x14ac:dyDescent="0.25">
      <c r="CB3091" s="4"/>
      <c r="CF3091" s="4"/>
    </row>
    <row r="3092" spans="80:84" x14ac:dyDescent="0.25">
      <c r="CB3092" s="4"/>
      <c r="CF3092" s="4"/>
    </row>
    <row r="3093" spans="80:84" x14ac:dyDescent="0.25">
      <c r="CB3093" s="4"/>
      <c r="CF3093" s="4"/>
    </row>
    <row r="3094" spans="80:84" x14ac:dyDescent="0.25">
      <c r="CB3094" s="4"/>
      <c r="CF3094" s="4"/>
    </row>
    <row r="3095" spans="80:84" x14ac:dyDescent="0.25">
      <c r="CB3095" s="4"/>
      <c r="CF3095" s="4"/>
    </row>
    <row r="3096" spans="80:84" x14ac:dyDescent="0.25">
      <c r="CB3096" s="4"/>
      <c r="CF3096" s="4"/>
    </row>
    <row r="3097" spans="80:84" x14ac:dyDescent="0.25">
      <c r="CB3097" s="4"/>
      <c r="CF3097" s="4"/>
    </row>
    <row r="3098" spans="80:84" x14ac:dyDescent="0.25">
      <c r="CB3098" s="4"/>
      <c r="CF3098" s="4"/>
    </row>
    <row r="3099" spans="80:84" x14ac:dyDescent="0.25">
      <c r="CB3099" s="4"/>
      <c r="CF3099" s="4"/>
    </row>
    <row r="3100" spans="80:84" x14ac:dyDescent="0.25">
      <c r="CB3100" s="4"/>
      <c r="CF3100" s="4"/>
    </row>
    <row r="3101" spans="80:84" x14ac:dyDescent="0.25">
      <c r="CB3101" s="4"/>
      <c r="CF3101" s="4"/>
    </row>
    <row r="3102" spans="80:84" x14ac:dyDescent="0.25">
      <c r="CB3102" s="4"/>
      <c r="CF3102" s="4"/>
    </row>
    <row r="3103" spans="80:84" x14ac:dyDescent="0.25">
      <c r="CB3103" s="4"/>
      <c r="CF3103" s="4"/>
    </row>
    <row r="3104" spans="80:84" x14ac:dyDescent="0.25">
      <c r="CB3104" s="4"/>
      <c r="CF3104" s="4"/>
    </row>
    <row r="3105" spans="80:84" x14ac:dyDescent="0.25">
      <c r="CB3105" s="4"/>
      <c r="CF3105" s="4"/>
    </row>
    <row r="3106" spans="80:84" x14ac:dyDescent="0.25">
      <c r="CB3106" s="4"/>
      <c r="CF3106" s="4"/>
    </row>
    <row r="3107" spans="80:84" x14ac:dyDescent="0.25">
      <c r="CB3107" s="4"/>
      <c r="CF3107" s="4"/>
    </row>
    <row r="3108" spans="80:84" x14ac:dyDescent="0.25">
      <c r="CB3108" s="4"/>
      <c r="CF3108" s="4"/>
    </row>
    <row r="3109" spans="80:84" x14ac:dyDescent="0.25">
      <c r="CB3109" s="4"/>
      <c r="CF3109" s="4"/>
    </row>
    <row r="3110" spans="80:84" x14ac:dyDescent="0.25">
      <c r="CB3110" s="4"/>
      <c r="CF3110" s="4"/>
    </row>
    <row r="3111" spans="80:84" x14ac:dyDescent="0.25">
      <c r="CB3111" s="4"/>
      <c r="CF3111" s="4"/>
    </row>
    <row r="3112" spans="80:84" x14ac:dyDescent="0.25">
      <c r="CB3112" s="4"/>
      <c r="CF3112" s="4"/>
    </row>
    <row r="3113" spans="80:84" x14ac:dyDescent="0.25">
      <c r="CB3113" s="4"/>
      <c r="CF3113" s="4"/>
    </row>
    <row r="3114" spans="80:84" x14ac:dyDescent="0.25">
      <c r="CB3114" s="4"/>
      <c r="CF3114" s="4"/>
    </row>
    <row r="3115" spans="80:84" x14ac:dyDescent="0.25">
      <c r="CB3115" s="4"/>
      <c r="CF3115" s="4"/>
    </row>
    <row r="3116" spans="80:84" x14ac:dyDescent="0.25">
      <c r="CB3116" s="4"/>
      <c r="CF3116" s="4"/>
    </row>
    <row r="3117" spans="80:84" x14ac:dyDescent="0.25">
      <c r="CB3117" s="4"/>
      <c r="CF3117" s="4"/>
    </row>
    <row r="3118" spans="80:84" x14ac:dyDescent="0.25">
      <c r="CB3118" s="4"/>
      <c r="CF3118" s="4"/>
    </row>
    <row r="3119" spans="80:84" x14ac:dyDescent="0.25">
      <c r="CB3119" s="4"/>
      <c r="CF3119" s="4"/>
    </row>
    <row r="3120" spans="80:84" x14ac:dyDescent="0.25">
      <c r="CB3120" s="4"/>
      <c r="CF3120" s="4"/>
    </row>
    <row r="3121" spans="80:84" x14ac:dyDescent="0.25">
      <c r="CB3121" s="4"/>
      <c r="CF3121" s="4"/>
    </row>
    <row r="3122" spans="80:84" x14ac:dyDescent="0.25">
      <c r="CB3122" s="4"/>
      <c r="CF3122" s="4"/>
    </row>
    <row r="3123" spans="80:84" x14ac:dyDescent="0.25">
      <c r="CB3123" s="4"/>
      <c r="CF3123" s="4"/>
    </row>
    <row r="3124" spans="80:84" x14ac:dyDescent="0.25">
      <c r="CB3124" s="4"/>
      <c r="CF3124" s="4"/>
    </row>
    <row r="3125" spans="80:84" x14ac:dyDescent="0.25">
      <c r="CB3125" s="4"/>
      <c r="CF3125" s="4"/>
    </row>
    <row r="3126" spans="80:84" x14ac:dyDescent="0.25">
      <c r="CB3126" s="4"/>
      <c r="CF3126" s="4"/>
    </row>
    <row r="3127" spans="80:84" x14ac:dyDescent="0.25">
      <c r="CB3127" s="4"/>
      <c r="CF3127" s="4"/>
    </row>
    <row r="3128" spans="80:84" x14ac:dyDescent="0.25">
      <c r="CB3128" s="4"/>
      <c r="CF3128" s="4"/>
    </row>
    <row r="3129" spans="80:84" x14ac:dyDescent="0.25">
      <c r="CB3129" s="4"/>
      <c r="CF3129" s="4"/>
    </row>
    <row r="3130" spans="80:84" x14ac:dyDescent="0.25">
      <c r="CB3130" s="4"/>
      <c r="CF3130" s="4"/>
    </row>
    <row r="3131" spans="80:84" x14ac:dyDescent="0.25">
      <c r="CB3131" s="4"/>
      <c r="CF3131" s="4"/>
    </row>
    <row r="3132" spans="80:84" x14ac:dyDescent="0.25">
      <c r="CB3132" s="4"/>
      <c r="CF3132" s="4"/>
    </row>
    <row r="3133" spans="80:84" x14ac:dyDescent="0.25">
      <c r="CB3133" s="4"/>
      <c r="CF3133" s="4"/>
    </row>
    <row r="3134" spans="80:84" x14ac:dyDescent="0.25">
      <c r="CB3134" s="4"/>
      <c r="CF3134" s="4"/>
    </row>
    <row r="3135" spans="80:84" x14ac:dyDescent="0.25">
      <c r="CB3135" s="4"/>
      <c r="CF3135" s="4"/>
    </row>
    <row r="3136" spans="80:84" x14ac:dyDescent="0.25">
      <c r="CB3136" s="4"/>
      <c r="CF3136" s="4"/>
    </row>
    <row r="3137" spans="80:84" x14ac:dyDescent="0.25">
      <c r="CB3137" s="4"/>
      <c r="CF3137" s="4"/>
    </row>
    <row r="3138" spans="80:84" x14ac:dyDescent="0.25">
      <c r="CB3138" s="4"/>
      <c r="CF3138" s="4"/>
    </row>
    <row r="3139" spans="80:84" x14ac:dyDescent="0.25">
      <c r="CB3139" s="4"/>
      <c r="CF3139" s="4"/>
    </row>
    <row r="3140" spans="80:84" x14ac:dyDescent="0.25">
      <c r="CB3140" s="4"/>
      <c r="CF3140" s="4"/>
    </row>
    <row r="3141" spans="80:84" x14ac:dyDescent="0.25">
      <c r="CB3141" s="4"/>
      <c r="CF3141" s="4"/>
    </row>
    <row r="3142" spans="80:84" x14ac:dyDescent="0.25">
      <c r="CB3142" s="4"/>
      <c r="CF3142" s="4"/>
    </row>
    <row r="3143" spans="80:84" x14ac:dyDescent="0.25">
      <c r="CB3143" s="4"/>
      <c r="CF3143" s="4"/>
    </row>
    <row r="3144" spans="80:84" x14ac:dyDescent="0.25">
      <c r="CB3144" s="4"/>
      <c r="CF3144" s="4"/>
    </row>
    <row r="3145" spans="80:84" x14ac:dyDescent="0.25">
      <c r="CB3145" s="4"/>
      <c r="CF3145" s="4"/>
    </row>
    <row r="3146" spans="80:84" x14ac:dyDescent="0.25">
      <c r="CB3146" s="4"/>
      <c r="CF3146" s="4"/>
    </row>
    <row r="3147" spans="80:84" x14ac:dyDescent="0.25">
      <c r="CB3147" s="4"/>
      <c r="CF3147" s="4"/>
    </row>
    <row r="3148" spans="80:84" x14ac:dyDescent="0.25">
      <c r="CB3148" s="4"/>
      <c r="CF3148" s="4"/>
    </row>
    <row r="3149" spans="80:84" x14ac:dyDescent="0.25">
      <c r="CB3149" s="4"/>
      <c r="CF3149" s="4"/>
    </row>
    <row r="3150" spans="80:84" x14ac:dyDescent="0.25">
      <c r="CB3150" s="4"/>
      <c r="CF3150" s="4"/>
    </row>
    <row r="3151" spans="80:84" x14ac:dyDescent="0.25">
      <c r="CB3151" s="4"/>
      <c r="CF3151" s="4"/>
    </row>
    <row r="3152" spans="80:84" x14ac:dyDescent="0.25">
      <c r="CB3152" s="4"/>
      <c r="CF3152" s="4"/>
    </row>
    <row r="3153" spans="80:84" x14ac:dyDescent="0.25">
      <c r="CB3153" s="4"/>
      <c r="CF3153" s="4"/>
    </row>
    <row r="3154" spans="80:84" x14ac:dyDescent="0.25">
      <c r="CB3154" s="4"/>
      <c r="CF3154" s="4"/>
    </row>
    <row r="3155" spans="80:84" x14ac:dyDescent="0.25">
      <c r="CB3155" s="4"/>
      <c r="CF3155" s="4"/>
    </row>
    <row r="3156" spans="80:84" x14ac:dyDescent="0.25">
      <c r="CB3156" s="4"/>
      <c r="CF3156" s="4"/>
    </row>
    <row r="3157" spans="80:84" x14ac:dyDescent="0.25">
      <c r="CB3157" s="4"/>
      <c r="CF3157" s="4"/>
    </row>
    <row r="3158" spans="80:84" x14ac:dyDescent="0.25">
      <c r="CB3158" s="4"/>
      <c r="CF3158" s="4"/>
    </row>
    <row r="3159" spans="80:84" x14ac:dyDescent="0.25">
      <c r="CB3159" s="4"/>
      <c r="CF3159" s="4"/>
    </row>
    <row r="3160" spans="80:84" x14ac:dyDescent="0.25">
      <c r="CB3160" s="4"/>
      <c r="CF3160" s="4"/>
    </row>
    <row r="3161" spans="80:84" x14ac:dyDescent="0.25">
      <c r="CB3161" s="4"/>
      <c r="CF3161" s="4"/>
    </row>
    <row r="3162" spans="80:84" x14ac:dyDescent="0.25">
      <c r="CB3162" s="4"/>
      <c r="CF3162" s="4"/>
    </row>
    <row r="3163" spans="80:84" x14ac:dyDescent="0.25">
      <c r="CB3163" s="4"/>
      <c r="CF3163" s="4"/>
    </row>
    <row r="3164" spans="80:84" x14ac:dyDescent="0.25">
      <c r="CB3164" s="4"/>
      <c r="CF3164" s="4"/>
    </row>
    <row r="3165" spans="80:84" x14ac:dyDescent="0.25">
      <c r="CB3165" s="4"/>
      <c r="CF3165" s="4"/>
    </row>
    <row r="3166" spans="80:84" x14ac:dyDescent="0.25">
      <c r="CB3166" s="4"/>
      <c r="CF3166" s="4"/>
    </row>
    <row r="3167" spans="80:84" x14ac:dyDescent="0.25">
      <c r="CB3167" s="4"/>
      <c r="CF3167" s="4"/>
    </row>
    <row r="3168" spans="80:84" x14ac:dyDescent="0.25">
      <c r="CB3168" s="4"/>
      <c r="CF3168" s="4"/>
    </row>
    <row r="3169" spans="80:84" x14ac:dyDescent="0.25">
      <c r="CB3169" s="4"/>
      <c r="CF3169" s="4"/>
    </row>
    <row r="3170" spans="80:84" x14ac:dyDescent="0.25">
      <c r="CB3170" s="4"/>
      <c r="CF3170" s="4"/>
    </row>
    <row r="3171" spans="80:84" x14ac:dyDescent="0.25">
      <c r="CB3171" s="4"/>
      <c r="CF3171" s="4"/>
    </row>
    <row r="3172" spans="80:84" x14ac:dyDescent="0.25">
      <c r="CB3172" s="4"/>
      <c r="CF3172" s="4"/>
    </row>
    <row r="3173" spans="80:84" x14ac:dyDescent="0.25">
      <c r="CB3173" s="4"/>
      <c r="CF3173" s="4"/>
    </row>
    <row r="3174" spans="80:84" x14ac:dyDescent="0.25">
      <c r="CB3174" s="4"/>
      <c r="CF3174" s="4"/>
    </row>
    <row r="3175" spans="80:84" x14ac:dyDescent="0.25">
      <c r="CB3175" s="4"/>
      <c r="CF3175" s="4"/>
    </row>
    <row r="3176" spans="80:84" x14ac:dyDescent="0.25">
      <c r="CB3176" s="4"/>
      <c r="CF3176" s="4"/>
    </row>
    <row r="3177" spans="80:84" x14ac:dyDescent="0.25">
      <c r="CB3177" s="4"/>
      <c r="CF3177" s="4"/>
    </row>
    <row r="3178" spans="80:84" x14ac:dyDescent="0.25">
      <c r="CB3178" s="4"/>
      <c r="CF3178" s="4"/>
    </row>
    <row r="3179" spans="80:84" x14ac:dyDescent="0.25">
      <c r="CB3179" s="4"/>
      <c r="CF3179" s="4"/>
    </row>
    <row r="3180" spans="80:84" x14ac:dyDescent="0.25">
      <c r="CB3180" s="4"/>
      <c r="CF3180" s="4"/>
    </row>
    <row r="3181" spans="80:84" x14ac:dyDescent="0.25">
      <c r="CB3181" s="4"/>
      <c r="CF3181" s="4"/>
    </row>
    <row r="3182" spans="80:84" x14ac:dyDescent="0.25">
      <c r="CB3182" s="4"/>
      <c r="CF3182" s="4"/>
    </row>
    <row r="3183" spans="80:84" x14ac:dyDescent="0.25">
      <c r="CB3183" s="4"/>
      <c r="CF3183" s="4"/>
    </row>
    <row r="3184" spans="80:84" x14ac:dyDescent="0.25">
      <c r="CB3184" s="4"/>
      <c r="CF3184" s="4"/>
    </row>
    <row r="3185" spans="80:84" x14ac:dyDescent="0.25">
      <c r="CB3185" s="4"/>
      <c r="CF3185" s="4"/>
    </row>
    <row r="3186" spans="80:84" x14ac:dyDescent="0.25">
      <c r="CB3186" s="4"/>
      <c r="CF3186" s="4"/>
    </row>
    <row r="3187" spans="80:84" x14ac:dyDescent="0.25">
      <c r="CB3187" s="4"/>
      <c r="CF3187" s="4"/>
    </row>
    <row r="3188" spans="80:84" x14ac:dyDescent="0.25">
      <c r="CB3188" s="4"/>
      <c r="CF3188" s="4"/>
    </row>
    <row r="3189" spans="80:84" x14ac:dyDescent="0.25">
      <c r="CB3189" s="4"/>
      <c r="CF3189" s="4"/>
    </row>
    <row r="3190" spans="80:84" x14ac:dyDescent="0.25">
      <c r="CB3190" s="4"/>
      <c r="CF3190" s="4"/>
    </row>
    <row r="3191" spans="80:84" x14ac:dyDescent="0.25">
      <c r="CB3191" s="4"/>
      <c r="CF3191" s="4"/>
    </row>
    <row r="3192" spans="80:84" x14ac:dyDescent="0.25">
      <c r="CB3192" s="4"/>
      <c r="CF3192" s="4"/>
    </row>
    <row r="3193" spans="80:84" x14ac:dyDescent="0.25">
      <c r="CB3193" s="4"/>
      <c r="CF3193" s="4"/>
    </row>
    <row r="3194" spans="80:84" x14ac:dyDescent="0.25">
      <c r="CB3194" s="4"/>
      <c r="CF3194" s="4"/>
    </row>
    <row r="3195" spans="80:84" x14ac:dyDescent="0.25">
      <c r="CB3195" s="4"/>
      <c r="CF3195" s="4"/>
    </row>
    <row r="3196" spans="80:84" x14ac:dyDescent="0.25">
      <c r="CB3196" s="4"/>
      <c r="CF3196" s="4"/>
    </row>
    <row r="3197" spans="80:84" x14ac:dyDescent="0.25">
      <c r="CB3197" s="4"/>
      <c r="CF3197" s="4"/>
    </row>
    <row r="3198" spans="80:84" x14ac:dyDescent="0.25">
      <c r="CB3198" s="4"/>
      <c r="CF3198" s="4"/>
    </row>
    <row r="3199" spans="80:84" x14ac:dyDescent="0.25">
      <c r="CB3199" s="4"/>
      <c r="CF3199" s="4"/>
    </row>
    <row r="3200" spans="80:84" x14ac:dyDescent="0.25">
      <c r="CB3200" s="4"/>
      <c r="CF3200" s="4"/>
    </row>
    <row r="3201" spans="80:84" x14ac:dyDescent="0.25">
      <c r="CB3201" s="4"/>
      <c r="CF3201" s="4"/>
    </row>
    <row r="3202" spans="80:84" x14ac:dyDescent="0.25">
      <c r="CB3202" s="4"/>
      <c r="CF3202" s="4"/>
    </row>
    <row r="3203" spans="80:84" x14ac:dyDescent="0.25">
      <c r="CB3203" s="4"/>
      <c r="CF3203" s="4"/>
    </row>
    <row r="3204" spans="80:84" x14ac:dyDescent="0.25">
      <c r="CB3204" s="4"/>
      <c r="CF3204" s="4"/>
    </row>
    <row r="3205" spans="80:84" x14ac:dyDescent="0.25">
      <c r="CB3205" s="4"/>
      <c r="CF3205" s="4"/>
    </row>
    <row r="3206" spans="80:84" x14ac:dyDescent="0.25">
      <c r="CB3206" s="4"/>
      <c r="CF3206" s="4"/>
    </row>
    <row r="3207" spans="80:84" x14ac:dyDescent="0.25">
      <c r="CB3207" s="4"/>
      <c r="CF3207" s="4"/>
    </row>
    <row r="3208" spans="80:84" x14ac:dyDescent="0.25">
      <c r="CB3208" s="4"/>
      <c r="CF3208" s="4"/>
    </row>
    <row r="3209" spans="80:84" x14ac:dyDescent="0.25">
      <c r="CB3209" s="4"/>
      <c r="CF3209" s="4"/>
    </row>
    <row r="3210" spans="80:84" x14ac:dyDescent="0.25">
      <c r="CB3210" s="4"/>
      <c r="CF3210" s="4"/>
    </row>
    <row r="3211" spans="80:84" x14ac:dyDescent="0.25">
      <c r="CB3211" s="4"/>
      <c r="CF3211" s="4"/>
    </row>
    <row r="3212" spans="80:84" x14ac:dyDescent="0.25">
      <c r="CB3212" s="4"/>
      <c r="CF3212" s="4"/>
    </row>
    <row r="3213" spans="80:84" x14ac:dyDescent="0.25">
      <c r="CB3213" s="4"/>
      <c r="CF3213" s="4"/>
    </row>
    <row r="3214" spans="80:84" x14ac:dyDescent="0.25">
      <c r="CB3214" s="4"/>
      <c r="CF3214" s="4"/>
    </row>
    <row r="3215" spans="80:84" x14ac:dyDescent="0.25">
      <c r="CB3215" s="4"/>
      <c r="CF3215" s="4"/>
    </row>
    <row r="3216" spans="80:84" x14ac:dyDescent="0.25">
      <c r="CB3216" s="4"/>
      <c r="CF3216" s="4"/>
    </row>
    <row r="3217" spans="80:84" x14ac:dyDescent="0.25">
      <c r="CB3217" s="4"/>
      <c r="CF3217" s="4"/>
    </row>
    <row r="3218" spans="80:84" x14ac:dyDescent="0.25">
      <c r="CB3218" s="4"/>
      <c r="CF3218" s="4"/>
    </row>
    <row r="3219" spans="80:84" x14ac:dyDescent="0.25">
      <c r="CB3219" s="4"/>
      <c r="CF3219" s="4"/>
    </row>
    <row r="3220" spans="80:84" x14ac:dyDescent="0.25">
      <c r="CB3220" s="4"/>
      <c r="CF3220" s="4"/>
    </row>
    <row r="3221" spans="80:84" x14ac:dyDescent="0.25">
      <c r="CB3221" s="4"/>
      <c r="CF3221" s="4"/>
    </row>
    <row r="3222" spans="80:84" x14ac:dyDescent="0.25">
      <c r="CB3222" s="4"/>
      <c r="CF3222" s="4"/>
    </row>
    <row r="3223" spans="80:84" x14ac:dyDescent="0.25">
      <c r="CB3223" s="4"/>
      <c r="CF3223" s="4"/>
    </row>
    <row r="3224" spans="80:84" x14ac:dyDescent="0.25">
      <c r="CB3224" s="4"/>
      <c r="CF3224" s="4"/>
    </row>
    <row r="3225" spans="80:84" x14ac:dyDescent="0.25">
      <c r="CB3225" s="4"/>
      <c r="CF3225" s="4"/>
    </row>
    <row r="3226" spans="80:84" x14ac:dyDescent="0.25">
      <c r="CB3226" s="4"/>
      <c r="CF3226" s="4"/>
    </row>
    <row r="3227" spans="80:84" x14ac:dyDescent="0.25">
      <c r="CB3227" s="4"/>
      <c r="CF3227" s="4"/>
    </row>
    <row r="3228" spans="80:84" x14ac:dyDescent="0.25">
      <c r="CB3228" s="4"/>
      <c r="CF3228" s="4"/>
    </row>
    <row r="3229" spans="80:84" x14ac:dyDescent="0.25">
      <c r="CB3229" s="4"/>
      <c r="CF3229" s="4"/>
    </row>
    <row r="3230" spans="80:84" x14ac:dyDescent="0.25">
      <c r="CB3230" s="4"/>
      <c r="CF3230" s="4"/>
    </row>
    <row r="3231" spans="80:84" x14ac:dyDescent="0.25">
      <c r="CB3231" s="4"/>
      <c r="CF3231" s="4"/>
    </row>
    <row r="3232" spans="80:84" x14ac:dyDescent="0.25">
      <c r="CB3232" s="4"/>
      <c r="CF3232" s="4"/>
    </row>
    <row r="3233" spans="80:84" x14ac:dyDescent="0.25">
      <c r="CB3233" s="4"/>
      <c r="CF3233" s="4"/>
    </row>
    <row r="3234" spans="80:84" x14ac:dyDescent="0.25">
      <c r="CB3234" s="4"/>
      <c r="CF3234" s="4"/>
    </row>
    <row r="3235" spans="80:84" x14ac:dyDescent="0.25">
      <c r="CB3235" s="4"/>
      <c r="CF3235" s="4"/>
    </row>
    <row r="3236" spans="80:84" x14ac:dyDescent="0.25">
      <c r="CB3236" s="4"/>
      <c r="CF3236" s="4"/>
    </row>
    <row r="3237" spans="80:84" x14ac:dyDescent="0.25">
      <c r="CB3237" s="4"/>
      <c r="CF3237" s="4"/>
    </row>
    <row r="3238" spans="80:84" x14ac:dyDescent="0.25">
      <c r="CB3238" s="4"/>
      <c r="CF3238" s="4"/>
    </row>
    <row r="3239" spans="80:84" x14ac:dyDescent="0.25">
      <c r="CB3239" s="4"/>
      <c r="CF3239" s="4"/>
    </row>
    <row r="3240" spans="80:84" x14ac:dyDescent="0.25">
      <c r="CB3240" s="4"/>
      <c r="CF3240" s="4"/>
    </row>
    <row r="3241" spans="80:84" x14ac:dyDescent="0.25">
      <c r="CB3241" s="4"/>
      <c r="CF3241" s="4"/>
    </row>
    <row r="3242" spans="80:84" x14ac:dyDescent="0.25">
      <c r="CB3242" s="4"/>
      <c r="CF3242" s="4"/>
    </row>
    <row r="3243" spans="80:84" x14ac:dyDescent="0.25">
      <c r="CB3243" s="4"/>
      <c r="CF3243" s="4"/>
    </row>
    <row r="3244" spans="80:84" x14ac:dyDescent="0.25">
      <c r="CB3244" s="4"/>
      <c r="CF3244" s="4"/>
    </row>
    <row r="3245" spans="80:84" x14ac:dyDescent="0.25">
      <c r="CB3245" s="4"/>
      <c r="CF3245" s="4"/>
    </row>
    <row r="3246" spans="80:84" x14ac:dyDescent="0.25">
      <c r="CB3246" s="4"/>
      <c r="CF3246" s="4"/>
    </row>
    <row r="3247" spans="80:84" x14ac:dyDescent="0.25">
      <c r="CB3247" s="4"/>
      <c r="CF3247" s="4"/>
    </row>
    <row r="3248" spans="80:84" x14ac:dyDescent="0.25">
      <c r="CB3248" s="4"/>
      <c r="CF3248" s="4"/>
    </row>
    <row r="3249" spans="80:84" x14ac:dyDescent="0.25">
      <c r="CB3249" s="4"/>
      <c r="CF3249" s="4"/>
    </row>
    <row r="3250" spans="80:84" x14ac:dyDescent="0.25">
      <c r="CB3250" s="4"/>
      <c r="CF3250" s="4"/>
    </row>
    <row r="3251" spans="80:84" x14ac:dyDescent="0.25">
      <c r="CB3251" s="4"/>
      <c r="CF3251" s="4"/>
    </row>
    <row r="3252" spans="80:84" x14ac:dyDescent="0.25">
      <c r="CB3252" s="4"/>
      <c r="CF3252" s="4"/>
    </row>
    <row r="3253" spans="80:84" x14ac:dyDescent="0.25">
      <c r="CB3253" s="4"/>
      <c r="CF3253" s="4"/>
    </row>
    <row r="3254" spans="80:84" x14ac:dyDescent="0.25">
      <c r="CB3254" s="4"/>
      <c r="CF3254" s="4"/>
    </row>
    <row r="3255" spans="80:84" x14ac:dyDescent="0.25">
      <c r="CB3255" s="4"/>
      <c r="CF3255" s="4"/>
    </row>
    <row r="3256" spans="80:84" x14ac:dyDescent="0.25">
      <c r="CB3256" s="4"/>
      <c r="CF3256" s="4"/>
    </row>
    <row r="3257" spans="80:84" x14ac:dyDescent="0.25">
      <c r="CB3257" s="4"/>
      <c r="CF3257" s="4"/>
    </row>
    <row r="3258" spans="80:84" x14ac:dyDescent="0.25">
      <c r="CB3258" s="4"/>
      <c r="CF3258" s="4"/>
    </row>
    <row r="3259" spans="80:84" x14ac:dyDescent="0.25">
      <c r="CB3259" s="4"/>
      <c r="CF3259" s="4"/>
    </row>
    <row r="3260" spans="80:84" x14ac:dyDescent="0.25">
      <c r="CB3260" s="4"/>
      <c r="CF3260" s="4"/>
    </row>
    <row r="3261" spans="80:84" x14ac:dyDescent="0.25">
      <c r="CB3261" s="4"/>
      <c r="CF3261" s="4"/>
    </row>
    <row r="3262" spans="80:84" x14ac:dyDescent="0.25">
      <c r="CB3262" s="4"/>
      <c r="CF3262" s="4"/>
    </row>
    <row r="3263" spans="80:84" x14ac:dyDescent="0.25">
      <c r="CB3263" s="4"/>
      <c r="CF3263" s="4"/>
    </row>
    <row r="3264" spans="80:84" x14ac:dyDescent="0.25">
      <c r="CB3264" s="4"/>
      <c r="CF3264" s="4"/>
    </row>
    <row r="3265" spans="80:84" x14ac:dyDescent="0.25">
      <c r="CB3265" s="4"/>
      <c r="CF3265" s="4"/>
    </row>
    <row r="3266" spans="80:84" x14ac:dyDescent="0.25">
      <c r="CB3266" s="4"/>
      <c r="CF3266" s="4"/>
    </row>
    <row r="3267" spans="80:84" x14ac:dyDescent="0.25">
      <c r="CB3267" s="4"/>
      <c r="CF3267" s="4"/>
    </row>
    <row r="3268" spans="80:84" x14ac:dyDescent="0.25">
      <c r="CB3268" s="4"/>
      <c r="CF3268" s="4"/>
    </row>
    <row r="3269" spans="80:84" x14ac:dyDescent="0.25">
      <c r="CB3269" s="4"/>
      <c r="CF3269" s="4"/>
    </row>
    <row r="3270" spans="80:84" x14ac:dyDescent="0.25">
      <c r="CB3270" s="4"/>
      <c r="CF3270" s="4"/>
    </row>
    <row r="3271" spans="80:84" x14ac:dyDescent="0.25">
      <c r="CB3271" s="4"/>
      <c r="CF3271" s="4"/>
    </row>
    <row r="3272" spans="80:84" x14ac:dyDescent="0.25">
      <c r="CB3272" s="4"/>
      <c r="CF3272" s="4"/>
    </row>
    <row r="3273" spans="80:84" x14ac:dyDescent="0.25">
      <c r="CB3273" s="4"/>
      <c r="CF3273" s="4"/>
    </row>
    <row r="3274" spans="80:84" x14ac:dyDescent="0.25">
      <c r="CB3274" s="4"/>
      <c r="CF3274" s="4"/>
    </row>
    <row r="3275" spans="80:84" x14ac:dyDescent="0.25">
      <c r="CB3275" s="4"/>
      <c r="CF3275" s="4"/>
    </row>
    <row r="3276" spans="80:84" x14ac:dyDescent="0.25">
      <c r="CB3276" s="4"/>
      <c r="CF3276" s="4"/>
    </row>
    <row r="3277" spans="80:84" x14ac:dyDescent="0.25">
      <c r="CB3277" s="4"/>
      <c r="CF3277" s="4"/>
    </row>
    <row r="3278" spans="80:84" x14ac:dyDescent="0.25">
      <c r="CB3278" s="4"/>
      <c r="CF3278" s="4"/>
    </row>
    <row r="3279" spans="80:84" x14ac:dyDescent="0.25">
      <c r="CB3279" s="4"/>
      <c r="CF3279" s="4"/>
    </row>
    <row r="3280" spans="80:84" x14ac:dyDescent="0.25">
      <c r="CB3280" s="4"/>
      <c r="CF3280" s="4"/>
    </row>
    <row r="3281" spans="80:84" x14ac:dyDescent="0.25">
      <c r="CB3281" s="4"/>
      <c r="CF3281" s="4"/>
    </row>
    <row r="3282" spans="80:84" x14ac:dyDescent="0.25">
      <c r="CB3282" s="4"/>
      <c r="CF3282" s="4"/>
    </row>
    <row r="3283" spans="80:84" x14ac:dyDescent="0.25">
      <c r="CB3283" s="4"/>
      <c r="CF3283" s="4"/>
    </row>
    <row r="3284" spans="80:84" x14ac:dyDescent="0.25">
      <c r="CB3284" s="4"/>
      <c r="CF3284" s="4"/>
    </row>
    <row r="3285" spans="80:84" x14ac:dyDescent="0.25">
      <c r="CB3285" s="4"/>
      <c r="CF3285" s="4"/>
    </row>
    <row r="3286" spans="80:84" x14ac:dyDescent="0.25">
      <c r="CB3286" s="4"/>
      <c r="CF3286" s="4"/>
    </row>
    <row r="3287" spans="80:84" x14ac:dyDescent="0.25">
      <c r="CB3287" s="4"/>
      <c r="CF3287" s="4"/>
    </row>
    <row r="3288" spans="80:84" x14ac:dyDescent="0.25">
      <c r="CB3288" s="4"/>
      <c r="CF3288" s="4"/>
    </row>
    <row r="3289" spans="80:84" x14ac:dyDescent="0.25">
      <c r="CB3289" s="4"/>
      <c r="CF3289" s="4"/>
    </row>
    <row r="3290" spans="80:84" x14ac:dyDescent="0.25">
      <c r="CB3290" s="4"/>
      <c r="CF3290" s="4"/>
    </row>
    <row r="3291" spans="80:84" x14ac:dyDescent="0.25">
      <c r="CB3291" s="4"/>
      <c r="CF3291" s="4"/>
    </row>
    <row r="3292" spans="80:84" x14ac:dyDescent="0.25">
      <c r="CB3292" s="4"/>
      <c r="CF3292" s="4"/>
    </row>
    <row r="3293" spans="80:84" x14ac:dyDescent="0.25">
      <c r="CB3293" s="4"/>
      <c r="CF3293" s="4"/>
    </row>
    <row r="3294" spans="80:84" x14ac:dyDescent="0.25">
      <c r="CB3294" s="4"/>
      <c r="CF3294" s="4"/>
    </row>
    <row r="3295" spans="80:84" x14ac:dyDescent="0.25">
      <c r="CB3295" s="4"/>
      <c r="CF3295" s="4"/>
    </row>
    <row r="3296" spans="80:84" x14ac:dyDescent="0.25">
      <c r="CB3296" s="4"/>
      <c r="CF3296" s="4"/>
    </row>
    <row r="3297" spans="80:84" x14ac:dyDescent="0.25">
      <c r="CB3297" s="4"/>
      <c r="CF3297" s="4"/>
    </row>
    <row r="3298" spans="80:84" x14ac:dyDescent="0.25">
      <c r="CB3298" s="4"/>
      <c r="CF3298" s="4"/>
    </row>
    <row r="3299" spans="80:84" x14ac:dyDescent="0.25">
      <c r="CB3299" s="4"/>
      <c r="CF3299" s="4"/>
    </row>
    <row r="3300" spans="80:84" x14ac:dyDescent="0.25">
      <c r="CB3300" s="4"/>
      <c r="CF3300" s="4"/>
    </row>
    <row r="3301" spans="80:84" x14ac:dyDescent="0.25">
      <c r="CB3301" s="4"/>
      <c r="CF3301" s="4"/>
    </row>
    <row r="3302" spans="80:84" x14ac:dyDescent="0.25">
      <c r="CB3302" s="4"/>
      <c r="CF3302" s="4"/>
    </row>
    <row r="3303" spans="80:84" x14ac:dyDescent="0.25">
      <c r="CB3303" s="4"/>
      <c r="CF3303" s="4"/>
    </row>
    <row r="3304" spans="80:84" x14ac:dyDescent="0.25">
      <c r="CB3304" s="4"/>
      <c r="CF3304" s="4"/>
    </row>
    <row r="3305" spans="80:84" x14ac:dyDescent="0.25">
      <c r="CB3305" s="4"/>
      <c r="CF3305" s="4"/>
    </row>
    <row r="3306" spans="80:84" x14ac:dyDescent="0.25">
      <c r="CB3306" s="4"/>
      <c r="CF3306" s="4"/>
    </row>
    <row r="3307" spans="80:84" x14ac:dyDescent="0.25">
      <c r="CB3307" s="4"/>
      <c r="CF3307" s="4"/>
    </row>
    <row r="3308" spans="80:84" x14ac:dyDescent="0.25">
      <c r="CB3308" s="4"/>
      <c r="CF3308" s="4"/>
    </row>
    <row r="3309" spans="80:84" x14ac:dyDescent="0.25">
      <c r="CB3309" s="4"/>
      <c r="CF3309" s="4"/>
    </row>
    <row r="3310" spans="80:84" x14ac:dyDescent="0.25">
      <c r="CB3310" s="4"/>
      <c r="CF3310" s="4"/>
    </row>
    <row r="3311" spans="80:84" x14ac:dyDescent="0.25">
      <c r="CB3311" s="4"/>
      <c r="CF3311" s="4"/>
    </row>
    <row r="3312" spans="80:84" x14ac:dyDescent="0.25">
      <c r="CB3312" s="4"/>
      <c r="CF3312" s="4"/>
    </row>
    <row r="3313" spans="80:84" x14ac:dyDescent="0.25">
      <c r="CB3313" s="4"/>
      <c r="CF3313" s="4"/>
    </row>
    <row r="3314" spans="80:84" x14ac:dyDescent="0.25">
      <c r="CB3314" s="4"/>
      <c r="CF3314" s="4"/>
    </row>
    <row r="3315" spans="80:84" x14ac:dyDescent="0.25">
      <c r="CB3315" s="4"/>
      <c r="CF3315" s="4"/>
    </row>
    <row r="3316" spans="80:84" x14ac:dyDescent="0.25">
      <c r="CB3316" s="4"/>
      <c r="CF3316" s="4"/>
    </row>
    <row r="3317" spans="80:84" x14ac:dyDescent="0.25">
      <c r="CB3317" s="4"/>
      <c r="CF3317" s="4"/>
    </row>
    <row r="3318" spans="80:84" x14ac:dyDescent="0.25">
      <c r="CB3318" s="4"/>
      <c r="CF3318" s="4"/>
    </row>
    <row r="3319" spans="80:84" x14ac:dyDescent="0.25">
      <c r="CB3319" s="4"/>
      <c r="CF3319" s="4"/>
    </row>
    <row r="3320" spans="80:84" x14ac:dyDescent="0.25">
      <c r="CB3320" s="4"/>
      <c r="CF3320" s="4"/>
    </row>
    <row r="3321" spans="80:84" x14ac:dyDescent="0.25">
      <c r="CB3321" s="4"/>
      <c r="CF3321" s="4"/>
    </row>
    <row r="3322" spans="80:84" x14ac:dyDescent="0.25">
      <c r="CB3322" s="4"/>
      <c r="CF3322" s="4"/>
    </row>
    <row r="3323" spans="80:84" x14ac:dyDescent="0.25">
      <c r="CB3323" s="4"/>
      <c r="CF3323" s="4"/>
    </row>
    <row r="3324" spans="80:84" x14ac:dyDescent="0.25">
      <c r="CB3324" s="4"/>
      <c r="CF3324" s="4"/>
    </row>
    <row r="3325" spans="80:84" x14ac:dyDescent="0.25">
      <c r="CB3325" s="4"/>
      <c r="CF3325" s="4"/>
    </row>
    <row r="3326" spans="80:84" x14ac:dyDescent="0.25">
      <c r="CB3326" s="4"/>
      <c r="CF3326" s="4"/>
    </row>
    <row r="3327" spans="80:84" x14ac:dyDescent="0.25">
      <c r="CB3327" s="4"/>
      <c r="CF3327" s="4"/>
    </row>
    <row r="3328" spans="80:84" x14ac:dyDescent="0.25">
      <c r="CB3328" s="4"/>
      <c r="CF3328" s="4"/>
    </row>
    <row r="3329" spans="80:84" x14ac:dyDescent="0.25">
      <c r="CB3329" s="4"/>
      <c r="CF3329" s="4"/>
    </row>
    <row r="3330" spans="80:84" x14ac:dyDescent="0.25">
      <c r="CB3330" s="4"/>
      <c r="CF3330" s="4"/>
    </row>
    <row r="3331" spans="80:84" x14ac:dyDescent="0.25">
      <c r="CB3331" s="4"/>
      <c r="CF3331" s="4"/>
    </row>
    <row r="3332" spans="80:84" x14ac:dyDescent="0.25">
      <c r="CB3332" s="4"/>
      <c r="CF3332" s="4"/>
    </row>
    <row r="3333" spans="80:84" x14ac:dyDescent="0.25">
      <c r="CB3333" s="4"/>
      <c r="CF3333" s="4"/>
    </row>
    <row r="3334" spans="80:84" x14ac:dyDescent="0.25">
      <c r="CB3334" s="4"/>
      <c r="CF3334" s="4"/>
    </row>
    <row r="3335" spans="80:84" x14ac:dyDescent="0.25">
      <c r="CB3335" s="4"/>
      <c r="CF3335" s="4"/>
    </row>
    <row r="3336" spans="80:84" x14ac:dyDescent="0.25">
      <c r="CB3336" s="4"/>
      <c r="CF3336" s="4"/>
    </row>
    <row r="3337" spans="80:84" x14ac:dyDescent="0.25">
      <c r="CB3337" s="4"/>
      <c r="CF3337" s="4"/>
    </row>
    <row r="3338" spans="80:84" x14ac:dyDescent="0.25">
      <c r="CB3338" s="4"/>
      <c r="CF3338" s="4"/>
    </row>
    <row r="3339" spans="80:84" x14ac:dyDescent="0.25">
      <c r="CB3339" s="4"/>
      <c r="CF3339" s="4"/>
    </row>
    <row r="3340" spans="80:84" x14ac:dyDescent="0.25">
      <c r="CB3340" s="4"/>
      <c r="CF3340" s="4"/>
    </row>
    <row r="3341" spans="80:84" x14ac:dyDescent="0.25">
      <c r="CB3341" s="4"/>
      <c r="CF3341" s="4"/>
    </row>
    <row r="3342" spans="80:84" x14ac:dyDescent="0.25">
      <c r="CB3342" s="4"/>
      <c r="CF3342" s="4"/>
    </row>
    <row r="3343" spans="80:84" x14ac:dyDescent="0.25">
      <c r="CB3343" s="4"/>
      <c r="CF3343" s="4"/>
    </row>
    <row r="3344" spans="80:84" x14ac:dyDescent="0.25">
      <c r="CB3344" s="4"/>
      <c r="CF3344" s="4"/>
    </row>
    <row r="3345" spans="80:84" x14ac:dyDescent="0.25">
      <c r="CB3345" s="4"/>
      <c r="CF3345" s="4"/>
    </row>
    <row r="3346" spans="80:84" x14ac:dyDescent="0.25">
      <c r="CB3346" s="4"/>
      <c r="CF3346" s="4"/>
    </row>
    <row r="3347" spans="80:84" x14ac:dyDescent="0.25">
      <c r="CB3347" s="4"/>
      <c r="CF3347" s="4"/>
    </row>
    <row r="3348" spans="80:84" x14ac:dyDescent="0.25">
      <c r="CB3348" s="4"/>
      <c r="CF3348" s="4"/>
    </row>
    <row r="3349" spans="80:84" x14ac:dyDescent="0.25">
      <c r="CB3349" s="4"/>
      <c r="CF3349" s="4"/>
    </row>
    <row r="3350" spans="80:84" x14ac:dyDescent="0.25">
      <c r="CB3350" s="4"/>
      <c r="CF3350" s="4"/>
    </row>
    <row r="3351" spans="80:84" x14ac:dyDescent="0.25">
      <c r="CB3351" s="4"/>
      <c r="CF3351" s="4"/>
    </row>
    <row r="3352" spans="80:84" x14ac:dyDescent="0.25">
      <c r="CB3352" s="4"/>
      <c r="CF3352" s="4"/>
    </row>
    <row r="3353" spans="80:84" x14ac:dyDescent="0.25">
      <c r="CB3353" s="4"/>
      <c r="CF3353" s="4"/>
    </row>
    <row r="3354" spans="80:84" x14ac:dyDescent="0.25">
      <c r="CB3354" s="4"/>
      <c r="CF3354" s="4"/>
    </row>
    <row r="3355" spans="80:84" x14ac:dyDescent="0.25">
      <c r="CB3355" s="4"/>
      <c r="CF3355" s="4"/>
    </row>
    <row r="3356" spans="80:84" x14ac:dyDescent="0.25">
      <c r="CB3356" s="4"/>
      <c r="CF3356" s="4"/>
    </row>
    <row r="3357" spans="80:84" x14ac:dyDescent="0.25">
      <c r="CB3357" s="4"/>
      <c r="CF3357" s="4"/>
    </row>
    <row r="3358" spans="80:84" x14ac:dyDescent="0.25">
      <c r="CB3358" s="4"/>
      <c r="CF3358" s="4"/>
    </row>
    <row r="3359" spans="80:84" x14ac:dyDescent="0.25">
      <c r="CB3359" s="4"/>
      <c r="CF3359" s="4"/>
    </row>
    <row r="3360" spans="80:84" x14ac:dyDescent="0.25">
      <c r="CB3360" s="4"/>
      <c r="CF3360" s="4"/>
    </row>
    <row r="3361" spans="80:84" x14ac:dyDescent="0.25">
      <c r="CB3361" s="4"/>
      <c r="CF3361" s="4"/>
    </row>
    <row r="3362" spans="80:84" x14ac:dyDescent="0.25">
      <c r="CB3362" s="4"/>
      <c r="CF3362" s="4"/>
    </row>
    <row r="3363" spans="80:84" x14ac:dyDescent="0.25">
      <c r="CB3363" s="4"/>
      <c r="CF3363" s="4"/>
    </row>
    <row r="3364" spans="80:84" x14ac:dyDescent="0.25">
      <c r="CB3364" s="4"/>
      <c r="CF3364" s="4"/>
    </row>
    <row r="3365" spans="80:84" x14ac:dyDescent="0.25">
      <c r="CB3365" s="4"/>
      <c r="CF3365" s="4"/>
    </row>
    <row r="3366" spans="80:84" x14ac:dyDescent="0.25">
      <c r="CB3366" s="4"/>
      <c r="CF3366" s="4"/>
    </row>
    <row r="3367" spans="80:84" x14ac:dyDescent="0.25">
      <c r="CB3367" s="4"/>
      <c r="CF3367" s="4"/>
    </row>
    <row r="3368" spans="80:84" x14ac:dyDescent="0.25">
      <c r="CB3368" s="4"/>
      <c r="CF3368" s="4"/>
    </row>
    <row r="3369" spans="80:84" x14ac:dyDescent="0.25">
      <c r="CB3369" s="4"/>
      <c r="CF3369" s="4"/>
    </row>
    <row r="3370" spans="80:84" x14ac:dyDescent="0.25">
      <c r="CB3370" s="4"/>
      <c r="CF3370" s="4"/>
    </row>
    <row r="3371" spans="80:84" x14ac:dyDescent="0.25">
      <c r="CB3371" s="4"/>
      <c r="CF3371" s="4"/>
    </row>
    <row r="3372" spans="80:84" x14ac:dyDescent="0.25">
      <c r="CB3372" s="4"/>
      <c r="CF3372" s="4"/>
    </row>
    <row r="3373" spans="80:84" x14ac:dyDescent="0.25">
      <c r="CB3373" s="4"/>
      <c r="CF3373" s="4"/>
    </row>
    <row r="3374" spans="80:84" x14ac:dyDescent="0.25">
      <c r="CB3374" s="4"/>
      <c r="CF3374" s="4"/>
    </row>
    <row r="3375" spans="80:84" x14ac:dyDescent="0.25">
      <c r="CB3375" s="4"/>
      <c r="CF3375" s="4"/>
    </row>
    <row r="3376" spans="80:84" x14ac:dyDescent="0.25">
      <c r="CB3376" s="4"/>
      <c r="CF3376" s="4"/>
    </row>
    <row r="3377" spans="80:84" x14ac:dyDescent="0.25">
      <c r="CB3377" s="4"/>
      <c r="CF3377" s="4"/>
    </row>
    <row r="3378" spans="80:84" x14ac:dyDescent="0.25">
      <c r="CB3378" s="4"/>
      <c r="CF3378" s="4"/>
    </row>
    <row r="3379" spans="80:84" x14ac:dyDescent="0.25">
      <c r="CB3379" s="4"/>
      <c r="CF3379" s="4"/>
    </row>
    <row r="3380" spans="80:84" x14ac:dyDescent="0.25">
      <c r="CB3380" s="4"/>
      <c r="CF3380" s="4"/>
    </row>
    <row r="3381" spans="80:84" x14ac:dyDescent="0.25">
      <c r="CB3381" s="4"/>
      <c r="CF3381" s="4"/>
    </row>
    <row r="3382" spans="80:84" x14ac:dyDescent="0.25">
      <c r="CB3382" s="4"/>
      <c r="CF3382" s="4"/>
    </row>
    <row r="3383" spans="80:84" x14ac:dyDescent="0.25">
      <c r="CB3383" s="4"/>
      <c r="CF3383" s="4"/>
    </row>
    <row r="3384" spans="80:84" x14ac:dyDescent="0.25">
      <c r="CB3384" s="4"/>
      <c r="CF3384" s="4"/>
    </row>
    <row r="3385" spans="80:84" x14ac:dyDescent="0.25">
      <c r="CB3385" s="4"/>
      <c r="CF3385" s="4"/>
    </row>
    <row r="3386" spans="80:84" x14ac:dyDescent="0.25">
      <c r="CB3386" s="4"/>
      <c r="CF3386" s="4"/>
    </row>
    <row r="3387" spans="80:84" x14ac:dyDescent="0.25">
      <c r="CB3387" s="4"/>
      <c r="CF3387" s="4"/>
    </row>
    <row r="3388" spans="80:84" x14ac:dyDescent="0.25">
      <c r="CB3388" s="4"/>
      <c r="CF3388" s="4"/>
    </row>
    <row r="3389" spans="80:84" x14ac:dyDescent="0.25">
      <c r="CB3389" s="4"/>
      <c r="CF3389" s="4"/>
    </row>
    <row r="3390" spans="80:84" x14ac:dyDescent="0.25">
      <c r="CB3390" s="4"/>
      <c r="CF3390" s="4"/>
    </row>
    <row r="3391" spans="80:84" x14ac:dyDescent="0.25">
      <c r="CB3391" s="4"/>
      <c r="CF3391" s="4"/>
    </row>
    <row r="3392" spans="80:84" x14ac:dyDescent="0.25">
      <c r="CB3392" s="4"/>
      <c r="CF3392" s="4"/>
    </row>
    <row r="3393" spans="80:84" x14ac:dyDescent="0.25">
      <c r="CB3393" s="4"/>
      <c r="CF3393" s="4"/>
    </row>
    <row r="3394" spans="80:84" x14ac:dyDescent="0.25">
      <c r="CB3394" s="4"/>
      <c r="CF3394" s="4"/>
    </row>
    <row r="3395" spans="80:84" x14ac:dyDescent="0.25">
      <c r="CB3395" s="4"/>
      <c r="CF3395" s="4"/>
    </row>
    <row r="3396" spans="80:84" x14ac:dyDescent="0.25">
      <c r="CB3396" s="4"/>
      <c r="CF3396" s="4"/>
    </row>
    <row r="3397" spans="80:84" x14ac:dyDescent="0.25">
      <c r="CB3397" s="4"/>
      <c r="CF3397" s="4"/>
    </row>
    <row r="3398" spans="80:84" x14ac:dyDescent="0.25">
      <c r="CB3398" s="4"/>
      <c r="CF3398" s="4"/>
    </row>
    <row r="3399" spans="80:84" x14ac:dyDescent="0.25">
      <c r="CB3399" s="4"/>
      <c r="CF3399" s="4"/>
    </row>
    <row r="3400" spans="80:84" x14ac:dyDescent="0.25">
      <c r="CB3400" s="4"/>
      <c r="CF3400" s="4"/>
    </row>
    <row r="3401" spans="80:84" x14ac:dyDescent="0.25">
      <c r="CB3401" s="4"/>
      <c r="CF3401" s="4"/>
    </row>
    <row r="3402" spans="80:84" x14ac:dyDescent="0.25">
      <c r="CB3402" s="4"/>
      <c r="CF3402" s="4"/>
    </row>
    <row r="3403" spans="80:84" x14ac:dyDescent="0.25">
      <c r="CB3403" s="4"/>
      <c r="CF3403" s="4"/>
    </row>
    <row r="3404" spans="80:84" x14ac:dyDescent="0.25">
      <c r="CB3404" s="4"/>
      <c r="CF3404" s="4"/>
    </row>
    <row r="3405" spans="80:84" x14ac:dyDescent="0.25">
      <c r="CB3405" s="4"/>
      <c r="CF3405" s="4"/>
    </row>
    <row r="3406" spans="80:84" x14ac:dyDescent="0.25">
      <c r="CB3406" s="4"/>
      <c r="CF3406" s="4"/>
    </row>
    <row r="3407" spans="80:84" x14ac:dyDescent="0.25">
      <c r="CB3407" s="4"/>
      <c r="CF3407" s="4"/>
    </row>
    <row r="3408" spans="80:84" x14ac:dyDescent="0.25">
      <c r="CB3408" s="4"/>
      <c r="CF3408" s="4"/>
    </row>
    <row r="3409" spans="80:84" x14ac:dyDescent="0.25">
      <c r="CB3409" s="4"/>
      <c r="CF3409" s="4"/>
    </row>
    <row r="3410" spans="80:84" x14ac:dyDescent="0.25">
      <c r="CB3410" s="4"/>
      <c r="CF3410" s="4"/>
    </row>
    <row r="3411" spans="80:84" x14ac:dyDescent="0.25">
      <c r="CB3411" s="4"/>
      <c r="CF3411" s="4"/>
    </row>
    <row r="3412" spans="80:84" x14ac:dyDescent="0.25">
      <c r="CB3412" s="4"/>
      <c r="CF3412" s="4"/>
    </row>
    <row r="3413" spans="80:84" x14ac:dyDescent="0.25">
      <c r="CB3413" s="4"/>
      <c r="CF3413" s="4"/>
    </row>
    <row r="3414" spans="80:84" x14ac:dyDescent="0.25">
      <c r="CB3414" s="4"/>
      <c r="CF3414" s="4"/>
    </row>
    <row r="3415" spans="80:84" x14ac:dyDescent="0.25">
      <c r="CB3415" s="4"/>
      <c r="CF3415" s="4"/>
    </row>
    <row r="3416" spans="80:84" x14ac:dyDescent="0.25">
      <c r="CB3416" s="4"/>
      <c r="CF3416" s="4"/>
    </row>
    <row r="3417" spans="80:84" x14ac:dyDescent="0.25">
      <c r="CB3417" s="4"/>
      <c r="CF3417" s="4"/>
    </row>
    <row r="3418" spans="80:84" x14ac:dyDescent="0.25">
      <c r="CB3418" s="4"/>
      <c r="CF3418" s="4"/>
    </row>
    <row r="3419" spans="80:84" x14ac:dyDescent="0.25">
      <c r="CB3419" s="4"/>
      <c r="CF3419" s="4"/>
    </row>
    <row r="3420" spans="80:84" x14ac:dyDescent="0.25">
      <c r="CB3420" s="4"/>
      <c r="CF3420" s="4"/>
    </row>
    <row r="3421" spans="80:84" x14ac:dyDescent="0.25">
      <c r="CB3421" s="4"/>
      <c r="CF3421" s="4"/>
    </row>
    <row r="3422" spans="80:84" x14ac:dyDescent="0.25">
      <c r="CB3422" s="4"/>
      <c r="CF3422" s="4"/>
    </row>
    <row r="3423" spans="80:84" x14ac:dyDescent="0.25">
      <c r="CB3423" s="4"/>
      <c r="CF3423" s="4"/>
    </row>
    <row r="3424" spans="80:84" x14ac:dyDescent="0.25">
      <c r="CB3424" s="4"/>
      <c r="CF3424" s="4"/>
    </row>
    <row r="3425" spans="80:84" x14ac:dyDescent="0.25">
      <c r="CB3425" s="4"/>
      <c r="CF3425" s="4"/>
    </row>
    <row r="3426" spans="80:84" x14ac:dyDescent="0.25">
      <c r="CB3426" s="4"/>
      <c r="CF3426" s="4"/>
    </row>
    <row r="3427" spans="80:84" x14ac:dyDescent="0.25">
      <c r="CB3427" s="4"/>
      <c r="CF3427" s="4"/>
    </row>
    <row r="3428" spans="80:84" x14ac:dyDescent="0.25">
      <c r="CB3428" s="4"/>
      <c r="CF3428" s="4"/>
    </row>
    <row r="3429" spans="80:84" x14ac:dyDescent="0.25">
      <c r="CB3429" s="4"/>
      <c r="CF3429" s="4"/>
    </row>
    <row r="3430" spans="80:84" x14ac:dyDescent="0.25">
      <c r="CB3430" s="4"/>
      <c r="CF3430" s="4"/>
    </row>
    <row r="3431" spans="80:84" x14ac:dyDescent="0.25">
      <c r="CB3431" s="4"/>
      <c r="CF3431" s="4"/>
    </row>
    <row r="3432" spans="80:84" x14ac:dyDescent="0.25">
      <c r="CB3432" s="4"/>
      <c r="CF3432" s="4"/>
    </row>
    <row r="3433" spans="80:84" x14ac:dyDescent="0.25">
      <c r="CB3433" s="4"/>
      <c r="CF3433" s="4"/>
    </row>
    <row r="3434" spans="80:84" x14ac:dyDescent="0.25">
      <c r="CB3434" s="4"/>
      <c r="CF3434" s="4"/>
    </row>
    <row r="3435" spans="80:84" x14ac:dyDescent="0.25">
      <c r="CB3435" s="4"/>
      <c r="CF3435" s="4"/>
    </row>
    <row r="3436" spans="80:84" x14ac:dyDescent="0.25">
      <c r="CB3436" s="4"/>
      <c r="CF3436" s="4"/>
    </row>
    <row r="3437" spans="80:84" x14ac:dyDescent="0.25">
      <c r="CB3437" s="4"/>
      <c r="CF3437" s="4"/>
    </row>
    <row r="3438" spans="80:84" x14ac:dyDescent="0.25">
      <c r="CB3438" s="4"/>
      <c r="CF3438" s="4"/>
    </row>
    <row r="3439" spans="80:84" x14ac:dyDescent="0.25">
      <c r="CB3439" s="4"/>
      <c r="CF3439" s="4"/>
    </row>
    <row r="3440" spans="80:84" x14ac:dyDescent="0.25">
      <c r="CB3440" s="4"/>
      <c r="CF3440" s="4"/>
    </row>
    <row r="3441" spans="80:84" x14ac:dyDescent="0.25">
      <c r="CB3441" s="4"/>
      <c r="CF3441" s="4"/>
    </row>
    <row r="3442" spans="80:84" x14ac:dyDescent="0.25">
      <c r="CB3442" s="4"/>
      <c r="CF3442" s="4"/>
    </row>
    <row r="3443" spans="80:84" x14ac:dyDescent="0.25">
      <c r="CB3443" s="4"/>
      <c r="CF3443" s="4"/>
    </row>
    <row r="3444" spans="80:84" x14ac:dyDescent="0.25">
      <c r="CB3444" s="4"/>
      <c r="CF3444" s="4"/>
    </row>
    <row r="3445" spans="80:84" x14ac:dyDescent="0.25">
      <c r="CB3445" s="4"/>
      <c r="CF3445" s="4"/>
    </row>
    <row r="3446" spans="80:84" x14ac:dyDescent="0.25">
      <c r="CB3446" s="4"/>
      <c r="CF3446" s="4"/>
    </row>
    <row r="3447" spans="80:84" x14ac:dyDescent="0.25">
      <c r="CB3447" s="4"/>
      <c r="CF3447" s="4"/>
    </row>
    <row r="3448" spans="80:84" x14ac:dyDescent="0.25">
      <c r="CB3448" s="4"/>
      <c r="CF3448" s="4"/>
    </row>
    <row r="3449" spans="80:84" x14ac:dyDescent="0.25">
      <c r="CB3449" s="4"/>
      <c r="CF3449" s="4"/>
    </row>
    <row r="3450" spans="80:84" x14ac:dyDescent="0.25">
      <c r="CB3450" s="4"/>
      <c r="CF3450" s="4"/>
    </row>
    <row r="3451" spans="80:84" x14ac:dyDescent="0.25">
      <c r="CB3451" s="4"/>
      <c r="CF3451" s="4"/>
    </row>
    <row r="3452" spans="80:84" x14ac:dyDescent="0.25">
      <c r="CB3452" s="4"/>
      <c r="CF3452" s="4"/>
    </row>
    <row r="3453" spans="80:84" x14ac:dyDescent="0.25">
      <c r="CB3453" s="4"/>
      <c r="CF3453" s="4"/>
    </row>
    <row r="3454" spans="80:84" x14ac:dyDescent="0.25">
      <c r="CB3454" s="4"/>
      <c r="CF3454" s="4"/>
    </row>
    <row r="3455" spans="80:84" x14ac:dyDescent="0.25">
      <c r="CB3455" s="4"/>
      <c r="CF3455" s="4"/>
    </row>
    <row r="3456" spans="80:84" x14ac:dyDescent="0.25">
      <c r="CB3456" s="4"/>
      <c r="CF3456" s="4"/>
    </row>
    <row r="3457" spans="80:84" x14ac:dyDescent="0.25">
      <c r="CB3457" s="4"/>
      <c r="CF3457" s="4"/>
    </row>
    <row r="3458" spans="80:84" x14ac:dyDescent="0.25">
      <c r="CB3458" s="4"/>
      <c r="CF3458" s="4"/>
    </row>
    <row r="3459" spans="80:84" x14ac:dyDescent="0.25">
      <c r="CB3459" s="4"/>
      <c r="CF3459" s="4"/>
    </row>
    <row r="3460" spans="80:84" x14ac:dyDescent="0.25">
      <c r="CB3460" s="4"/>
      <c r="CF3460" s="4"/>
    </row>
    <row r="3461" spans="80:84" x14ac:dyDescent="0.25">
      <c r="CB3461" s="4"/>
      <c r="CF3461" s="4"/>
    </row>
    <row r="3462" spans="80:84" x14ac:dyDescent="0.25">
      <c r="CB3462" s="4"/>
      <c r="CF3462" s="4"/>
    </row>
    <row r="3463" spans="80:84" x14ac:dyDescent="0.25">
      <c r="CB3463" s="4"/>
      <c r="CF3463" s="4"/>
    </row>
    <row r="3464" spans="80:84" x14ac:dyDescent="0.25">
      <c r="CB3464" s="4"/>
      <c r="CF3464" s="4"/>
    </row>
    <row r="3465" spans="80:84" x14ac:dyDescent="0.25">
      <c r="CB3465" s="4"/>
      <c r="CF3465" s="4"/>
    </row>
    <row r="3466" spans="80:84" x14ac:dyDescent="0.25">
      <c r="CB3466" s="4"/>
      <c r="CF3466" s="4"/>
    </row>
    <row r="3467" spans="80:84" x14ac:dyDescent="0.25">
      <c r="CB3467" s="4"/>
      <c r="CF3467" s="4"/>
    </row>
    <row r="3468" spans="80:84" x14ac:dyDescent="0.25">
      <c r="CB3468" s="4"/>
      <c r="CF3468" s="4"/>
    </row>
    <row r="3469" spans="80:84" x14ac:dyDescent="0.25">
      <c r="CB3469" s="4"/>
      <c r="CF3469" s="4"/>
    </row>
    <row r="3470" spans="80:84" x14ac:dyDescent="0.25">
      <c r="CB3470" s="4"/>
      <c r="CF3470" s="4"/>
    </row>
    <row r="3471" spans="80:84" x14ac:dyDescent="0.25">
      <c r="CB3471" s="4"/>
      <c r="CF3471" s="4"/>
    </row>
    <row r="3472" spans="80:84" x14ac:dyDescent="0.25">
      <c r="CB3472" s="4"/>
      <c r="CF3472" s="4"/>
    </row>
    <row r="3473" spans="80:84" x14ac:dyDescent="0.25">
      <c r="CB3473" s="4"/>
      <c r="CF3473" s="4"/>
    </row>
    <row r="3474" spans="80:84" x14ac:dyDescent="0.25">
      <c r="CB3474" s="4"/>
      <c r="CF3474" s="4"/>
    </row>
    <row r="3475" spans="80:84" x14ac:dyDescent="0.25">
      <c r="CB3475" s="4"/>
      <c r="CF3475" s="4"/>
    </row>
    <row r="3476" spans="80:84" x14ac:dyDescent="0.25">
      <c r="CB3476" s="4"/>
      <c r="CF3476" s="4"/>
    </row>
    <row r="3477" spans="80:84" x14ac:dyDescent="0.25">
      <c r="CB3477" s="4"/>
      <c r="CF3477" s="4"/>
    </row>
    <row r="3478" spans="80:84" x14ac:dyDescent="0.25">
      <c r="CB3478" s="4"/>
      <c r="CF3478" s="4"/>
    </row>
    <row r="3479" spans="80:84" x14ac:dyDescent="0.25">
      <c r="CB3479" s="4"/>
      <c r="CF3479" s="4"/>
    </row>
    <row r="3480" spans="80:84" x14ac:dyDescent="0.25">
      <c r="CB3480" s="4"/>
      <c r="CF3480" s="4"/>
    </row>
    <row r="3481" spans="80:84" x14ac:dyDescent="0.25">
      <c r="CB3481" s="4"/>
      <c r="CF3481" s="4"/>
    </row>
    <row r="3482" spans="80:84" x14ac:dyDescent="0.25">
      <c r="CB3482" s="4"/>
      <c r="CF3482" s="4"/>
    </row>
    <row r="3483" spans="80:84" x14ac:dyDescent="0.25">
      <c r="CB3483" s="4"/>
      <c r="CF3483" s="4"/>
    </row>
    <row r="3484" spans="80:84" x14ac:dyDescent="0.25">
      <c r="CB3484" s="4"/>
      <c r="CF3484" s="4"/>
    </row>
    <row r="3485" spans="80:84" x14ac:dyDescent="0.25">
      <c r="CB3485" s="4"/>
      <c r="CF3485" s="4"/>
    </row>
    <row r="3486" spans="80:84" x14ac:dyDescent="0.25">
      <c r="CB3486" s="4"/>
      <c r="CF3486" s="4"/>
    </row>
    <row r="3487" spans="80:84" x14ac:dyDescent="0.25">
      <c r="CB3487" s="4"/>
      <c r="CF3487" s="4"/>
    </row>
    <row r="3488" spans="80:84" x14ac:dyDescent="0.25">
      <c r="CB3488" s="4"/>
      <c r="CF3488" s="4"/>
    </row>
    <row r="3489" spans="80:84" x14ac:dyDescent="0.25">
      <c r="CB3489" s="4"/>
      <c r="CF3489" s="4"/>
    </row>
    <row r="3490" spans="80:84" x14ac:dyDescent="0.25">
      <c r="CB3490" s="4"/>
      <c r="CF3490" s="4"/>
    </row>
    <row r="3491" spans="80:84" x14ac:dyDescent="0.25">
      <c r="CB3491" s="4"/>
      <c r="CF3491" s="4"/>
    </row>
    <row r="3492" spans="80:84" x14ac:dyDescent="0.25">
      <c r="CB3492" s="4"/>
      <c r="CF3492" s="4"/>
    </row>
    <row r="3493" spans="80:84" x14ac:dyDescent="0.25">
      <c r="CB3493" s="4"/>
      <c r="CF3493" s="4"/>
    </row>
    <row r="3494" spans="80:84" x14ac:dyDescent="0.25">
      <c r="CB3494" s="4"/>
      <c r="CF3494" s="4"/>
    </row>
    <row r="3495" spans="80:84" x14ac:dyDescent="0.25">
      <c r="CB3495" s="4"/>
      <c r="CF3495" s="4"/>
    </row>
    <row r="3496" spans="80:84" x14ac:dyDescent="0.25">
      <c r="CB3496" s="4"/>
      <c r="CF3496" s="4"/>
    </row>
    <row r="3497" spans="80:84" x14ac:dyDescent="0.25">
      <c r="CB3497" s="4"/>
      <c r="CF3497" s="4"/>
    </row>
    <row r="3498" spans="80:84" x14ac:dyDescent="0.25">
      <c r="CB3498" s="4"/>
      <c r="CF3498" s="4"/>
    </row>
    <row r="3499" spans="80:84" x14ac:dyDescent="0.25">
      <c r="CB3499" s="4"/>
      <c r="CF3499" s="4"/>
    </row>
    <row r="3500" spans="80:84" x14ac:dyDescent="0.25">
      <c r="CB3500" s="4"/>
      <c r="CF3500" s="4"/>
    </row>
    <row r="3501" spans="80:84" x14ac:dyDescent="0.25">
      <c r="CB3501" s="4"/>
      <c r="CF3501" s="4"/>
    </row>
    <row r="3502" spans="80:84" x14ac:dyDescent="0.25">
      <c r="CB3502" s="4"/>
      <c r="CF3502" s="4"/>
    </row>
    <row r="3503" spans="80:84" x14ac:dyDescent="0.25">
      <c r="CB3503" s="4"/>
      <c r="CF3503" s="4"/>
    </row>
    <row r="3504" spans="80:84" x14ac:dyDescent="0.25">
      <c r="CB3504" s="4"/>
      <c r="CF3504" s="4"/>
    </row>
    <row r="3505" spans="80:84" x14ac:dyDescent="0.25">
      <c r="CB3505" s="4"/>
      <c r="CF3505" s="4"/>
    </row>
    <row r="3506" spans="80:84" x14ac:dyDescent="0.25">
      <c r="CB3506" s="4"/>
      <c r="CF3506" s="4"/>
    </row>
    <row r="3507" spans="80:84" x14ac:dyDescent="0.25">
      <c r="CB3507" s="4"/>
      <c r="CF3507" s="4"/>
    </row>
    <row r="3508" spans="80:84" x14ac:dyDescent="0.25">
      <c r="CB3508" s="4"/>
      <c r="CF3508" s="4"/>
    </row>
    <row r="3509" spans="80:84" x14ac:dyDescent="0.25">
      <c r="CB3509" s="4"/>
      <c r="CF3509" s="4"/>
    </row>
    <row r="3510" spans="80:84" x14ac:dyDescent="0.25">
      <c r="CB3510" s="4"/>
      <c r="CF3510" s="4"/>
    </row>
    <row r="3511" spans="80:84" x14ac:dyDescent="0.25">
      <c r="CB3511" s="4"/>
      <c r="CF3511" s="4"/>
    </row>
    <row r="3512" spans="80:84" x14ac:dyDescent="0.25">
      <c r="CB3512" s="4"/>
      <c r="CF3512" s="4"/>
    </row>
    <row r="3513" spans="80:84" x14ac:dyDescent="0.25">
      <c r="CB3513" s="4"/>
      <c r="CF3513" s="4"/>
    </row>
    <row r="3514" spans="80:84" x14ac:dyDescent="0.25">
      <c r="CB3514" s="4"/>
      <c r="CF3514" s="4"/>
    </row>
    <row r="3515" spans="80:84" x14ac:dyDescent="0.25">
      <c r="CB3515" s="4"/>
      <c r="CF3515" s="4"/>
    </row>
    <row r="3516" spans="80:84" x14ac:dyDescent="0.25">
      <c r="CB3516" s="4"/>
      <c r="CF3516" s="4"/>
    </row>
    <row r="3517" spans="80:84" x14ac:dyDescent="0.25">
      <c r="CB3517" s="4"/>
      <c r="CF3517" s="4"/>
    </row>
    <row r="3518" spans="80:84" x14ac:dyDescent="0.25">
      <c r="CB3518" s="4"/>
      <c r="CF3518" s="4"/>
    </row>
    <row r="3519" spans="80:84" x14ac:dyDescent="0.25">
      <c r="CB3519" s="4"/>
      <c r="CF3519" s="4"/>
    </row>
    <row r="3520" spans="80:84" x14ac:dyDescent="0.25">
      <c r="CB3520" s="4"/>
      <c r="CF3520" s="4"/>
    </row>
    <row r="3521" spans="80:84" x14ac:dyDescent="0.25">
      <c r="CB3521" s="4"/>
      <c r="CF3521" s="4"/>
    </row>
    <row r="3522" spans="80:84" x14ac:dyDescent="0.25">
      <c r="CB3522" s="4"/>
      <c r="CF3522" s="4"/>
    </row>
    <row r="3523" spans="80:84" x14ac:dyDescent="0.25">
      <c r="CB3523" s="4"/>
      <c r="CF3523" s="4"/>
    </row>
    <row r="3524" spans="80:84" x14ac:dyDescent="0.25">
      <c r="CB3524" s="4"/>
      <c r="CF3524" s="4"/>
    </row>
    <row r="3525" spans="80:84" x14ac:dyDescent="0.25">
      <c r="CB3525" s="4"/>
      <c r="CF3525" s="4"/>
    </row>
    <row r="3526" spans="80:84" x14ac:dyDescent="0.25">
      <c r="CB3526" s="4"/>
      <c r="CF3526" s="4"/>
    </row>
    <row r="3527" spans="80:84" x14ac:dyDescent="0.25">
      <c r="CB3527" s="4"/>
      <c r="CF3527" s="4"/>
    </row>
    <row r="3528" spans="80:84" x14ac:dyDescent="0.25">
      <c r="CB3528" s="4"/>
      <c r="CF3528" s="4"/>
    </row>
    <row r="3529" spans="80:84" x14ac:dyDescent="0.25">
      <c r="CB3529" s="4"/>
      <c r="CF3529" s="4"/>
    </row>
    <row r="3530" spans="80:84" x14ac:dyDescent="0.25">
      <c r="CB3530" s="4"/>
      <c r="CF3530" s="4"/>
    </row>
    <row r="3531" spans="80:84" x14ac:dyDescent="0.25">
      <c r="CB3531" s="4"/>
      <c r="CF3531" s="4"/>
    </row>
    <row r="3532" spans="80:84" x14ac:dyDescent="0.25">
      <c r="CB3532" s="4"/>
      <c r="CF3532" s="4"/>
    </row>
    <row r="3533" spans="80:84" x14ac:dyDescent="0.25">
      <c r="CB3533" s="4"/>
      <c r="CF3533" s="4"/>
    </row>
    <row r="3534" spans="80:84" x14ac:dyDescent="0.25">
      <c r="CB3534" s="4"/>
      <c r="CF3534" s="4"/>
    </row>
    <row r="3535" spans="80:84" x14ac:dyDescent="0.25">
      <c r="CB3535" s="4"/>
      <c r="CF3535" s="4"/>
    </row>
    <row r="3536" spans="80:84" x14ac:dyDescent="0.25">
      <c r="CB3536" s="4"/>
      <c r="CF3536" s="4"/>
    </row>
    <row r="3537" spans="80:84" x14ac:dyDescent="0.25">
      <c r="CB3537" s="4"/>
      <c r="CF3537" s="4"/>
    </row>
    <row r="3538" spans="80:84" x14ac:dyDescent="0.25">
      <c r="CB3538" s="4"/>
      <c r="CF3538" s="4"/>
    </row>
    <row r="3539" spans="80:84" x14ac:dyDescent="0.25">
      <c r="CB3539" s="4"/>
      <c r="CF3539" s="4"/>
    </row>
    <row r="3540" spans="80:84" x14ac:dyDescent="0.25">
      <c r="CB3540" s="4"/>
      <c r="CF3540" s="4"/>
    </row>
    <row r="3541" spans="80:84" x14ac:dyDescent="0.25">
      <c r="CB3541" s="4"/>
      <c r="CF3541" s="4"/>
    </row>
    <row r="3542" spans="80:84" x14ac:dyDescent="0.25">
      <c r="CB3542" s="4"/>
      <c r="CF3542" s="4"/>
    </row>
    <row r="3543" spans="80:84" x14ac:dyDescent="0.25">
      <c r="CB3543" s="4"/>
      <c r="CF3543" s="4"/>
    </row>
    <row r="3544" spans="80:84" x14ac:dyDescent="0.25">
      <c r="CB3544" s="4"/>
      <c r="CF3544" s="4"/>
    </row>
    <row r="3545" spans="80:84" x14ac:dyDescent="0.25">
      <c r="CB3545" s="4"/>
      <c r="CF3545" s="4"/>
    </row>
    <row r="3546" spans="80:84" x14ac:dyDescent="0.25">
      <c r="CB3546" s="4"/>
      <c r="CF3546" s="4"/>
    </row>
    <row r="3547" spans="80:84" x14ac:dyDescent="0.25">
      <c r="CB3547" s="4"/>
      <c r="CF3547" s="4"/>
    </row>
    <row r="3548" spans="80:84" x14ac:dyDescent="0.25">
      <c r="CB3548" s="4"/>
      <c r="CF3548" s="4"/>
    </row>
    <row r="3549" spans="80:84" x14ac:dyDescent="0.25">
      <c r="CB3549" s="4"/>
      <c r="CF3549" s="4"/>
    </row>
    <row r="3550" spans="80:84" x14ac:dyDescent="0.25">
      <c r="CB3550" s="4"/>
      <c r="CF3550" s="4"/>
    </row>
    <row r="3551" spans="80:84" x14ac:dyDescent="0.25">
      <c r="CB3551" s="4"/>
      <c r="CF3551" s="4"/>
    </row>
    <row r="3552" spans="80:84" x14ac:dyDescent="0.25">
      <c r="CB3552" s="4"/>
      <c r="CF3552" s="4"/>
    </row>
    <row r="3553" spans="80:84" x14ac:dyDescent="0.25">
      <c r="CB3553" s="4"/>
      <c r="CF3553" s="4"/>
    </row>
    <row r="3554" spans="80:84" x14ac:dyDescent="0.25">
      <c r="CB3554" s="4"/>
      <c r="CF3554" s="4"/>
    </row>
    <row r="3555" spans="80:84" x14ac:dyDescent="0.25">
      <c r="CB3555" s="4"/>
      <c r="CF3555" s="4"/>
    </row>
    <row r="3556" spans="80:84" x14ac:dyDescent="0.25">
      <c r="CB3556" s="4"/>
      <c r="CF3556" s="4"/>
    </row>
    <row r="3557" spans="80:84" x14ac:dyDescent="0.25">
      <c r="CB3557" s="4"/>
      <c r="CF3557" s="4"/>
    </row>
    <row r="3558" spans="80:84" x14ac:dyDescent="0.25">
      <c r="CB3558" s="4"/>
      <c r="CF3558" s="4"/>
    </row>
    <row r="3559" spans="80:84" x14ac:dyDescent="0.25">
      <c r="CB3559" s="4"/>
      <c r="CF3559" s="4"/>
    </row>
    <row r="3560" spans="80:84" x14ac:dyDescent="0.25">
      <c r="CB3560" s="4"/>
      <c r="CF3560" s="4"/>
    </row>
    <row r="3561" spans="80:84" x14ac:dyDescent="0.25">
      <c r="CB3561" s="4"/>
      <c r="CF3561" s="4"/>
    </row>
    <row r="3562" spans="80:84" x14ac:dyDescent="0.25">
      <c r="CB3562" s="4"/>
      <c r="CF3562" s="4"/>
    </row>
    <row r="3563" spans="80:84" x14ac:dyDescent="0.25">
      <c r="CB3563" s="4"/>
      <c r="CF3563" s="4"/>
    </row>
    <row r="3564" spans="80:84" x14ac:dyDescent="0.25">
      <c r="CB3564" s="4"/>
      <c r="CF3564" s="4"/>
    </row>
    <row r="3565" spans="80:84" x14ac:dyDescent="0.25">
      <c r="CB3565" s="4"/>
      <c r="CF3565" s="4"/>
    </row>
    <row r="3566" spans="80:84" x14ac:dyDescent="0.25">
      <c r="CB3566" s="4"/>
      <c r="CF3566" s="4"/>
    </row>
    <row r="3567" spans="80:84" x14ac:dyDescent="0.25">
      <c r="CB3567" s="4"/>
      <c r="CF3567" s="4"/>
    </row>
    <row r="3568" spans="80:84" x14ac:dyDescent="0.25">
      <c r="CB3568" s="4"/>
      <c r="CF3568" s="4"/>
    </row>
    <row r="3569" spans="80:84" x14ac:dyDescent="0.25">
      <c r="CB3569" s="4"/>
      <c r="CF3569" s="4"/>
    </row>
    <row r="3570" spans="80:84" x14ac:dyDescent="0.25">
      <c r="CB3570" s="4"/>
      <c r="CF3570" s="4"/>
    </row>
    <row r="3571" spans="80:84" x14ac:dyDescent="0.25">
      <c r="CB3571" s="4"/>
      <c r="CF3571" s="4"/>
    </row>
    <row r="3572" spans="80:84" x14ac:dyDescent="0.25">
      <c r="CB3572" s="4"/>
      <c r="CF3572" s="4"/>
    </row>
    <row r="3573" spans="80:84" x14ac:dyDescent="0.25">
      <c r="CB3573" s="4"/>
      <c r="CF3573" s="4"/>
    </row>
    <row r="3574" spans="80:84" x14ac:dyDescent="0.25">
      <c r="CB3574" s="4"/>
      <c r="CF3574" s="4"/>
    </row>
    <row r="3575" spans="80:84" x14ac:dyDescent="0.25">
      <c r="CB3575" s="4"/>
      <c r="CF3575" s="4"/>
    </row>
    <row r="3576" spans="80:84" x14ac:dyDescent="0.25">
      <c r="CB3576" s="4"/>
      <c r="CF3576" s="4"/>
    </row>
    <row r="3577" spans="80:84" x14ac:dyDescent="0.25">
      <c r="CB3577" s="4"/>
      <c r="CF3577" s="4"/>
    </row>
    <row r="3578" spans="80:84" x14ac:dyDescent="0.25">
      <c r="CB3578" s="4"/>
      <c r="CF3578" s="4"/>
    </row>
    <row r="3579" spans="80:84" x14ac:dyDescent="0.25">
      <c r="CB3579" s="4"/>
      <c r="CF3579" s="4"/>
    </row>
    <row r="3580" spans="80:84" x14ac:dyDescent="0.25">
      <c r="CB3580" s="4"/>
      <c r="CF3580" s="4"/>
    </row>
    <row r="3581" spans="80:84" x14ac:dyDescent="0.25">
      <c r="CB3581" s="4"/>
      <c r="CF3581" s="4"/>
    </row>
    <row r="3582" spans="80:84" x14ac:dyDescent="0.25">
      <c r="CB3582" s="4"/>
      <c r="CF3582" s="4"/>
    </row>
    <row r="3583" spans="80:84" x14ac:dyDescent="0.25">
      <c r="CB3583" s="4"/>
      <c r="CF3583" s="4"/>
    </row>
    <row r="3584" spans="80:84" x14ac:dyDescent="0.25">
      <c r="CB3584" s="4"/>
      <c r="CF3584" s="4"/>
    </row>
    <row r="3585" spans="80:84" x14ac:dyDescent="0.25">
      <c r="CB3585" s="4"/>
      <c r="CF3585" s="4"/>
    </row>
    <row r="3586" spans="80:84" x14ac:dyDescent="0.25">
      <c r="CB3586" s="4"/>
      <c r="CF3586" s="4"/>
    </row>
    <row r="3587" spans="80:84" x14ac:dyDescent="0.25">
      <c r="CB3587" s="4"/>
      <c r="CF3587" s="4"/>
    </row>
    <row r="3588" spans="80:84" x14ac:dyDescent="0.25">
      <c r="CB3588" s="4"/>
      <c r="CF3588" s="4"/>
    </row>
    <row r="3589" spans="80:84" x14ac:dyDescent="0.25">
      <c r="CB3589" s="4"/>
      <c r="CF3589" s="4"/>
    </row>
    <row r="3590" spans="80:84" x14ac:dyDescent="0.25">
      <c r="CB3590" s="4"/>
      <c r="CF3590" s="4"/>
    </row>
    <row r="3591" spans="80:84" x14ac:dyDescent="0.25">
      <c r="CB3591" s="4"/>
      <c r="CF3591" s="4"/>
    </row>
    <row r="3592" spans="80:84" x14ac:dyDescent="0.25">
      <c r="CB3592" s="4"/>
      <c r="CF3592" s="4"/>
    </row>
    <row r="3593" spans="80:84" x14ac:dyDescent="0.25">
      <c r="CB3593" s="4"/>
      <c r="CF3593" s="4"/>
    </row>
    <row r="3594" spans="80:84" x14ac:dyDescent="0.25">
      <c r="CB3594" s="4"/>
      <c r="CF3594" s="4"/>
    </row>
    <row r="3595" spans="80:84" x14ac:dyDescent="0.25">
      <c r="CB3595" s="4"/>
      <c r="CF3595" s="4"/>
    </row>
    <row r="3596" spans="80:84" x14ac:dyDescent="0.25">
      <c r="CB3596" s="4"/>
      <c r="CF3596" s="4"/>
    </row>
    <row r="3597" spans="80:84" x14ac:dyDescent="0.25">
      <c r="CB3597" s="4"/>
      <c r="CF3597" s="4"/>
    </row>
    <row r="3598" spans="80:84" x14ac:dyDescent="0.25">
      <c r="CB3598" s="4"/>
      <c r="CF3598" s="4"/>
    </row>
    <row r="3599" spans="80:84" x14ac:dyDescent="0.25">
      <c r="CB3599" s="4"/>
      <c r="CF3599" s="4"/>
    </row>
    <row r="3600" spans="80:84" x14ac:dyDescent="0.25">
      <c r="CB3600" s="4"/>
      <c r="CF3600" s="4"/>
    </row>
    <row r="3601" spans="80:84" x14ac:dyDescent="0.25">
      <c r="CB3601" s="4"/>
      <c r="CF3601" s="4"/>
    </row>
    <row r="3602" spans="80:84" x14ac:dyDescent="0.25">
      <c r="CB3602" s="4"/>
      <c r="CF3602" s="4"/>
    </row>
    <row r="3603" spans="80:84" x14ac:dyDescent="0.25">
      <c r="CB3603" s="4"/>
      <c r="CF3603" s="4"/>
    </row>
    <row r="3604" spans="80:84" x14ac:dyDescent="0.25">
      <c r="CB3604" s="4"/>
      <c r="CF3604" s="4"/>
    </row>
    <row r="3605" spans="80:84" x14ac:dyDescent="0.25">
      <c r="CB3605" s="4"/>
      <c r="CF3605" s="4"/>
    </row>
    <row r="3606" spans="80:84" x14ac:dyDescent="0.25">
      <c r="CB3606" s="4"/>
      <c r="CF3606" s="4"/>
    </row>
    <row r="3607" spans="80:84" x14ac:dyDescent="0.25">
      <c r="CB3607" s="4"/>
      <c r="CF3607" s="4"/>
    </row>
    <row r="3608" spans="80:84" x14ac:dyDescent="0.25">
      <c r="CB3608" s="4"/>
      <c r="CF3608" s="4"/>
    </row>
    <row r="3609" spans="80:84" x14ac:dyDescent="0.25">
      <c r="CB3609" s="4"/>
      <c r="CF3609" s="4"/>
    </row>
    <row r="3610" spans="80:84" x14ac:dyDescent="0.25">
      <c r="CB3610" s="4"/>
      <c r="CF3610" s="4"/>
    </row>
    <row r="3611" spans="80:84" x14ac:dyDescent="0.25">
      <c r="CB3611" s="4"/>
      <c r="CF3611" s="4"/>
    </row>
    <row r="3612" spans="80:84" x14ac:dyDescent="0.25">
      <c r="CB3612" s="4"/>
      <c r="CF3612" s="4"/>
    </row>
    <row r="3613" spans="80:84" x14ac:dyDescent="0.25">
      <c r="CB3613" s="4"/>
      <c r="CF3613" s="4"/>
    </row>
    <row r="3614" spans="80:84" x14ac:dyDescent="0.25">
      <c r="CB3614" s="4"/>
      <c r="CF3614" s="4"/>
    </row>
    <row r="3615" spans="80:84" x14ac:dyDescent="0.25">
      <c r="CB3615" s="4"/>
      <c r="CF3615" s="4"/>
    </row>
    <row r="3616" spans="80:84" x14ac:dyDescent="0.25">
      <c r="CB3616" s="4"/>
      <c r="CF3616" s="4"/>
    </row>
    <row r="3617" spans="80:84" x14ac:dyDescent="0.25">
      <c r="CB3617" s="4"/>
      <c r="CF3617" s="4"/>
    </row>
    <row r="3618" spans="80:84" x14ac:dyDescent="0.25">
      <c r="CB3618" s="4"/>
      <c r="CF3618" s="4"/>
    </row>
    <row r="3619" spans="80:84" x14ac:dyDescent="0.25">
      <c r="CB3619" s="4"/>
      <c r="CF3619" s="4"/>
    </row>
    <row r="3620" spans="80:84" x14ac:dyDescent="0.25">
      <c r="CB3620" s="4"/>
      <c r="CF3620" s="4"/>
    </row>
    <row r="3621" spans="80:84" x14ac:dyDescent="0.25">
      <c r="CB3621" s="4"/>
      <c r="CF3621" s="4"/>
    </row>
    <row r="3622" spans="80:84" x14ac:dyDescent="0.25">
      <c r="CB3622" s="4"/>
      <c r="CF3622" s="4"/>
    </row>
    <row r="3623" spans="80:84" x14ac:dyDescent="0.25">
      <c r="CB3623" s="4"/>
      <c r="CF3623" s="4"/>
    </row>
    <row r="3624" spans="80:84" x14ac:dyDescent="0.25">
      <c r="CB3624" s="4"/>
      <c r="CF3624" s="4"/>
    </row>
    <row r="3625" spans="80:84" x14ac:dyDescent="0.25">
      <c r="CB3625" s="4"/>
      <c r="CF3625" s="4"/>
    </row>
    <row r="3626" spans="80:84" x14ac:dyDescent="0.25">
      <c r="CB3626" s="4"/>
      <c r="CF3626" s="4"/>
    </row>
    <row r="3627" spans="80:84" x14ac:dyDescent="0.25">
      <c r="CB3627" s="4"/>
      <c r="CF3627" s="4"/>
    </row>
    <row r="3628" spans="80:84" x14ac:dyDescent="0.25">
      <c r="CB3628" s="4"/>
      <c r="CF3628" s="4"/>
    </row>
    <row r="3629" spans="80:84" x14ac:dyDescent="0.25">
      <c r="CB3629" s="4"/>
      <c r="CF3629" s="4"/>
    </row>
    <row r="3630" spans="80:84" x14ac:dyDescent="0.25">
      <c r="CB3630" s="4"/>
      <c r="CF3630" s="4"/>
    </row>
    <row r="3631" spans="80:84" x14ac:dyDescent="0.25">
      <c r="CB3631" s="4"/>
      <c r="CF3631" s="4"/>
    </row>
    <row r="3632" spans="80:84" x14ac:dyDescent="0.25">
      <c r="CB3632" s="4"/>
      <c r="CF3632" s="4"/>
    </row>
    <row r="3633" spans="80:84" x14ac:dyDescent="0.25">
      <c r="CB3633" s="4"/>
      <c r="CF3633" s="4"/>
    </row>
    <row r="3634" spans="80:84" x14ac:dyDescent="0.25">
      <c r="CB3634" s="4"/>
      <c r="CF3634" s="4"/>
    </row>
    <row r="3635" spans="80:84" x14ac:dyDescent="0.25">
      <c r="CB3635" s="4"/>
      <c r="CF3635" s="4"/>
    </row>
    <row r="3636" spans="80:84" x14ac:dyDescent="0.25">
      <c r="CB3636" s="4"/>
      <c r="CF3636" s="4"/>
    </row>
    <row r="3637" spans="80:84" x14ac:dyDescent="0.25">
      <c r="CB3637" s="4"/>
      <c r="CF3637" s="4"/>
    </row>
    <row r="3638" spans="80:84" x14ac:dyDescent="0.25">
      <c r="CB3638" s="4"/>
      <c r="CF3638" s="4"/>
    </row>
    <row r="3639" spans="80:84" x14ac:dyDescent="0.25">
      <c r="CB3639" s="4"/>
      <c r="CF3639" s="4"/>
    </row>
    <row r="3640" spans="80:84" x14ac:dyDescent="0.25">
      <c r="CB3640" s="4"/>
      <c r="CF3640" s="4"/>
    </row>
    <row r="3641" spans="80:84" x14ac:dyDescent="0.25">
      <c r="CB3641" s="4"/>
      <c r="CF3641" s="4"/>
    </row>
    <row r="3642" spans="80:84" x14ac:dyDescent="0.25">
      <c r="CB3642" s="4"/>
      <c r="CF3642" s="4"/>
    </row>
    <row r="3643" spans="80:84" x14ac:dyDescent="0.25">
      <c r="CB3643" s="4"/>
      <c r="CF3643" s="4"/>
    </row>
    <row r="3644" spans="80:84" x14ac:dyDescent="0.25">
      <c r="CB3644" s="4"/>
      <c r="CF3644" s="4"/>
    </row>
    <row r="3645" spans="80:84" x14ac:dyDescent="0.25">
      <c r="CB3645" s="4"/>
      <c r="CF3645" s="4"/>
    </row>
    <row r="3646" spans="80:84" x14ac:dyDescent="0.25">
      <c r="CB3646" s="4"/>
      <c r="CF3646" s="4"/>
    </row>
    <row r="3647" spans="80:84" x14ac:dyDescent="0.25">
      <c r="CB3647" s="4"/>
      <c r="CF3647" s="4"/>
    </row>
    <row r="3648" spans="80:84" x14ac:dyDescent="0.25">
      <c r="CB3648" s="4"/>
      <c r="CF3648" s="4"/>
    </row>
    <row r="3649" spans="80:84" x14ac:dyDescent="0.25">
      <c r="CB3649" s="4"/>
      <c r="CF3649" s="4"/>
    </row>
    <row r="3650" spans="80:84" x14ac:dyDescent="0.25">
      <c r="CB3650" s="4"/>
      <c r="CF3650" s="4"/>
    </row>
    <row r="3651" spans="80:84" x14ac:dyDescent="0.25">
      <c r="CB3651" s="4"/>
      <c r="CF3651" s="4"/>
    </row>
    <row r="3652" spans="80:84" x14ac:dyDescent="0.25">
      <c r="CB3652" s="4"/>
      <c r="CF3652" s="4"/>
    </row>
    <row r="3653" spans="80:84" x14ac:dyDescent="0.25">
      <c r="CB3653" s="4"/>
      <c r="CF3653" s="4"/>
    </row>
    <row r="3654" spans="80:84" x14ac:dyDescent="0.25">
      <c r="CB3654" s="4"/>
      <c r="CF3654" s="4"/>
    </row>
    <row r="3655" spans="80:84" x14ac:dyDescent="0.25">
      <c r="CB3655" s="4"/>
      <c r="CF3655" s="4"/>
    </row>
    <row r="3656" spans="80:84" x14ac:dyDescent="0.25">
      <c r="CB3656" s="4"/>
      <c r="CF3656" s="4"/>
    </row>
    <row r="3657" spans="80:84" x14ac:dyDescent="0.25">
      <c r="CB3657" s="4"/>
      <c r="CF3657" s="4"/>
    </row>
    <row r="3658" spans="80:84" x14ac:dyDescent="0.25">
      <c r="CB3658" s="4"/>
      <c r="CF3658" s="4"/>
    </row>
    <row r="3659" spans="80:84" x14ac:dyDescent="0.25">
      <c r="CB3659" s="4"/>
      <c r="CF3659" s="4"/>
    </row>
    <row r="3660" spans="80:84" x14ac:dyDescent="0.25">
      <c r="CB3660" s="4"/>
      <c r="CF3660" s="4"/>
    </row>
    <row r="3661" spans="80:84" x14ac:dyDescent="0.25">
      <c r="CB3661" s="4"/>
      <c r="CF3661" s="4"/>
    </row>
    <row r="3662" spans="80:84" x14ac:dyDescent="0.25">
      <c r="CB3662" s="4"/>
      <c r="CF3662" s="4"/>
    </row>
    <row r="3663" spans="80:84" x14ac:dyDescent="0.25">
      <c r="CB3663" s="4"/>
      <c r="CF3663" s="4"/>
    </row>
    <row r="3664" spans="80:84" x14ac:dyDescent="0.25">
      <c r="CB3664" s="4"/>
      <c r="CF3664" s="4"/>
    </row>
    <row r="3665" spans="80:84" x14ac:dyDescent="0.25">
      <c r="CB3665" s="4"/>
      <c r="CF3665" s="4"/>
    </row>
    <row r="3666" spans="80:84" x14ac:dyDescent="0.25">
      <c r="CB3666" s="4"/>
      <c r="CF3666" s="4"/>
    </row>
    <row r="3667" spans="80:84" x14ac:dyDescent="0.25">
      <c r="CB3667" s="4"/>
      <c r="CF3667" s="4"/>
    </row>
    <row r="3668" spans="80:84" x14ac:dyDescent="0.25">
      <c r="CB3668" s="4"/>
      <c r="CF3668" s="4"/>
    </row>
    <row r="3669" spans="80:84" x14ac:dyDescent="0.25">
      <c r="CB3669" s="4"/>
      <c r="CF3669" s="4"/>
    </row>
    <row r="3670" spans="80:84" x14ac:dyDescent="0.25">
      <c r="CB3670" s="4"/>
      <c r="CF3670" s="4"/>
    </row>
    <row r="3671" spans="80:84" x14ac:dyDescent="0.25">
      <c r="CB3671" s="4"/>
      <c r="CF3671" s="4"/>
    </row>
    <row r="3672" spans="80:84" x14ac:dyDescent="0.25">
      <c r="CB3672" s="4"/>
      <c r="CF3672" s="4"/>
    </row>
    <row r="3673" spans="80:84" x14ac:dyDescent="0.25">
      <c r="CB3673" s="4"/>
      <c r="CF3673" s="4"/>
    </row>
    <row r="3674" spans="80:84" x14ac:dyDescent="0.25">
      <c r="CB3674" s="4"/>
      <c r="CF3674" s="4"/>
    </row>
    <row r="3675" spans="80:84" x14ac:dyDescent="0.25">
      <c r="CB3675" s="4"/>
      <c r="CF3675" s="4"/>
    </row>
    <row r="3676" spans="80:84" x14ac:dyDescent="0.25">
      <c r="CB3676" s="4"/>
      <c r="CF3676" s="4"/>
    </row>
    <row r="3677" spans="80:84" x14ac:dyDescent="0.25">
      <c r="CB3677" s="4"/>
      <c r="CF3677" s="4"/>
    </row>
    <row r="3678" spans="80:84" x14ac:dyDescent="0.25">
      <c r="CB3678" s="4"/>
      <c r="CF3678" s="4"/>
    </row>
    <row r="3679" spans="80:84" x14ac:dyDescent="0.25">
      <c r="CB3679" s="4"/>
      <c r="CF3679" s="4"/>
    </row>
    <row r="3680" spans="80:84" x14ac:dyDescent="0.25">
      <c r="CB3680" s="4"/>
      <c r="CF3680" s="4"/>
    </row>
    <row r="3681" spans="80:84" x14ac:dyDescent="0.25">
      <c r="CB3681" s="4"/>
      <c r="CF3681" s="4"/>
    </row>
    <row r="3682" spans="80:84" x14ac:dyDescent="0.25">
      <c r="CB3682" s="4"/>
      <c r="CF3682" s="4"/>
    </row>
    <row r="3683" spans="80:84" x14ac:dyDescent="0.25">
      <c r="CB3683" s="4"/>
      <c r="CF3683" s="4"/>
    </row>
    <row r="3684" spans="80:84" x14ac:dyDescent="0.25">
      <c r="CB3684" s="4"/>
      <c r="CF3684" s="4"/>
    </row>
    <row r="3685" spans="80:84" x14ac:dyDescent="0.25">
      <c r="CB3685" s="4"/>
      <c r="CF3685" s="4"/>
    </row>
    <row r="3686" spans="80:84" x14ac:dyDescent="0.25">
      <c r="CB3686" s="4"/>
      <c r="CF3686" s="4"/>
    </row>
    <row r="3687" spans="80:84" x14ac:dyDescent="0.25">
      <c r="CB3687" s="4"/>
      <c r="CF3687" s="4"/>
    </row>
    <row r="3688" spans="80:84" x14ac:dyDescent="0.25">
      <c r="CB3688" s="4"/>
      <c r="CF3688" s="4"/>
    </row>
    <row r="3689" spans="80:84" x14ac:dyDescent="0.25">
      <c r="CB3689" s="4"/>
      <c r="CF3689" s="4"/>
    </row>
    <row r="3690" spans="80:84" x14ac:dyDescent="0.25">
      <c r="CB3690" s="4"/>
      <c r="CF3690" s="4"/>
    </row>
    <row r="3691" spans="80:84" x14ac:dyDescent="0.25">
      <c r="CB3691" s="4"/>
      <c r="CF3691" s="4"/>
    </row>
    <row r="3692" spans="80:84" x14ac:dyDescent="0.25">
      <c r="CB3692" s="4"/>
      <c r="CF3692" s="4"/>
    </row>
    <row r="3693" spans="80:84" x14ac:dyDescent="0.25">
      <c r="CB3693" s="4"/>
      <c r="CF3693" s="4"/>
    </row>
    <row r="3694" spans="80:84" x14ac:dyDescent="0.25">
      <c r="CB3694" s="4"/>
      <c r="CF3694" s="4"/>
    </row>
    <row r="3695" spans="80:84" x14ac:dyDescent="0.25">
      <c r="CB3695" s="4"/>
      <c r="CF3695" s="4"/>
    </row>
    <row r="3696" spans="80:84" x14ac:dyDescent="0.25">
      <c r="CB3696" s="4"/>
      <c r="CF3696" s="4"/>
    </row>
    <row r="3697" spans="80:84" x14ac:dyDescent="0.25">
      <c r="CB3697" s="4"/>
      <c r="CF3697" s="4"/>
    </row>
    <row r="3698" spans="80:84" x14ac:dyDescent="0.25">
      <c r="CB3698" s="4"/>
      <c r="CF3698" s="4"/>
    </row>
    <row r="3699" spans="80:84" x14ac:dyDescent="0.25">
      <c r="CB3699" s="4"/>
      <c r="CF3699" s="4"/>
    </row>
    <row r="3700" spans="80:84" x14ac:dyDescent="0.25">
      <c r="CB3700" s="4"/>
      <c r="CF3700" s="4"/>
    </row>
    <row r="3701" spans="80:84" x14ac:dyDescent="0.25">
      <c r="CB3701" s="4"/>
      <c r="CF3701" s="4"/>
    </row>
    <row r="3702" spans="80:84" x14ac:dyDescent="0.25">
      <c r="CB3702" s="4"/>
      <c r="CF3702" s="4"/>
    </row>
    <row r="3703" spans="80:84" x14ac:dyDescent="0.25">
      <c r="CB3703" s="4"/>
      <c r="CF3703" s="4"/>
    </row>
    <row r="3704" spans="80:84" x14ac:dyDescent="0.25">
      <c r="CB3704" s="4"/>
      <c r="CF3704" s="4"/>
    </row>
    <row r="3705" spans="80:84" x14ac:dyDescent="0.25">
      <c r="CB3705" s="4"/>
      <c r="CF3705" s="4"/>
    </row>
    <row r="3706" spans="80:84" x14ac:dyDescent="0.25">
      <c r="CB3706" s="4"/>
      <c r="CF3706" s="4"/>
    </row>
    <row r="3707" spans="80:84" x14ac:dyDescent="0.25">
      <c r="CB3707" s="4"/>
      <c r="CF3707" s="4"/>
    </row>
    <row r="3708" spans="80:84" x14ac:dyDescent="0.25">
      <c r="CB3708" s="4"/>
      <c r="CF3708" s="4"/>
    </row>
    <row r="3709" spans="80:84" x14ac:dyDescent="0.25">
      <c r="CB3709" s="4"/>
      <c r="CF3709" s="4"/>
    </row>
    <row r="3710" spans="80:84" x14ac:dyDescent="0.25">
      <c r="CB3710" s="4"/>
      <c r="CF3710" s="4"/>
    </row>
    <row r="3711" spans="80:84" x14ac:dyDescent="0.25">
      <c r="CB3711" s="4"/>
      <c r="CF3711" s="4"/>
    </row>
    <row r="3712" spans="80:84" x14ac:dyDescent="0.25">
      <c r="CB3712" s="4"/>
      <c r="CF3712" s="4"/>
    </row>
    <row r="3713" spans="80:84" x14ac:dyDescent="0.25">
      <c r="CB3713" s="4"/>
      <c r="CF3713" s="4"/>
    </row>
    <row r="3714" spans="80:84" x14ac:dyDescent="0.25">
      <c r="CB3714" s="4"/>
      <c r="CF3714" s="4"/>
    </row>
    <row r="3715" spans="80:84" x14ac:dyDescent="0.25">
      <c r="CB3715" s="4"/>
      <c r="CF3715" s="4"/>
    </row>
    <row r="3716" spans="80:84" x14ac:dyDescent="0.25">
      <c r="CB3716" s="4"/>
      <c r="CF3716" s="4"/>
    </row>
    <row r="3717" spans="80:84" x14ac:dyDescent="0.25">
      <c r="CB3717" s="4"/>
      <c r="CF3717" s="4"/>
    </row>
    <row r="3718" spans="80:84" x14ac:dyDescent="0.25">
      <c r="CB3718" s="4"/>
      <c r="CF3718" s="4"/>
    </row>
    <row r="3719" spans="80:84" x14ac:dyDescent="0.25">
      <c r="CB3719" s="4"/>
      <c r="CF3719" s="4"/>
    </row>
    <row r="3720" spans="80:84" x14ac:dyDescent="0.25">
      <c r="CB3720" s="4"/>
      <c r="CF3720" s="4"/>
    </row>
    <row r="3721" spans="80:84" x14ac:dyDescent="0.25">
      <c r="CB3721" s="4"/>
      <c r="CF3721" s="4"/>
    </row>
    <row r="3722" spans="80:84" x14ac:dyDescent="0.25">
      <c r="CB3722" s="4"/>
      <c r="CF3722" s="4"/>
    </row>
    <row r="3723" spans="80:84" x14ac:dyDescent="0.25">
      <c r="CB3723" s="4"/>
      <c r="CF3723" s="4"/>
    </row>
    <row r="3724" spans="80:84" x14ac:dyDescent="0.25">
      <c r="CB3724" s="4"/>
      <c r="CF3724" s="4"/>
    </row>
    <row r="3725" spans="80:84" x14ac:dyDescent="0.25">
      <c r="CB3725" s="4"/>
      <c r="CF3725" s="4"/>
    </row>
    <row r="3726" spans="80:84" x14ac:dyDescent="0.25">
      <c r="CB3726" s="4"/>
      <c r="CF3726" s="4"/>
    </row>
    <row r="3727" spans="80:84" x14ac:dyDescent="0.25">
      <c r="CB3727" s="4"/>
      <c r="CF3727" s="4"/>
    </row>
    <row r="3728" spans="80:84" x14ac:dyDescent="0.25">
      <c r="CB3728" s="4"/>
      <c r="CF3728" s="4"/>
    </row>
    <row r="3729" spans="80:84" x14ac:dyDescent="0.25">
      <c r="CB3729" s="4"/>
      <c r="CF3729" s="4"/>
    </row>
    <row r="3730" spans="80:84" x14ac:dyDescent="0.25">
      <c r="CB3730" s="4"/>
      <c r="CF3730" s="4"/>
    </row>
    <row r="3731" spans="80:84" x14ac:dyDescent="0.25">
      <c r="CB3731" s="4"/>
      <c r="CF3731" s="4"/>
    </row>
    <row r="3732" spans="80:84" x14ac:dyDescent="0.25">
      <c r="CB3732" s="4"/>
      <c r="CF3732" s="4"/>
    </row>
    <row r="3733" spans="80:84" x14ac:dyDescent="0.25">
      <c r="CB3733" s="4"/>
      <c r="CF3733" s="4"/>
    </row>
    <row r="3734" spans="80:84" x14ac:dyDescent="0.25">
      <c r="CB3734" s="4"/>
      <c r="CF3734" s="4"/>
    </row>
    <row r="3735" spans="80:84" x14ac:dyDescent="0.25">
      <c r="CB3735" s="4"/>
      <c r="CF3735" s="4"/>
    </row>
    <row r="3736" spans="80:84" x14ac:dyDescent="0.25">
      <c r="CB3736" s="4"/>
      <c r="CF3736" s="4"/>
    </row>
    <row r="3737" spans="80:84" x14ac:dyDescent="0.25">
      <c r="CB3737" s="4"/>
      <c r="CF3737" s="4"/>
    </row>
    <row r="3738" spans="80:84" x14ac:dyDescent="0.25">
      <c r="CB3738" s="4"/>
      <c r="CF3738" s="4"/>
    </row>
    <row r="3739" spans="80:84" x14ac:dyDescent="0.25">
      <c r="CB3739" s="4"/>
      <c r="CF3739" s="4"/>
    </row>
    <row r="3740" spans="80:84" x14ac:dyDescent="0.25">
      <c r="CB3740" s="4"/>
      <c r="CF3740" s="4"/>
    </row>
    <row r="3741" spans="80:84" x14ac:dyDescent="0.25">
      <c r="CB3741" s="4"/>
      <c r="CF3741" s="4"/>
    </row>
    <row r="3742" spans="80:84" x14ac:dyDescent="0.25">
      <c r="CB3742" s="4"/>
      <c r="CF3742" s="4"/>
    </row>
    <row r="3743" spans="80:84" x14ac:dyDescent="0.25">
      <c r="CB3743" s="4"/>
      <c r="CF3743" s="4"/>
    </row>
    <row r="3744" spans="80:84" x14ac:dyDescent="0.25">
      <c r="CB3744" s="4"/>
      <c r="CF3744" s="4"/>
    </row>
    <row r="3745" spans="80:84" x14ac:dyDescent="0.25">
      <c r="CB3745" s="4"/>
      <c r="CF3745" s="4"/>
    </row>
    <row r="3746" spans="80:84" x14ac:dyDescent="0.25">
      <c r="CB3746" s="4"/>
      <c r="CF3746" s="4"/>
    </row>
    <row r="3747" spans="80:84" x14ac:dyDescent="0.25">
      <c r="CB3747" s="4"/>
      <c r="CF3747" s="4"/>
    </row>
    <row r="3748" spans="80:84" x14ac:dyDescent="0.25">
      <c r="CB3748" s="4"/>
      <c r="CF3748" s="4"/>
    </row>
    <row r="3749" spans="80:84" x14ac:dyDescent="0.25">
      <c r="CB3749" s="4"/>
      <c r="CF3749" s="4"/>
    </row>
    <row r="3750" spans="80:84" x14ac:dyDescent="0.25">
      <c r="CB3750" s="4"/>
      <c r="CF3750" s="4"/>
    </row>
    <row r="3751" spans="80:84" x14ac:dyDescent="0.25">
      <c r="CB3751" s="4"/>
      <c r="CF3751" s="4"/>
    </row>
    <row r="3752" spans="80:84" x14ac:dyDescent="0.25">
      <c r="CB3752" s="4"/>
      <c r="CF3752" s="4"/>
    </row>
    <row r="3753" spans="80:84" x14ac:dyDescent="0.25">
      <c r="CB3753" s="4"/>
      <c r="CF3753" s="4"/>
    </row>
    <row r="3754" spans="80:84" x14ac:dyDescent="0.25">
      <c r="CB3754" s="4"/>
      <c r="CF3754" s="4"/>
    </row>
    <row r="3755" spans="80:84" x14ac:dyDescent="0.25">
      <c r="CB3755" s="4"/>
      <c r="CF3755" s="4"/>
    </row>
    <row r="3756" spans="80:84" x14ac:dyDescent="0.25">
      <c r="CB3756" s="4"/>
      <c r="CF3756" s="4"/>
    </row>
    <row r="3757" spans="80:84" x14ac:dyDescent="0.25">
      <c r="CB3757" s="4"/>
      <c r="CF3757" s="4"/>
    </row>
    <row r="3758" spans="80:84" x14ac:dyDescent="0.25">
      <c r="CB3758" s="4"/>
      <c r="CF3758" s="4"/>
    </row>
    <row r="3759" spans="80:84" x14ac:dyDescent="0.25">
      <c r="CB3759" s="4"/>
      <c r="CF3759" s="4"/>
    </row>
    <row r="3760" spans="80:84" x14ac:dyDescent="0.25">
      <c r="CB3760" s="4"/>
      <c r="CF3760" s="4"/>
    </row>
    <row r="3761" spans="80:84" x14ac:dyDescent="0.25">
      <c r="CB3761" s="4"/>
      <c r="CF3761" s="4"/>
    </row>
    <row r="3762" spans="80:84" x14ac:dyDescent="0.25">
      <c r="CB3762" s="4"/>
      <c r="CF3762" s="4"/>
    </row>
    <row r="3763" spans="80:84" x14ac:dyDescent="0.25">
      <c r="CB3763" s="4"/>
      <c r="CF3763" s="4"/>
    </row>
    <row r="3764" spans="80:84" x14ac:dyDescent="0.25">
      <c r="CB3764" s="4"/>
      <c r="CF3764" s="4"/>
    </row>
    <row r="3765" spans="80:84" x14ac:dyDescent="0.25">
      <c r="CB3765" s="4"/>
      <c r="CF3765" s="4"/>
    </row>
    <row r="3766" spans="80:84" x14ac:dyDescent="0.25">
      <c r="CB3766" s="4"/>
      <c r="CF3766" s="4"/>
    </row>
    <row r="3767" spans="80:84" x14ac:dyDescent="0.25">
      <c r="CB3767" s="4"/>
      <c r="CF3767" s="4"/>
    </row>
    <row r="3768" spans="80:84" x14ac:dyDescent="0.25">
      <c r="CB3768" s="4"/>
      <c r="CF3768" s="4"/>
    </row>
    <row r="3769" spans="80:84" x14ac:dyDescent="0.25">
      <c r="CB3769" s="4"/>
      <c r="CF3769" s="4"/>
    </row>
    <row r="3770" spans="80:84" x14ac:dyDescent="0.25">
      <c r="CB3770" s="4"/>
      <c r="CF3770" s="4"/>
    </row>
    <row r="3771" spans="80:84" x14ac:dyDescent="0.25">
      <c r="CB3771" s="4"/>
      <c r="CF3771" s="4"/>
    </row>
    <row r="3772" spans="80:84" x14ac:dyDescent="0.25">
      <c r="CB3772" s="4"/>
      <c r="CF3772" s="4"/>
    </row>
    <row r="3773" spans="80:84" x14ac:dyDescent="0.25">
      <c r="CB3773" s="4"/>
      <c r="CF3773" s="4"/>
    </row>
    <row r="3774" spans="80:84" x14ac:dyDescent="0.25">
      <c r="CB3774" s="4"/>
      <c r="CF3774" s="4"/>
    </row>
    <row r="3775" spans="80:84" x14ac:dyDescent="0.25">
      <c r="CB3775" s="4"/>
      <c r="CF3775" s="4"/>
    </row>
    <row r="3776" spans="80:84" x14ac:dyDescent="0.25">
      <c r="CB3776" s="4"/>
      <c r="CF3776" s="4"/>
    </row>
    <row r="3777" spans="80:84" x14ac:dyDescent="0.25">
      <c r="CB3777" s="4"/>
      <c r="CF3777" s="4"/>
    </row>
    <row r="3778" spans="80:84" x14ac:dyDescent="0.25">
      <c r="CB3778" s="4"/>
      <c r="CF3778" s="4"/>
    </row>
    <row r="3779" spans="80:84" x14ac:dyDescent="0.25">
      <c r="CB3779" s="4"/>
      <c r="CF3779" s="4"/>
    </row>
    <row r="3780" spans="80:84" x14ac:dyDescent="0.25">
      <c r="CB3780" s="4"/>
      <c r="CF3780" s="4"/>
    </row>
    <row r="3781" spans="80:84" x14ac:dyDescent="0.25">
      <c r="CB3781" s="4"/>
      <c r="CF3781" s="4"/>
    </row>
    <row r="3782" spans="80:84" x14ac:dyDescent="0.25">
      <c r="CB3782" s="4"/>
      <c r="CF3782" s="4"/>
    </row>
    <row r="3783" spans="80:84" x14ac:dyDescent="0.25">
      <c r="CB3783" s="4"/>
      <c r="CF3783" s="4"/>
    </row>
    <row r="3784" spans="80:84" x14ac:dyDescent="0.25">
      <c r="CB3784" s="4"/>
      <c r="CF3784" s="4"/>
    </row>
    <row r="3785" spans="80:84" x14ac:dyDescent="0.25">
      <c r="CB3785" s="4"/>
      <c r="CF3785" s="4"/>
    </row>
    <row r="3786" spans="80:84" x14ac:dyDescent="0.25">
      <c r="CB3786" s="4"/>
      <c r="CF3786" s="4"/>
    </row>
    <row r="3787" spans="80:84" x14ac:dyDescent="0.25">
      <c r="CB3787" s="4"/>
      <c r="CF3787" s="4"/>
    </row>
    <row r="3788" spans="80:84" x14ac:dyDescent="0.25">
      <c r="CB3788" s="4"/>
      <c r="CF3788" s="4"/>
    </row>
    <row r="3789" spans="80:84" x14ac:dyDescent="0.25">
      <c r="CB3789" s="4"/>
      <c r="CF3789" s="4"/>
    </row>
    <row r="3790" spans="80:84" x14ac:dyDescent="0.25">
      <c r="CB3790" s="4"/>
      <c r="CF3790" s="4"/>
    </row>
    <row r="3791" spans="80:84" x14ac:dyDescent="0.25">
      <c r="CB3791" s="4"/>
      <c r="CF3791" s="4"/>
    </row>
    <row r="3792" spans="80:84" x14ac:dyDescent="0.25">
      <c r="CB3792" s="4"/>
      <c r="CF3792" s="4"/>
    </row>
    <row r="3793" spans="80:84" x14ac:dyDescent="0.25">
      <c r="CB3793" s="4"/>
      <c r="CF3793" s="4"/>
    </row>
    <row r="3794" spans="80:84" x14ac:dyDescent="0.25">
      <c r="CB3794" s="4"/>
      <c r="CF3794" s="4"/>
    </row>
    <row r="3795" spans="80:84" x14ac:dyDescent="0.25">
      <c r="CB3795" s="4"/>
      <c r="CF3795" s="4"/>
    </row>
    <row r="3796" spans="80:84" x14ac:dyDescent="0.25">
      <c r="CB3796" s="4"/>
      <c r="CF3796" s="4"/>
    </row>
    <row r="3797" spans="80:84" x14ac:dyDescent="0.25">
      <c r="CB3797" s="4"/>
      <c r="CF3797" s="4"/>
    </row>
    <row r="3798" spans="80:84" x14ac:dyDescent="0.25">
      <c r="CB3798" s="4"/>
      <c r="CF3798" s="4"/>
    </row>
    <row r="3799" spans="80:84" x14ac:dyDescent="0.25">
      <c r="CB3799" s="4"/>
      <c r="CF3799" s="4"/>
    </row>
    <row r="3800" spans="80:84" x14ac:dyDescent="0.25">
      <c r="CB3800" s="4"/>
      <c r="CF3800" s="4"/>
    </row>
    <row r="3801" spans="80:84" x14ac:dyDescent="0.25">
      <c r="CB3801" s="4"/>
      <c r="CF3801" s="4"/>
    </row>
    <row r="3802" spans="80:84" x14ac:dyDescent="0.25">
      <c r="CB3802" s="4"/>
      <c r="CF3802" s="4"/>
    </row>
    <row r="3803" spans="80:84" x14ac:dyDescent="0.25">
      <c r="CB3803" s="4"/>
      <c r="CF3803" s="4"/>
    </row>
    <row r="3804" spans="80:84" x14ac:dyDescent="0.25">
      <c r="CB3804" s="4"/>
      <c r="CF3804" s="4"/>
    </row>
    <row r="3805" spans="80:84" x14ac:dyDescent="0.25">
      <c r="CB3805" s="4"/>
      <c r="CF3805" s="4"/>
    </row>
    <row r="3806" spans="80:84" x14ac:dyDescent="0.25">
      <c r="CB3806" s="4"/>
      <c r="CF3806" s="4"/>
    </row>
    <row r="3807" spans="80:84" x14ac:dyDescent="0.25">
      <c r="CB3807" s="4"/>
      <c r="CF3807" s="4"/>
    </row>
    <row r="3808" spans="80:84" x14ac:dyDescent="0.25">
      <c r="CB3808" s="4"/>
      <c r="CF3808" s="4"/>
    </row>
    <row r="3809" spans="80:84" x14ac:dyDescent="0.25">
      <c r="CB3809" s="4"/>
      <c r="CF3809" s="4"/>
    </row>
    <row r="3810" spans="80:84" x14ac:dyDescent="0.25">
      <c r="CB3810" s="4"/>
      <c r="CF3810" s="4"/>
    </row>
    <row r="3811" spans="80:84" x14ac:dyDescent="0.25">
      <c r="CB3811" s="4"/>
      <c r="CF3811" s="4"/>
    </row>
    <row r="3812" spans="80:84" x14ac:dyDescent="0.25">
      <c r="CB3812" s="4"/>
      <c r="CF3812" s="4"/>
    </row>
    <row r="3813" spans="80:84" x14ac:dyDescent="0.25">
      <c r="CB3813" s="4"/>
      <c r="CF3813" s="4"/>
    </row>
    <row r="3814" spans="80:84" x14ac:dyDescent="0.25">
      <c r="CB3814" s="4"/>
      <c r="CF3814" s="4"/>
    </row>
    <row r="3815" spans="80:84" x14ac:dyDescent="0.25">
      <c r="CB3815" s="4"/>
      <c r="CF3815" s="4"/>
    </row>
    <row r="3816" spans="80:84" x14ac:dyDescent="0.25">
      <c r="CB3816" s="4"/>
      <c r="CF3816" s="4"/>
    </row>
    <row r="3817" spans="80:84" x14ac:dyDescent="0.25">
      <c r="CB3817" s="4"/>
      <c r="CF3817" s="4"/>
    </row>
    <row r="3818" spans="80:84" x14ac:dyDescent="0.25">
      <c r="CB3818" s="4"/>
      <c r="CF3818" s="4"/>
    </row>
    <row r="3819" spans="80:84" x14ac:dyDescent="0.25">
      <c r="CB3819" s="4"/>
      <c r="CF3819" s="4"/>
    </row>
    <row r="3820" spans="80:84" x14ac:dyDescent="0.25">
      <c r="CB3820" s="4"/>
      <c r="CF3820" s="4"/>
    </row>
    <row r="3821" spans="80:84" x14ac:dyDescent="0.25">
      <c r="CB3821" s="4"/>
      <c r="CF3821" s="4"/>
    </row>
    <row r="3822" spans="80:84" x14ac:dyDescent="0.25">
      <c r="CB3822" s="4"/>
      <c r="CF3822" s="4"/>
    </row>
    <row r="3823" spans="80:84" x14ac:dyDescent="0.25">
      <c r="CB3823" s="4"/>
      <c r="CF3823" s="4"/>
    </row>
    <row r="3824" spans="80:84" x14ac:dyDescent="0.25">
      <c r="CB3824" s="4"/>
      <c r="CF3824" s="4"/>
    </row>
    <row r="3825" spans="80:84" x14ac:dyDescent="0.25">
      <c r="CB3825" s="4"/>
      <c r="CF3825" s="4"/>
    </row>
    <row r="3826" spans="80:84" x14ac:dyDescent="0.25">
      <c r="CB3826" s="4"/>
      <c r="CF3826" s="4"/>
    </row>
    <row r="3827" spans="80:84" x14ac:dyDescent="0.25">
      <c r="CB3827" s="4"/>
      <c r="CF3827" s="4"/>
    </row>
    <row r="3828" spans="80:84" x14ac:dyDescent="0.25">
      <c r="CB3828" s="4"/>
      <c r="CF3828" s="4"/>
    </row>
    <row r="3829" spans="80:84" x14ac:dyDescent="0.25">
      <c r="CB3829" s="4"/>
      <c r="CF3829" s="4"/>
    </row>
    <row r="3830" spans="80:84" x14ac:dyDescent="0.25">
      <c r="CB3830" s="4"/>
      <c r="CF3830" s="4"/>
    </row>
    <row r="3831" spans="80:84" x14ac:dyDescent="0.25">
      <c r="CB3831" s="4"/>
      <c r="CF3831" s="4"/>
    </row>
    <row r="3832" spans="80:84" x14ac:dyDescent="0.25">
      <c r="CB3832" s="4"/>
      <c r="CF3832" s="4"/>
    </row>
    <row r="3833" spans="80:84" x14ac:dyDescent="0.25">
      <c r="CB3833" s="4"/>
      <c r="CF3833" s="4"/>
    </row>
    <row r="3834" spans="80:84" x14ac:dyDescent="0.25">
      <c r="CB3834" s="4"/>
      <c r="CF3834" s="4"/>
    </row>
    <row r="3835" spans="80:84" x14ac:dyDescent="0.25">
      <c r="CB3835" s="4"/>
      <c r="CF3835" s="4"/>
    </row>
    <row r="3836" spans="80:84" x14ac:dyDescent="0.25">
      <c r="CB3836" s="4"/>
      <c r="CF3836" s="4"/>
    </row>
    <row r="3837" spans="80:84" x14ac:dyDescent="0.25">
      <c r="CB3837" s="4"/>
      <c r="CF3837" s="4"/>
    </row>
    <row r="3838" spans="80:84" x14ac:dyDescent="0.25">
      <c r="CB3838" s="4"/>
      <c r="CF3838" s="4"/>
    </row>
    <row r="3839" spans="80:84" x14ac:dyDescent="0.25">
      <c r="CB3839" s="4"/>
      <c r="CF3839" s="4"/>
    </row>
    <row r="3840" spans="80:84" x14ac:dyDescent="0.25">
      <c r="CB3840" s="4"/>
      <c r="CF3840" s="4"/>
    </row>
    <row r="3841" spans="80:84" x14ac:dyDescent="0.25">
      <c r="CB3841" s="4"/>
      <c r="CF3841" s="4"/>
    </row>
    <row r="3842" spans="80:84" x14ac:dyDescent="0.25">
      <c r="CB3842" s="4"/>
      <c r="CF3842" s="4"/>
    </row>
    <row r="3843" spans="80:84" x14ac:dyDescent="0.25">
      <c r="CB3843" s="4"/>
      <c r="CF3843" s="4"/>
    </row>
    <row r="3844" spans="80:84" x14ac:dyDescent="0.25">
      <c r="CB3844" s="4"/>
      <c r="CF3844" s="4"/>
    </row>
    <row r="3845" spans="80:84" x14ac:dyDescent="0.25">
      <c r="CB3845" s="4"/>
      <c r="CF3845" s="4"/>
    </row>
    <row r="3846" spans="80:84" x14ac:dyDescent="0.25">
      <c r="CB3846" s="4"/>
      <c r="CF3846" s="4"/>
    </row>
    <row r="3847" spans="80:84" x14ac:dyDescent="0.25">
      <c r="CB3847" s="4"/>
      <c r="CF3847" s="4"/>
    </row>
    <row r="3848" spans="80:84" x14ac:dyDescent="0.25">
      <c r="CB3848" s="4"/>
      <c r="CF3848" s="4"/>
    </row>
    <row r="3849" spans="80:84" x14ac:dyDescent="0.25">
      <c r="CB3849" s="4"/>
      <c r="CF3849" s="4"/>
    </row>
    <row r="3850" spans="80:84" x14ac:dyDescent="0.25">
      <c r="CB3850" s="4"/>
      <c r="CF3850" s="4"/>
    </row>
    <row r="3851" spans="80:84" x14ac:dyDescent="0.25">
      <c r="CB3851" s="4"/>
      <c r="CF3851" s="4"/>
    </row>
    <row r="3852" spans="80:84" x14ac:dyDescent="0.25">
      <c r="CB3852" s="4"/>
      <c r="CF3852" s="4"/>
    </row>
    <row r="3853" spans="80:84" x14ac:dyDescent="0.25">
      <c r="CB3853" s="4"/>
      <c r="CF3853" s="4"/>
    </row>
    <row r="3854" spans="80:84" x14ac:dyDescent="0.25">
      <c r="CB3854" s="4"/>
      <c r="CF3854" s="4"/>
    </row>
    <row r="3855" spans="80:84" x14ac:dyDescent="0.25">
      <c r="CB3855" s="4"/>
      <c r="CF3855" s="4"/>
    </row>
    <row r="3856" spans="80:84" x14ac:dyDescent="0.25">
      <c r="CB3856" s="4"/>
      <c r="CF3856" s="4"/>
    </row>
    <row r="3857" spans="80:84" x14ac:dyDescent="0.25">
      <c r="CB3857" s="4"/>
      <c r="CF3857" s="4"/>
    </row>
    <row r="3858" spans="80:84" x14ac:dyDescent="0.25">
      <c r="CB3858" s="4"/>
      <c r="CF3858" s="4"/>
    </row>
    <row r="3859" spans="80:84" x14ac:dyDescent="0.25">
      <c r="CB3859" s="4"/>
      <c r="CF3859" s="4"/>
    </row>
    <row r="3860" spans="80:84" x14ac:dyDescent="0.25">
      <c r="CB3860" s="4"/>
      <c r="CF3860" s="4"/>
    </row>
    <row r="3861" spans="80:84" x14ac:dyDescent="0.25">
      <c r="CB3861" s="4"/>
      <c r="CF3861" s="4"/>
    </row>
    <row r="3862" spans="80:84" x14ac:dyDescent="0.25">
      <c r="CB3862" s="4"/>
      <c r="CF3862" s="4"/>
    </row>
    <row r="3863" spans="80:84" x14ac:dyDescent="0.25">
      <c r="CB3863" s="4"/>
      <c r="CF3863" s="4"/>
    </row>
    <row r="3864" spans="80:84" x14ac:dyDescent="0.25">
      <c r="CB3864" s="4"/>
      <c r="CF3864" s="4"/>
    </row>
    <row r="3865" spans="80:84" x14ac:dyDescent="0.25">
      <c r="CB3865" s="4"/>
      <c r="CF3865" s="4"/>
    </row>
    <row r="3866" spans="80:84" x14ac:dyDescent="0.25">
      <c r="CB3866" s="4"/>
      <c r="CF3866" s="4"/>
    </row>
    <row r="3867" spans="80:84" x14ac:dyDescent="0.25">
      <c r="CB3867" s="4"/>
      <c r="CF3867" s="4"/>
    </row>
    <row r="3868" spans="80:84" x14ac:dyDescent="0.25">
      <c r="CB3868" s="4"/>
      <c r="CF3868" s="4"/>
    </row>
    <row r="3869" spans="80:84" x14ac:dyDescent="0.25">
      <c r="CB3869" s="4"/>
      <c r="CF3869" s="4"/>
    </row>
    <row r="3870" spans="80:84" x14ac:dyDescent="0.25">
      <c r="CB3870" s="4"/>
      <c r="CF3870" s="4"/>
    </row>
    <row r="3871" spans="80:84" x14ac:dyDescent="0.25">
      <c r="CB3871" s="4"/>
      <c r="CF3871" s="4"/>
    </row>
    <row r="3872" spans="80:84" x14ac:dyDescent="0.25">
      <c r="CB3872" s="4"/>
      <c r="CF3872" s="4"/>
    </row>
    <row r="3873" spans="80:84" x14ac:dyDescent="0.25">
      <c r="CB3873" s="4"/>
      <c r="CF3873" s="4"/>
    </row>
    <row r="3874" spans="80:84" x14ac:dyDescent="0.25">
      <c r="CB3874" s="4"/>
      <c r="CF3874" s="4"/>
    </row>
    <row r="3875" spans="80:84" x14ac:dyDescent="0.25">
      <c r="CB3875" s="4"/>
      <c r="CF3875" s="4"/>
    </row>
    <row r="3876" spans="80:84" x14ac:dyDescent="0.25">
      <c r="CB3876" s="4"/>
      <c r="CF3876" s="4"/>
    </row>
    <row r="3877" spans="80:84" x14ac:dyDescent="0.25">
      <c r="CB3877" s="4"/>
      <c r="CF3877" s="4"/>
    </row>
    <row r="3878" spans="80:84" x14ac:dyDescent="0.25">
      <c r="CB3878" s="4"/>
      <c r="CF3878" s="4"/>
    </row>
    <row r="3879" spans="80:84" x14ac:dyDescent="0.25">
      <c r="CB3879" s="4"/>
      <c r="CF3879" s="4"/>
    </row>
    <row r="3880" spans="80:84" x14ac:dyDescent="0.25">
      <c r="CB3880" s="4"/>
      <c r="CF3880" s="4"/>
    </row>
    <row r="3881" spans="80:84" x14ac:dyDescent="0.25">
      <c r="CB3881" s="4"/>
      <c r="CF3881" s="4"/>
    </row>
    <row r="3882" spans="80:84" x14ac:dyDescent="0.25">
      <c r="CB3882" s="4"/>
      <c r="CF3882" s="4"/>
    </row>
    <row r="3883" spans="80:84" x14ac:dyDescent="0.25">
      <c r="CB3883" s="4"/>
      <c r="CF3883" s="4"/>
    </row>
    <row r="3884" spans="80:84" x14ac:dyDescent="0.25">
      <c r="CB3884" s="4"/>
      <c r="CF3884" s="4"/>
    </row>
    <row r="3885" spans="80:84" x14ac:dyDescent="0.25">
      <c r="CB3885" s="4"/>
      <c r="CF3885" s="4"/>
    </row>
    <row r="3886" spans="80:84" x14ac:dyDescent="0.25">
      <c r="CB3886" s="4"/>
      <c r="CF3886" s="4"/>
    </row>
    <row r="3887" spans="80:84" x14ac:dyDescent="0.25">
      <c r="CB3887" s="4"/>
      <c r="CF3887" s="4"/>
    </row>
    <row r="3888" spans="80:84" x14ac:dyDescent="0.25">
      <c r="CB3888" s="4"/>
      <c r="CF3888" s="4"/>
    </row>
    <row r="3889" spans="80:84" x14ac:dyDescent="0.25">
      <c r="CB3889" s="4"/>
      <c r="CF3889" s="4"/>
    </row>
    <row r="3890" spans="80:84" x14ac:dyDescent="0.25">
      <c r="CB3890" s="4"/>
      <c r="CF3890" s="4"/>
    </row>
    <row r="3891" spans="80:84" x14ac:dyDescent="0.25">
      <c r="CB3891" s="4"/>
      <c r="CF3891" s="4"/>
    </row>
    <row r="3892" spans="80:84" x14ac:dyDescent="0.25">
      <c r="CB3892" s="4"/>
      <c r="CF3892" s="4"/>
    </row>
    <row r="3893" spans="80:84" x14ac:dyDescent="0.25">
      <c r="CB3893" s="4"/>
      <c r="CF3893" s="4"/>
    </row>
    <row r="3894" spans="80:84" x14ac:dyDescent="0.25">
      <c r="CB3894" s="4"/>
      <c r="CF3894" s="4"/>
    </row>
    <row r="3895" spans="80:84" x14ac:dyDescent="0.25">
      <c r="CB3895" s="4"/>
      <c r="CF3895" s="4"/>
    </row>
    <row r="3896" spans="80:84" x14ac:dyDescent="0.25">
      <c r="CB3896" s="4"/>
      <c r="CF3896" s="4"/>
    </row>
    <row r="3897" spans="80:84" x14ac:dyDescent="0.25">
      <c r="CB3897" s="4"/>
      <c r="CF3897" s="4"/>
    </row>
    <row r="3898" spans="80:84" x14ac:dyDescent="0.25">
      <c r="CB3898" s="4"/>
      <c r="CF3898" s="4"/>
    </row>
    <row r="3899" spans="80:84" x14ac:dyDescent="0.25">
      <c r="CB3899" s="4"/>
      <c r="CF3899" s="4"/>
    </row>
    <row r="3900" spans="80:84" x14ac:dyDescent="0.25">
      <c r="CB3900" s="4"/>
      <c r="CF3900" s="4"/>
    </row>
    <row r="3901" spans="80:84" x14ac:dyDescent="0.25">
      <c r="CB3901" s="4"/>
      <c r="CF3901" s="4"/>
    </row>
    <row r="3902" spans="80:84" x14ac:dyDescent="0.25">
      <c r="CB3902" s="4"/>
      <c r="CF3902" s="4"/>
    </row>
    <row r="3903" spans="80:84" x14ac:dyDescent="0.25">
      <c r="CB3903" s="4"/>
      <c r="CF3903" s="4"/>
    </row>
    <row r="3904" spans="80:84" x14ac:dyDescent="0.25">
      <c r="CB3904" s="4"/>
      <c r="CF3904" s="4"/>
    </row>
    <row r="3905" spans="80:84" x14ac:dyDescent="0.25">
      <c r="CB3905" s="4"/>
      <c r="CF3905" s="4"/>
    </row>
    <row r="3906" spans="80:84" x14ac:dyDescent="0.25">
      <c r="CB3906" s="4"/>
      <c r="CF3906" s="4"/>
    </row>
    <row r="3907" spans="80:84" x14ac:dyDescent="0.25">
      <c r="CB3907" s="4"/>
      <c r="CF3907" s="4"/>
    </row>
    <row r="3908" spans="80:84" x14ac:dyDescent="0.25">
      <c r="CB3908" s="4"/>
      <c r="CF3908" s="4"/>
    </row>
    <row r="3909" spans="80:84" x14ac:dyDescent="0.25">
      <c r="CB3909" s="4"/>
      <c r="CF3909" s="4"/>
    </row>
    <row r="3910" spans="80:84" x14ac:dyDescent="0.25">
      <c r="CB3910" s="4"/>
      <c r="CF3910" s="4"/>
    </row>
    <row r="3911" spans="80:84" x14ac:dyDescent="0.25">
      <c r="CB3911" s="4"/>
      <c r="CF3911" s="4"/>
    </row>
    <row r="3912" spans="80:84" x14ac:dyDescent="0.25">
      <c r="CB3912" s="4"/>
      <c r="CF3912" s="4"/>
    </row>
    <row r="3913" spans="80:84" x14ac:dyDescent="0.25">
      <c r="CB3913" s="4"/>
      <c r="CF3913" s="4"/>
    </row>
    <row r="3914" spans="80:84" x14ac:dyDescent="0.25">
      <c r="CB3914" s="4"/>
      <c r="CF3914" s="4"/>
    </row>
    <row r="3915" spans="80:84" x14ac:dyDescent="0.25">
      <c r="CB3915" s="4"/>
      <c r="CF3915" s="4"/>
    </row>
    <row r="3916" spans="80:84" x14ac:dyDescent="0.25">
      <c r="CB3916" s="4"/>
      <c r="CF3916" s="4"/>
    </row>
    <row r="3917" spans="80:84" x14ac:dyDescent="0.25">
      <c r="CB3917" s="4"/>
      <c r="CF3917" s="4"/>
    </row>
    <row r="3918" spans="80:84" x14ac:dyDescent="0.25">
      <c r="CB3918" s="4"/>
      <c r="CF3918" s="4"/>
    </row>
    <row r="3919" spans="80:84" x14ac:dyDescent="0.25">
      <c r="CB3919" s="4"/>
      <c r="CF3919" s="4"/>
    </row>
    <row r="3920" spans="80:84" x14ac:dyDescent="0.25">
      <c r="CB3920" s="4"/>
      <c r="CF3920" s="4"/>
    </row>
    <row r="3921" spans="80:84" x14ac:dyDescent="0.25">
      <c r="CB3921" s="4"/>
      <c r="CF3921" s="4"/>
    </row>
    <row r="3922" spans="80:84" x14ac:dyDescent="0.25">
      <c r="CB3922" s="4"/>
      <c r="CF3922" s="4"/>
    </row>
    <row r="3923" spans="80:84" x14ac:dyDescent="0.25">
      <c r="CB3923" s="4"/>
      <c r="CF3923" s="4"/>
    </row>
    <row r="3924" spans="80:84" x14ac:dyDescent="0.25">
      <c r="CB3924" s="4"/>
      <c r="CF3924" s="4"/>
    </row>
    <row r="3925" spans="80:84" x14ac:dyDescent="0.25">
      <c r="CB3925" s="4"/>
      <c r="CF3925" s="4"/>
    </row>
    <row r="3926" spans="80:84" x14ac:dyDescent="0.25">
      <c r="CB3926" s="4"/>
      <c r="CF3926" s="4"/>
    </row>
    <row r="3927" spans="80:84" x14ac:dyDescent="0.25">
      <c r="CB3927" s="4"/>
      <c r="CF3927" s="4"/>
    </row>
    <row r="3928" spans="80:84" x14ac:dyDescent="0.25">
      <c r="CB3928" s="4"/>
      <c r="CF3928" s="4"/>
    </row>
    <row r="3929" spans="80:84" x14ac:dyDescent="0.25">
      <c r="CB3929" s="4"/>
      <c r="CF3929" s="4"/>
    </row>
    <row r="3930" spans="80:84" x14ac:dyDescent="0.25">
      <c r="CB3930" s="4"/>
      <c r="CF3930" s="4"/>
    </row>
    <row r="3931" spans="80:84" x14ac:dyDescent="0.25">
      <c r="CB3931" s="4"/>
      <c r="CF3931" s="4"/>
    </row>
    <row r="3932" spans="80:84" x14ac:dyDescent="0.25">
      <c r="CB3932" s="4"/>
      <c r="CF3932" s="4"/>
    </row>
    <row r="3933" spans="80:84" x14ac:dyDescent="0.25">
      <c r="CB3933" s="4"/>
      <c r="CF3933" s="4"/>
    </row>
    <row r="3934" spans="80:84" x14ac:dyDescent="0.25">
      <c r="CB3934" s="4"/>
      <c r="CF3934" s="4"/>
    </row>
    <row r="3935" spans="80:84" x14ac:dyDescent="0.25">
      <c r="CB3935" s="4"/>
      <c r="CF3935" s="4"/>
    </row>
    <row r="3936" spans="80:84" x14ac:dyDescent="0.25">
      <c r="CB3936" s="4"/>
      <c r="CF3936" s="4"/>
    </row>
    <row r="3937" spans="80:84" x14ac:dyDescent="0.25">
      <c r="CB3937" s="4"/>
      <c r="CF3937" s="4"/>
    </row>
    <row r="3938" spans="80:84" x14ac:dyDescent="0.25">
      <c r="CB3938" s="4"/>
      <c r="CF3938" s="4"/>
    </row>
    <row r="3939" spans="80:84" x14ac:dyDescent="0.25">
      <c r="CB3939" s="4"/>
      <c r="CF3939" s="4"/>
    </row>
    <row r="3940" spans="80:84" x14ac:dyDescent="0.25">
      <c r="CB3940" s="4"/>
      <c r="CF3940" s="4"/>
    </row>
    <row r="3941" spans="80:84" x14ac:dyDescent="0.25">
      <c r="CB3941" s="4"/>
      <c r="CF3941" s="4"/>
    </row>
    <row r="3942" spans="80:84" x14ac:dyDescent="0.25">
      <c r="CB3942" s="4"/>
      <c r="CF3942" s="4"/>
    </row>
    <row r="3943" spans="80:84" x14ac:dyDescent="0.25">
      <c r="CB3943" s="4"/>
      <c r="CF3943" s="4"/>
    </row>
    <row r="3944" spans="80:84" x14ac:dyDescent="0.25">
      <c r="CB3944" s="4"/>
      <c r="CF3944" s="4"/>
    </row>
    <row r="3945" spans="80:84" x14ac:dyDescent="0.25">
      <c r="CB3945" s="4"/>
      <c r="CF3945" s="4"/>
    </row>
    <row r="3946" spans="80:84" x14ac:dyDescent="0.25">
      <c r="CB3946" s="4"/>
      <c r="CF3946" s="4"/>
    </row>
    <row r="3947" spans="80:84" x14ac:dyDescent="0.25">
      <c r="CB3947" s="4"/>
      <c r="CF3947" s="4"/>
    </row>
    <row r="3948" spans="80:84" x14ac:dyDescent="0.25">
      <c r="CB3948" s="4"/>
      <c r="CF3948" s="4"/>
    </row>
    <row r="3949" spans="80:84" x14ac:dyDescent="0.25">
      <c r="CB3949" s="4"/>
      <c r="CF3949" s="4"/>
    </row>
    <row r="3950" spans="80:84" x14ac:dyDescent="0.25">
      <c r="CB3950" s="4"/>
      <c r="CF3950" s="4"/>
    </row>
    <row r="3951" spans="80:84" x14ac:dyDescent="0.25">
      <c r="CB3951" s="4"/>
      <c r="CF3951" s="4"/>
    </row>
    <row r="3952" spans="80:84" x14ac:dyDescent="0.25">
      <c r="CB3952" s="4"/>
      <c r="CF3952" s="4"/>
    </row>
    <row r="3953" spans="80:84" x14ac:dyDescent="0.25">
      <c r="CB3953" s="4"/>
      <c r="CF3953" s="4"/>
    </row>
    <row r="3954" spans="80:84" x14ac:dyDescent="0.25">
      <c r="CB3954" s="4"/>
      <c r="CF3954" s="4"/>
    </row>
    <row r="3955" spans="80:84" x14ac:dyDescent="0.25">
      <c r="CB3955" s="4"/>
      <c r="CF3955" s="4"/>
    </row>
    <row r="3956" spans="80:84" x14ac:dyDescent="0.25">
      <c r="CB3956" s="4"/>
      <c r="CF3956" s="4"/>
    </row>
    <row r="3957" spans="80:84" x14ac:dyDescent="0.25">
      <c r="CB3957" s="4"/>
      <c r="CF3957" s="4"/>
    </row>
    <row r="3958" spans="80:84" x14ac:dyDescent="0.25">
      <c r="CB3958" s="4"/>
      <c r="CF3958" s="4"/>
    </row>
    <row r="3959" spans="80:84" x14ac:dyDescent="0.25">
      <c r="CB3959" s="4"/>
      <c r="CF3959" s="4"/>
    </row>
    <row r="3960" spans="80:84" x14ac:dyDescent="0.25">
      <c r="CB3960" s="4"/>
      <c r="CF3960" s="4"/>
    </row>
    <row r="3961" spans="80:84" x14ac:dyDescent="0.25">
      <c r="CB3961" s="4"/>
      <c r="CF3961" s="4"/>
    </row>
    <row r="3962" spans="80:84" x14ac:dyDescent="0.25">
      <c r="CB3962" s="4"/>
      <c r="CF3962" s="4"/>
    </row>
    <row r="3963" spans="80:84" x14ac:dyDescent="0.25">
      <c r="CB3963" s="4"/>
      <c r="CF3963" s="4"/>
    </row>
    <row r="3964" spans="80:84" x14ac:dyDescent="0.25">
      <c r="CB3964" s="4"/>
      <c r="CF3964" s="4"/>
    </row>
    <row r="3965" spans="80:84" x14ac:dyDescent="0.25">
      <c r="CB3965" s="4"/>
      <c r="CF3965" s="4"/>
    </row>
    <row r="3966" spans="80:84" x14ac:dyDescent="0.25">
      <c r="CB3966" s="4"/>
      <c r="CF3966" s="4"/>
    </row>
    <row r="3967" spans="80:84" x14ac:dyDescent="0.25">
      <c r="CB3967" s="4"/>
      <c r="CF3967" s="4"/>
    </row>
    <row r="3968" spans="80:84" x14ac:dyDescent="0.25">
      <c r="CB3968" s="4"/>
      <c r="CF3968" s="4"/>
    </row>
    <row r="3969" spans="80:84" x14ac:dyDescent="0.25">
      <c r="CB3969" s="4"/>
      <c r="CF3969" s="4"/>
    </row>
    <row r="3970" spans="80:84" x14ac:dyDescent="0.25">
      <c r="CB3970" s="4"/>
      <c r="CF3970" s="4"/>
    </row>
    <row r="3971" spans="80:84" x14ac:dyDescent="0.25">
      <c r="CB3971" s="4"/>
      <c r="CF3971" s="4"/>
    </row>
    <row r="3972" spans="80:84" x14ac:dyDescent="0.25">
      <c r="CB3972" s="4"/>
      <c r="CF3972" s="4"/>
    </row>
    <row r="3973" spans="80:84" x14ac:dyDescent="0.25">
      <c r="CB3973" s="4"/>
      <c r="CF3973" s="4"/>
    </row>
    <row r="3974" spans="80:84" x14ac:dyDescent="0.25">
      <c r="CB3974" s="4"/>
      <c r="CF3974" s="4"/>
    </row>
    <row r="3975" spans="80:84" x14ac:dyDescent="0.25">
      <c r="CB3975" s="4"/>
      <c r="CF3975" s="4"/>
    </row>
    <row r="3976" spans="80:84" x14ac:dyDescent="0.25">
      <c r="CB3976" s="4"/>
      <c r="CF3976" s="4"/>
    </row>
    <row r="3977" spans="80:84" x14ac:dyDescent="0.25">
      <c r="CB3977" s="4"/>
      <c r="CF3977" s="4"/>
    </row>
    <row r="3978" spans="80:84" x14ac:dyDescent="0.25">
      <c r="CB3978" s="4"/>
      <c r="CF3978" s="4"/>
    </row>
    <row r="3979" spans="80:84" x14ac:dyDescent="0.25">
      <c r="CB3979" s="4"/>
      <c r="CF3979" s="4"/>
    </row>
    <row r="3980" spans="80:84" x14ac:dyDescent="0.25">
      <c r="CB3980" s="4"/>
      <c r="CF3980" s="4"/>
    </row>
    <row r="3981" spans="80:84" x14ac:dyDescent="0.25">
      <c r="CB3981" s="4"/>
      <c r="CF3981" s="4"/>
    </row>
    <row r="3982" spans="80:84" x14ac:dyDescent="0.25">
      <c r="CB3982" s="4"/>
      <c r="CF3982" s="4"/>
    </row>
    <row r="3983" spans="80:84" x14ac:dyDescent="0.25">
      <c r="CB3983" s="4"/>
      <c r="CF3983" s="4"/>
    </row>
    <row r="3984" spans="80:84" x14ac:dyDescent="0.25">
      <c r="CB3984" s="4"/>
      <c r="CF3984" s="4"/>
    </row>
    <row r="3985" spans="80:84" x14ac:dyDescent="0.25">
      <c r="CB3985" s="4"/>
      <c r="CF3985" s="4"/>
    </row>
    <row r="3986" spans="80:84" x14ac:dyDescent="0.25">
      <c r="CB3986" s="4"/>
      <c r="CF3986" s="4"/>
    </row>
    <row r="3987" spans="80:84" x14ac:dyDescent="0.25">
      <c r="CB3987" s="4"/>
      <c r="CF3987" s="4"/>
    </row>
    <row r="3988" spans="80:84" x14ac:dyDescent="0.25">
      <c r="CB3988" s="4"/>
      <c r="CF3988" s="4"/>
    </row>
    <row r="3989" spans="80:84" x14ac:dyDescent="0.25">
      <c r="CB3989" s="4"/>
      <c r="CF3989" s="4"/>
    </row>
    <row r="3990" spans="80:84" x14ac:dyDescent="0.25">
      <c r="CB3990" s="4"/>
      <c r="CF3990" s="4"/>
    </row>
    <row r="3991" spans="80:84" x14ac:dyDescent="0.25">
      <c r="CB3991" s="4"/>
      <c r="CF3991" s="4"/>
    </row>
    <row r="3992" spans="80:84" x14ac:dyDescent="0.25">
      <c r="CB3992" s="4"/>
      <c r="CF3992" s="4"/>
    </row>
    <row r="3993" spans="80:84" x14ac:dyDescent="0.25">
      <c r="CB3993" s="4"/>
      <c r="CF3993" s="4"/>
    </row>
    <row r="3994" spans="80:84" x14ac:dyDescent="0.25">
      <c r="CB3994" s="4"/>
      <c r="CF3994" s="4"/>
    </row>
    <row r="3995" spans="80:84" x14ac:dyDescent="0.25">
      <c r="CB3995" s="4"/>
      <c r="CF3995" s="4"/>
    </row>
    <row r="3996" spans="80:84" x14ac:dyDescent="0.25">
      <c r="CB3996" s="4"/>
      <c r="CF3996" s="4"/>
    </row>
    <row r="3997" spans="80:84" x14ac:dyDescent="0.25">
      <c r="CB3997" s="4"/>
      <c r="CF3997" s="4"/>
    </row>
    <row r="3998" spans="80:84" x14ac:dyDescent="0.25">
      <c r="CB3998" s="4"/>
      <c r="CF3998" s="4"/>
    </row>
    <row r="3999" spans="80:84" x14ac:dyDescent="0.25">
      <c r="CB3999" s="4"/>
      <c r="CF3999" s="4"/>
    </row>
    <row r="4000" spans="80:84" x14ac:dyDescent="0.25">
      <c r="CB4000" s="4"/>
      <c r="CF4000" s="4"/>
    </row>
    <row r="4001" spans="80:84" x14ac:dyDescent="0.25">
      <c r="CB4001" s="4"/>
      <c r="CF4001" s="4"/>
    </row>
    <row r="4002" spans="80:84" x14ac:dyDescent="0.25">
      <c r="CB4002" s="4"/>
      <c r="CF4002" s="4"/>
    </row>
    <row r="4003" spans="80:84" x14ac:dyDescent="0.25">
      <c r="CB4003" s="4"/>
      <c r="CF4003" s="4"/>
    </row>
    <row r="4004" spans="80:84" x14ac:dyDescent="0.25">
      <c r="CB4004" s="4"/>
      <c r="CF4004" s="4"/>
    </row>
    <row r="4005" spans="80:84" x14ac:dyDescent="0.25">
      <c r="CB4005" s="4"/>
      <c r="CF4005" s="4"/>
    </row>
    <row r="4006" spans="80:84" x14ac:dyDescent="0.25">
      <c r="CB4006" s="4"/>
      <c r="CF4006" s="4"/>
    </row>
    <row r="4007" spans="80:84" x14ac:dyDescent="0.25">
      <c r="CB4007" s="4"/>
      <c r="CF4007" s="4"/>
    </row>
    <row r="4008" spans="80:84" x14ac:dyDescent="0.25">
      <c r="CB4008" s="4"/>
      <c r="CF4008" s="4"/>
    </row>
    <row r="4009" spans="80:84" x14ac:dyDescent="0.25">
      <c r="CB4009" s="4"/>
      <c r="CF4009" s="4"/>
    </row>
    <row r="4010" spans="80:84" x14ac:dyDescent="0.25">
      <c r="CB4010" s="4"/>
      <c r="CF4010" s="4"/>
    </row>
    <row r="4011" spans="80:84" x14ac:dyDescent="0.25">
      <c r="CB4011" s="4"/>
      <c r="CF4011" s="4"/>
    </row>
    <row r="4012" spans="80:84" x14ac:dyDescent="0.25">
      <c r="CB4012" s="4"/>
      <c r="CF4012" s="4"/>
    </row>
    <row r="4013" spans="80:84" x14ac:dyDescent="0.25">
      <c r="CB4013" s="4"/>
      <c r="CF4013" s="4"/>
    </row>
    <row r="4014" spans="80:84" x14ac:dyDescent="0.25">
      <c r="CB4014" s="4"/>
      <c r="CF4014" s="4"/>
    </row>
    <row r="4015" spans="80:84" x14ac:dyDescent="0.25">
      <c r="CB4015" s="4"/>
      <c r="CF4015" s="4"/>
    </row>
    <row r="4016" spans="80:84" x14ac:dyDescent="0.25">
      <c r="CB4016" s="4"/>
      <c r="CF4016" s="4"/>
    </row>
    <row r="4017" spans="80:84" x14ac:dyDescent="0.25">
      <c r="CB4017" s="4"/>
      <c r="CF4017" s="4"/>
    </row>
    <row r="4018" spans="80:84" x14ac:dyDescent="0.25">
      <c r="CB4018" s="4"/>
      <c r="CF4018" s="4"/>
    </row>
    <row r="4019" spans="80:84" x14ac:dyDescent="0.25">
      <c r="CB4019" s="4"/>
      <c r="CF4019" s="4"/>
    </row>
    <row r="4020" spans="80:84" x14ac:dyDescent="0.25">
      <c r="CB4020" s="4"/>
      <c r="CF4020" s="4"/>
    </row>
    <row r="4021" spans="80:84" x14ac:dyDescent="0.25">
      <c r="CB4021" s="4"/>
      <c r="CF4021" s="4"/>
    </row>
    <row r="4022" spans="80:84" x14ac:dyDescent="0.25">
      <c r="CB4022" s="4"/>
      <c r="CF4022" s="4"/>
    </row>
    <row r="4023" spans="80:84" x14ac:dyDescent="0.25">
      <c r="CB4023" s="4"/>
      <c r="CF4023" s="4"/>
    </row>
    <row r="4024" spans="80:84" x14ac:dyDescent="0.25">
      <c r="CB4024" s="4"/>
      <c r="CF4024" s="4"/>
    </row>
    <row r="4025" spans="80:84" x14ac:dyDescent="0.25">
      <c r="CB4025" s="4"/>
      <c r="CF4025" s="4"/>
    </row>
    <row r="4026" spans="80:84" x14ac:dyDescent="0.25">
      <c r="CB4026" s="4"/>
      <c r="CF4026" s="4"/>
    </row>
    <row r="4027" spans="80:84" x14ac:dyDescent="0.25">
      <c r="CB4027" s="4"/>
      <c r="CF4027" s="4"/>
    </row>
    <row r="4028" spans="80:84" x14ac:dyDescent="0.25">
      <c r="CB4028" s="4"/>
      <c r="CF4028" s="4"/>
    </row>
    <row r="4029" spans="80:84" x14ac:dyDescent="0.25">
      <c r="CB4029" s="4"/>
      <c r="CF4029" s="4"/>
    </row>
    <row r="4030" spans="80:84" x14ac:dyDescent="0.25">
      <c r="CB4030" s="4"/>
      <c r="CF4030" s="4"/>
    </row>
    <row r="4031" spans="80:84" x14ac:dyDescent="0.25">
      <c r="CB4031" s="4"/>
      <c r="CF4031" s="4"/>
    </row>
    <row r="4032" spans="80:84" x14ac:dyDescent="0.25">
      <c r="CB4032" s="4"/>
      <c r="CF4032" s="4"/>
    </row>
    <row r="4033" spans="80:84" x14ac:dyDescent="0.25">
      <c r="CB4033" s="4"/>
      <c r="CF4033" s="4"/>
    </row>
    <row r="4034" spans="80:84" x14ac:dyDescent="0.25">
      <c r="CB4034" s="4"/>
      <c r="CF4034" s="4"/>
    </row>
    <row r="4035" spans="80:84" x14ac:dyDescent="0.25">
      <c r="CB4035" s="4"/>
      <c r="CF4035" s="4"/>
    </row>
    <row r="4036" spans="80:84" x14ac:dyDescent="0.25">
      <c r="CB4036" s="4"/>
      <c r="CF4036" s="4"/>
    </row>
    <row r="4037" spans="80:84" x14ac:dyDescent="0.25">
      <c r="CB4037" s="4"/>
      <c r="CF4037" s="4"/>
    </row>
    <row r="4038" spans="80:84" x14ac:dyDescent="0.25">
      <c r="CB4038" s="4"/>
      <c r="CF4038" s="4"/>
    </row>
    <row r="4039" spans="80:84" x14ac:dyDescent="0.25">
      <c r="CB4039" s="4"/>
      <c r="CF4039" s="4"/>
    </row>
    <row r="4040" spans="80:84" x14ac:dyDescent="0.25">
      <c r="CB4040" s="4"/>
      <c r="CF4040" s="4"/>
    </row>
    <row r="4041" spans="80:84" x14ac:dyDescent="0.25">
      <c r="CB4041" s="4"/>
      <c r="CF4041" s="4"/>
    </row>
    <row r="4042" spans="80:84" x14ac:dyDescent="0.25">
      <c r="CB4042" s="4"/>
      <c r="CF4042" s="4"/>
    </row>
    <row r="4043" spans="80:84" x14ac:dyDescent="0.25">
      <c r="CB4043" s="4"/>
      <c r="CF4043" s="4"/>
    </row>
    <row r="4044" spans="80:84" x14ac:dyDescent="0.25">
      <c r="CB4044" s="4"/>
      <c r="CF4044" s="4"/>
    </row>
    <row r="4045" spans="80:84" x14ac:dyDescent="0.25">
      <c r="CB4045" s="4"/>
      <c r="CF4045" s="4"/>
    </row>
    <row r="4046" spans="80:84" x14ac:dyDescent="0.25">
      <c r="CB4046" s="4"/>
      <c r="CF4046" s="4"/>
    </row>
    <row r="4047" spans="80:84" x14ac:dyDescent="0.25">
      <c r="CB4047" s="4"/>
      <c r="CF4047" s="4"/>
    </row>
    <row r="4048" spans="80:84" x14ac:dyDescent="0.25">
      <c r="CB4048" s="4"/>
      <c r="CF4048" s="4"/>
    </row>
    <row r="4049" spans="80:84" x14ac:dyDescent="0.25">
      <c r="CB4049" s="4"/>
      <c r="CF4049" s="4"/>
    </row>
    <row r="4050" spans="80:84" x14ac:dyDescent="0.25">
      <c r="CB4050" s="4"/>
      <c r="CF4050" s="4"/>
    </row>
    <row r="4051" spans="80:84" x14ac:dyDescent="0.25">
      <c r="CB4051" s="4"/>
      <c r="CF4051" s="4"/>
    </row>
    <row r="4052" spans="80:84" x14ac:dyDescent="0.25">
      <c r="CB4052" s="4"/>
      <c r="CF4052" s="4"/>
    </row>
    <row r="4053" spans="80:84" x14ac:dyDescent="0.25">
      <c r="CB4053" s="4"/>
      <c r="CF4053" s="4"/>
    </row>
    <row r="4054" spans="80:84" x14ac:dyDescent="0.25">
      <c r="CB4054" s="4"/>
      <c r="CF4054" s="4"/>
    </row>
    <row r="4055" spans="80:84" x14ac:dyDescent="0.25">
      <c r="CB4055" s="4"/>
      <c r="CF4055" s="4"/>
    </row>
    <row r="4056" spans="80:84" x14ac:dyDescent="0.25">
      <c r="CB4056" s="4"/>
      <c r="CF4056" s="4"/>
    </row>
    <row r="4057" spans="80:84" x14ac:dyDescent="0.25">
      <c r="CB4057" s="4"/>
      <c r="CF4057" s="4"/>
    </row>
    <row r="4058" spans="80:84" x14ac:dyDescent="0.25">
      <c r="CB4058" s="4"/>
      <c r="CF4058" s="4"/>
    </row>
    <row r="4059" spans="80:84" x14ac:dyDescent="0.25">
      <c r="CB4059" s="4"/>
      <c r="CF4059" s="4"/>
    </row>
    <row r="4060" spans="80:84" x14ac:dyDescent="0.25">
      <c r="CB4060" s="4"/>
      <c r="CF4060" s="4"/>
    </row>
    <row r="4061" spans="80:84" x14ac:dyDescent="0.25">
      <c r="CB4061" s="4"/>
      <c r="CF4061" s="4"/>
    </row>
    <row r="4062" spans="80:84" x14ac:dyDescent="0.25">
      <c r="CB4062" s="4"/>
      <c r="CF4062" s="4"/>
    </row>
    <row r="4063" spans="80:84" x14ac:dyDescent="0.25">
      <c r="CB4063" s="4"/>
      <c r="CF4063" s="4"/>
    </row>
    <row r="4064" spans="80:84" x14ac:dyDescent="0.25">
      <c r="CB4064" s="4"/>
      <c r="CF4064" s="4"/>
    </row>
    <row r="4065" spans="80:84" x14ac:dyDescent="0.25">
      <c r="CB4065" s="4"/>
      <c r="CF4065" s="4"/>
    </row>
    <row r="4066" spans="80:84" x14ac:dyDescent="0.25">
      <c r="CB4066" s="4"/>
      <c r="CF4066" s="4"/>
    </row>
    <row r="4067" spans="80:84" x14ac:dyDescent="0.25">
      <c r="CB4067" s="4"/>
      <c r="CF4067" s="4"/>
    </row>
    <row r="4068" spans="80:84" x14ac:dyDescent="0.25">
      <c r="CB4068" s="4"/>
      <c r="CF4068" s="4"/>
    </row>
    <row r="4069" spans="80:84" x14ac:dyDescent="0.25">
      <c r="CB4069" s="4"/>
      <c r="CF4069" s="4"/>
    </row>
    <row r="4070" spans="80:84" x14ac:dyDescent="0.25">
      <c r="CB4070" s="4"/>
      <c r="CF4070" s="4"/>
    </row>
    <row r="4071" spans="80:84" x14ac:dyDescent="0.25">
      <c r="CB4071" s="4"/>
      <c r="CF4071" s="4"/>
    </row>
    <row r="4072" spans="80:84" x14ac:dyDescent="0.25">
      <c r="CB4072" s="4"/>
      <c r="CF4072" s="4"/>
    </row>
    <row r="4073" spans="80:84" x14ac:dyDescent="0.25">
      <c r="CB4073" s="4"/>
      <c r="CF4073" s="4"/>
    </row>
    <row r="4074" spans="80:84" x14ac:dyDescent="0.25">
      <c r="CB4074" s="4"/>
      <c r="CF4074" s="4"/>
    </row>
    <row r="4075" spans="80:84" x14ac:dyDescent="0.25">
      <c r="CB4075" s="4"/>
      <c r="CF4075" s="4"/>
    </row>
    <row r="4076" spans="80:84" x14ac:dyDescent="0.25">
      <c r="CB4076" s="4"/>
      <c r="CF4076" s="4"/>
    </row>
    <row r="4077" spans="80:84" x14ac:dyDescent="0.25">
      <c r="CB4077" s="4"/>
      <c r="CF4077" s="4"/>
    </row>
    <row r="4078" spans="80:84" x14ac:dyDescent="0.25">
      <c r="CB4078" s="4"/>
      <c r="CF4078" s="4"/>
    </row>
    <row r="4079" spans="80:84" x14ac:dyDescent="0.25">
      <c r="CB4079" s="4"/>
      <c r="CF4079" s="4"/>
    </row>
    <row r="4080" spans="80:84" x14ac:dyDescent="0.25">
      <c r="CB4080" s="4"/>
      <c r="CF4080" s="4"/>
    </row>
    <row r="4081" spans="80:84" x14ac:dyDescent="0.25">
      <c r="CB4081" s="4"/>
      <c r="CF4081" s="4"/>
    </row>
    <row r="4082" spans="80:84" x14ac:dyDescent="0.25">
      <c r="CB4082" s="4"/>
      <c r="CF4082" s="4"/>
    </row>
    <row r="4083" spans="80:84" x14ac:dyDescent="0.25">
      <c r="CB4083" s="4"/>
      <c r="CF4083" s="4"/>
    </row>
    <row r="4084" spans="80:84" x14ac:dyDescent="0.25">
      <c r="CB4084" s="4"/>
      <c r="CF4084" s="4"/>
    </row>
    <row r="4085" spans="80:84" x14ac:dyDescent="0.25">
      <c r="CB4085" s="4"/>
      <c r="CF4085" s="4"/>
    </row>
    <row r="4086" spans="80:84" x14ac:dyDescent="0.25">
      <c r="CB4086" s="4"/>
      <c r="CF4086" s="4"/>
    </row>
    <row r="4087" spans="80:84" x14ac:dyDescent="0.25">
      <c r="CB4087" s="4"/>
      <c r="CF4087" s="4"/>
    </row>
    <row r="4088" spans="80:84" x14ac:dyDescent="0.25">
      <c r="CB4088" s="4"/>
      <c r="CF4088" s="4"/>
    </row>
    <row r="4089" spans="80:84" x14ac:dyDescent="0.25">
      <c r="CB4089" s="4"/>
      <c r="CF4089" s="4"/>
    </row>
    <row r="4090" spans="80:84" x14ac:dyDescent="0.25">
      <c r="CB4090" s="4"/>
      <c r="CF4090" s="4"/>
    </row>
    <row r="4091" spans="80:84" x14ac:dyDescent="0.25">
      <c r="CB4091" s="4"/>
      <c r="CF4091" s="4"/>
    </row>
    <row r="4092" spans="80:84" x14ac:dyDescent="0.25">
      <c r="CB4092" s="4"/>
      <c r="CF4092" s="4"/>
    </row>
    <row r="4093" spans="80:84" x14ac:dyDescent="0.25">
      <c r="CB4093" s="4"/>
      <c r="CF4093" s="4"/>
    </row>
    <row r="4094" spans="80:84" x14ac:dyDescent="0.25">
      <c r="CB4094" s="4"/>
      <c r="CF4094" s="4"/>
    </row>
    <row r="4095" spans="80:84" x14ac:dyDescent="0.25">
      <c r="CB4095" s="4"/>
      <c r="CF4095" s="4"/>
    </row>
    <row r="4096" spans="80:84" x14ac:dyDescent="0.25">
      <c r="CB4096" s="4"/>
      <c r="CF4096" s="4"/>
    </row>
    <row r="4097" spans="80:84" x14ac:dyDescent="0.25">
      <c r="CB4097" s="4"/>
      <c r="CF4097" s="4"/>
    </row>
    <row r="4098" spans="80:84" x14ac:dyDescent="0.25">
      <c r="CB4098" s="4"/>
      <c r="CF4098" s="4"/>
    </row>
    <row r="4099" spans="80:84" x14ac:dyDescent="0.25">
      <c r="CB4099" s="4"/>
      <c r="CF4099" s="4"/>
    </row>
    <row r="4100" spans="80:84" x14ac:dyDescent="0.25">
      <c r="CB4100" s="4"/>
      <c r="CF4100" s="4"/>
    </row>
    <row r="4101" spans="80:84" x14ac:dyDescent="0.25">
      <c r="CB4101" s="4"/>
      <c r="CF4101" s="4"/>
    </row>
    <row r="4102" spans="80:84" x14ac:dyDescent="0.25">
      <c r="CB4102" s="4"/>
      <c r="CF4102" s="4"/>
    </row>
    <row r="4103" spans="80:84" x14ac:dyDescent="0.25">
      <c r="CB4103" s="4"/>
      <c r="CF4103" s="4"/>
    </row>
    <row r="4104" spans="80:84" x14ac:dyDescent="0.25">
      <c r="CB4104" s="4"/>
      <c r="CF4104" s="4"/>
    </row>
    <row r="4105" spans="80:84" x14ac:dyDescent="0.25">
      <c r="CB4105" s="4"/>
      <c r="CF4105" s="4"/>
    </row>
    <row r="4106" spans="80:84" x14ac:dyDescent="0.25">
      <c r="CB4106" s="4"/>
      <c r="CF4106" s="4"/>
    </row>
    <row r="4107" spans="80:84" x14ac:dyDescent="0.25">
      <c r="CB4107" s="4"/>
      <c r="CF4107" s="4"/>
    </row>
    <row r="4108" spans="80:84" x14ac:dyDescent="0.25">
      <c r="CB4108" s="4"/>
      <c r="CF4108" s="4"/>
    </row>
    <row r="4109" spans="80:84" x14ac:dyDescent="0.25">
      <c r="CB4109" s="4"/>
      <c r="CF4109" s="4"/>
    </row>
    <row r="4110" spans="80:84" x14ac:dyDescent="0.25">
      <c r="CB4110" s="4"/>
      <c r="CF4110" s="4"/>
    </row>
    <row r="4111" spans="80:84" x14ac:dyDescent="0.25">
      <c r="CB4111" s="4"/>
      <c r="CF4111" s="4"/>
    </row>
    <row r="4112" spans="80:84" x14ac:dyDescent="0.25">
      <c r="CB4112" s="4"/>
      <c r="CF4112" s="4"/>
    </row>
    <row r="4113" spans="80:84" x14ac:dyDescent="0.25">
      <c r="CB4113" s="4"/>
      <c r="CF4113" s="4"/>
    </row>
    <row r="4114" spans="80:84" x14ac:dyDescent="0.25">
      <c r="CB4114" s="4"/>
      <c r="CF4114" s="4"/>
    </row>
    <row r="4115" spans="80:84" x14ac:dyDescent="0.25">
      <c r="CB4115" s="4"/>
      <c r="CF4115" s="4"/>
    </row>
    <row r="4116" spans="80:84" x14ac:dyDescent="0.25">
      <c r="CB4116" s="4"/>
      <c r="CF4116" s="4"/>
    </row>
    <row r="4117" spans="80:84" x14ac:dyDescent="0.25">
      <c r="CB4117" s="4"/>
      <c r="CF4117" s="4"/>
    </row>
    <row r="4118" spans="80:84" x14ac:dyDescent="0.25">
      <c r="CB4118" s="4"/>
      <c r="CF4118" s="4"/>
    </row>
    <row r="4119" spans="80:84" x14ac:dyDescent="0.25">
      <c r="CB4119" s="4"/>
      <c r="CF4119" s="4"/>
    </row>
    <row r="4120" spans="80:84" x14ac:dyDescent="0.25">
      <c r="CB4120" s="4"/>
      <c r="CF4120" s="4"/>
    </row>
    <row r="4121" spans="80:84" x14ac:dyDescent="0.25">
      <c r="CB4121" s="4"/>
      <c r="CF4121" s="4"/>
    </row>
    <row r="4122" spans="80:84" x14ac:dyDescent="0.25">
      <c r="CB4122" s="4"/>
      <c r="CF4122" s="4"/>
    </row>
    <row r="4123" spans="80:84" x14ac:dyDescent="0.25">
      <c r="CB4123" s="4"/>
      <c r="CF4123" s="4"/>
    </row>
    <row r="4124" spans="80:84" x14ac:dyDescent="0.25">
      <c r="CB4124" s="4"/>
      <c r="CF4124" s="4"/>
    </row>
    <row r="4125" spans="80:84" x14ac:dyDescent="0.25">
      <c r="CB4125" s="4"/>
      <c r="CF4125" s="4"/>
    </row>
    <row r="4126" spans="80:84" x14ac:dyDescent="0.25">
      <c r="CB4126" s="4"/>
      <c r="CF4126" s="4"/>
    </row>
    <row r="4127" spans="80:84" x14ac:dyDescent="0.25">
      <c r="CB4127" s="4"/>
      <c r="CF4127" s="4"/>
    </row>
    <row r="4128" spans="80:84" x14ac:dyDescent="0.25">
      <c r="CB4128" s="4"/>
      <c r="CF4128" s="4"/>
    </row>
    <row r="4129" spans="80:84" x14ac:dyDescent="0.25">
      <c r="CB4129" s="4"/>
      <c r="CF4129" s="4"/>
    </row>
    <row r="4130" spans="80:84" x14ac:dyDescent="0.25">
      <c r="CB4130" s="4"/>
      <c r="CF4130" s="4"/>
    </row>
    <row r="4131" spans="80:84" x14ac:dyDescent="0.25">
      <c r="CB4131" s="4"/>
      <c r="CF4131" s="4"/>
    </row>
    <row r="4132" spans="80:84" x14ac:dyDescent="0.25">
      <c r="CB4132" s="4"/>
      <c r="CF4132" s="4"/>
    </row>
    <row r="4133" spans="80:84" x14ac:dyDescent="0.25">
      <c r="CB4133" s="4"/>
      <c r="CF4133" s="4"/>
    </row>
    <row r="4134" spans="80:84" x14ac:dyDescent="0.25">
      <c r="CB4134" s="4"/>
      <c r="CF4134" s="4"/>
    </row>
    <row r="4135" spans="80:84" x14ac:dyDescent="0.25">
      <c r="CB4135" s="4"/>
      <c r="CF4135" s="4"/>
    </row>
    <row r="4136" spans="80:84" x14ac:dyDescent="0.25">
      <c r="CB4136" s="4"/>
      <c r="CF4136" s="4"/>
    </row>
    <row r="4137" spans="80:84" x14ac:dyDescent="0.25">
      <c r="CB4137" s="4"/>
      <c r="CF4137" s="4"/>
    </row>
    <row r="4138" spans="80:84" x14ac:dyDescent="0.25">
      <c r="CB4138" s="4"/>
      <c r="CF4138" s="4"/>
    </row>
    <row r="4139" spans="80:84" x14ac:dyDescent="0.25">
      <c r="CB4139" s="4"/>
      <c r="CF4139" s="4"/>
    </row>
    <row r="4140" spans="80:84" x14ac:dyDescent="0.25">
      <c r="CB4140" s="4"/>
      <c r="CF4140" s="4"/>
    </row>
    <row r="4141" spans="80:84" x14ac:dyDescent="0.25">
      <c r="CB4141" s="4"/>
      <c r="CF4141" s="4"/>
    </row>
    <row r="4142" spans="80:84" x14ac:dyDescent="0.25">
      <c r="CB4142" s="4"/>
      <c r="CF4142" s="4"/>
    </row>
    <row r="4143" spans="80:84" x14ac:dyDescent="0.25">
      <c r="CB4143" s="4"/>
      <c r="CF4143" s="4"/>
    </row>
    <row r="4144" spans="80:84" x14ac:dyDescent="0.25">
      <c r="CB4144" s="4"/>
      <c r="CF4144" s="4"/>
    </row>
    <row r="4145" spans="80:84" x14ac:dyDescent="0.25">
      <c r="CB4145" s="4"/>
      <c r="CF4145" s="4"/>
    </row>
    <row r="4146" spans="80:84" x14ac:dyDescent="0.25">
      <c r="CB4146" s="4"/>
      <c r="CF4146" s="4"/>
    </row>
    <row r="4147" spans="80:84" x14ac:dyDescent="0.25">
      <c r="CB4147" s="4"/>
      <c r="CF4147" s="4"/>
    </row>
    <row r="4148" spans="80:84" x14ac:dyDescent="0.25">
      <c r="CB4148" s="4"/>
      <c r="CF4148" s="4"/>
    </row>
    <row r="4149" spans="80:84" x14ac:dyDescent="0.25">
      <c r="CB4149" s="4"/>
      <c r="CF4149" s="4"/>
    </row>
    <row r="4150" spans="80:84" x14ac:dyDescent="0.25">
      <c r="CB4150" s="4"/>
      <c r="CF4150" s="4"/>
    </row>
    <row r="4151" spans="80:84" x14ac:dyDescent="0.25">
      <c r="CB4151" s="4"/>
      <c r="CF4151" s="4"/>
    </row>
    <row r="4152" spans="80:84" x14ac:dyDescent="0.25">
      <c r="CB4152" s="4"/>
      <c r="CF4152" s="4"/>
    </row>
    <row r="4153" spans="80:84" x14ac:dyDescent="0.25">
      <c r="CB4153" s="4"/>
      <c r="CF4153" s="4"/>
    </row>
    <row r="4154" spans="80:84" x14ac:dyDescent="0.25">
      <c r="CB4154" s="4"/>
      <c r="CF4154" s="4"/>
    </row>
    <row r="4155" spans="80:84" x14ac:dyDescent="0.25">
      <c r="CB4155" s="4"/>
      <c r="CF4155" s="4"/>
    </row>
    <row r="4156" spans="80:84" x14ac:dyDescent="0.25">
      <c r="CB4156" s="4"/>
      <c r="CF4156" s="4"/>
    </row>
    <row r="4157" spans="80:84" x14ac:dyDescent="0.25">
      <c r="CB4157" s="4"/>
      <c r="CF4157" s="4"/>
    </row>
    <row r="4158" spans="80:84" x14ac:dyDescent="0.25">
      <c r="CB4158" s="4"/>
      <c r="CF4158" s="4"/>
    </row>
    <row r="4159" spans="80:84" x14ac:dyDescent="0.25">
      <c r="CB4159" s="4"/>
      <c r="CF4159" s="4"/>
    </row>
    <row r="4160" spans="80:84" x14ac:dyDescent="0.25">
      <c r="CB4160" s="4"/>
      <c r="CF4160" s="4"/>
    </row>
    <row r="4161" spans="80:84" x14ac:dyDescent="0.25">
      <c r="CB4161" s="4"/>
      <c r="CF4161" s="4"/>
    </row>
    <row r="4162" spans="80:84" x14ac:dyDescent="0.25">
      <c r="CB4162" s="4"/>
      <c r="CF4162" s="4"/>
    </row>
    <row r="4163" spans="80:84" x14ac:dyDescent="0.25">
      <c r="CB4163" s="4"/>
      <c r="CF4163" s="4"/>
    </row>
    <row r="4164" spans="80:84" x14ac:dyDescent="0.25">
      <c r="CB4164" s="4"/>
      <c r="CF4164" s="4"/>
    </row>
    <row r="4165" spans="80:84" x14ac:dyDescent="0.25">
      <c r="CB4165" s="4"/>
      <c r="CF4165" s="4"/>
    </row>
    <row r="4166" spans="80:84" x14ac:dyDescent="0.25">
      <c r="CB4166" s="4"/>
      <c r="CF4166" s="4"/>
    </row>
    <row r="4167" spans="80:84" x14ac:dyDescent="0.25">
      <c r="CB4167" s="4"/>
      <c r="CF4167" s="4"/>
    </row>
    <row r="4168" spans="80:84" x14ac:dyDescent="0.25">
      <c r="CB4168" s="4"/>
      <c r="CF4168" s="4"/>
    </row>
    <row r="4169" spans="80:84" x14ac:dyDescent="0.25">
      <c r="CB4169" s="4"/>
      <c r="CF4169" s="4"/>
    </row>
    <row r="4170" spans="80:84" x14ac:dyDescent="0.25">
      <c r="CB4170" s="4"/>
      <c r="CF4170" s="4"/>
    </row>
    <row r="4171" spans="80:84" x14ac:dyDescent="0.25">
      <c r="CB4171" s="4"/>
      <c r="CF4171" s="4"/>
    </row>
    <row r="4172" spans="80:84" x14ac:dyDescent="0.25">
      <c r="CB4172" s="4"/>
      <c r="CF4172" s="4"/>
    </row>
    <row r="4173" spans="80:84" x14ac:dyDescent="0.25">
      <c r="CB4173" s="4"/>
      <c r="CF4173" s="4"/>
    </row>
    <row r="4174" spans="80:84" x14ac:dyDescent="0.25">
      <c r="CB4174" s="4"/>
      <c r="CF4174" s="4"/>
    </row>
    <row r="4175" spans="80:84" x14ac:dyDescent="0.25">
      <c r="CB4175" s="4"/>
      <c r="CF4175" s="4"/>
    </row>
    <row r="4176" spans="80:84" x14ac:dyDescent="0.25">
      <c r="CB4176" s="4"/>
      <c r="CF4176" s="4"/>
    </row>
    <row r="4177" spans="80:84" x14ac:dyDescent="0.25">
      <c r="CB4177" s="4"/>
      <c r="CF4177" s="4"/>
    </row>
    <row r="4178" spans="80:84" x14ac:dyDescent="0.25">
      <c r="CB4178" s="4"/>
      <c r="CF4178" s="4"/>
    </row>
    <row r="4179" spans="80:84" x14ac:dyDescent="0.25">
      <c r="CB4179" s="4"/>
      <c r="CF4179" s="4"/>
    </row>
    <row r="4180" spans="80:84" x14ac:dyDescent="0.25">
      <c r="CB4180" s="4"/>
      <c r="CF4180" s="4"/>
    </row>
    <row r="4181" spans="80:84" x14ac:dyDescent="0.25">
      <c r="CB4181" s="4"/>
      <c r="CF4181" s="4"/>
    </row>
    <row r="4182" spans="80:84" x14ac:dyDescent="0.25">
      <c r="CB4182" s="4"/>
      <c r="CF4182" s="4"/>
    </row>
    <row r="4183" spans="80:84" x14ac:dyDescent="0.25">
      <c r="CB4183" s="4"/>
      <c r="CF4183" s="4"/>
    </row>
    <row r="4184" spans="80:84" x14ac:dyDescent="0.25">
      <c r="CB4184" s="4"/>
      <c r="CF4184" s="4"/>
    </row>
    <row r="4185" spans="80:84" x14ac:dyDescent="0.25">
      <c r="CB4185" s="4"/>
      <c r="CF4185" s="4"/>
    </row>
    <row r="4186" spans="80:84" x14ac:dyDescent="0.25">
      <c r="CB4186" s="4"/>
      <c r="CF4186" s="4"/>
    </row>
    <row r="4187" spans="80:84" x14ac:dyDescent="0.25">
      <c r="CB4187" s="4"/>
      <c r="CF4187" s="4"/>
    </row>
    <row r="4188" spans="80:84" x14ac:dyDescent="0.25">
      <c r="CB4188" s="4"/>
      <c r="CF4188" s="4"/>
    </row>
    <row r="4189" spans="80:84" x14ac:dyDescent="0.25">
      <c r="CB4189" s="4"/>
      <c r="CF4189" s="4"/>
    </row>
    <row r="4190" spans="80:84" x14ac:dyDescent="0.25">
      <c r="CB4190" s="4"/>
      <c r="CF4190" s="4"/>
    </row>
    <row r="4191" spans="80:84" x14ac:dyDescent="0.25">
      <c r="CB4191" s="4"/>
      <c r="CF4191" s="4"/>
    </row>
    <row r="4192" spans="80:84" x14ac:dyDescent="0.25">
      <c r="CB4192" s="4"/>
      <c r="CF4192" s="4"/>
    </row>
    <row r="4193" spans="80:84" x14ac:dyDescent="0.25">
      <c r="CB4193" s="4"/>
      <c r="CF4193" s="4"/>
    </row>
    <row r="4194" spans="80:84" x14ac:dyDescent="0.25">
      <c r="CB4194" s="4"/>
      <c r="CF4194" s="4"/>
    </row>
    <row r="4195" spans="80:84" x14ac:dyDescent="0.25">
      <c r="CB4195" s="4"/>
      <c r="CF4195" s="4"/>
    </row>
    <row r="4196" spans="80:84" x14ac:dyDescent="0.25">
      <c r="CB4196" s="4"/>
      <c r="CF4196" s="4"/>
    </row>
    <row r="4197" spans="80:84" x14ac:dyDescent="0.25">
      <c r="CB4197" s="4"/>
      <c r="CF4197" s="4"/>
    </row>
    <row r="4198" spans="80:84" x14ac:dyDescent="0.25">
      <c r="CB4198" s="4"/>
      <c r="CF4198" s="4"/>
    </row>
    <row r="4199" spans="80:84" x14ac:dyDescent="0.25">
      <c r="CB4199" s="4"/>
      <c r="CF4199" s="4"/>
    </row>
    <row r="4200" spans="80:84" x14ac:dyDescent="0.25">
      <c r="CB4200" s="4"/>
      <c r="CF4200" s="4"/>
    </row>
    <row r="4201" spans="80:84" x14ac:dyDescent="0.25">
      <c r="CB4201" s="4"/>
      <c r="CF4201" s="4"/>
    </row>
    <row r="4202" spans="80:84" x14ac:dyDescent="0.25">
      <c r="CB4202" s="4"/>
      <c r="CF4202" s="4"/>
    </row>
    <row r="4203" spans="80:84" x14ac:dyDescent="0.25">
      <c r="CB4203" s="4"/>
      <c r="CF4203" s="4"/>
    </row>
    <row r="4204" spans="80:84" x14ac:dyDescent="0.25">
      <c r="CB4204" s="4"/>
      <c r="CF4204" s="4"/>
    </row>
    <row r="4205" spans="80:84" x14ac:dyDescent="0.25">
      <c r="CB4205" s="4"/>
      <c r="CF4205" s="4"/>
    </row>
    <row r="4206" spans="80:84" x14ac:dyDescent="0.25">
      <c r="CB4206" s="4"/>
      <c r="CF4206" s="4"/>
    </row>
    <row r="4207" spans="80:84" x14ac:dyDescent="0.25">
      <c r="CB4207" s="4"/>
      <c r="CF4207" s="4"/>
    </row>
    <row r="4208" spans="80:84" x14ac:dyDescent="0.25">
      <c r="CB4208" s="4"/>
      <c r="CF4208" s="4"/>
    </row>
    <row r="4209" spans="80:84" x14ac:dyDescent="0.25">
      <c r="CB4209" s="4"/>
      <c r="CF4209" s="4"/>
    </row>
    <row r="4210" spans="80:84" x14ac:dyDescent="0.25">
      <c r="CB4210" s="4"/>
      <c r="CF4210" s="4"/>
    </row>
    <row r="4211" spans="80:84" x14ac:dyDescent="0.25">
      <c r="CB4211" s="4"/>
      <c r="CF4211" s="4"/>
    </row>
    <row r="4212" spans="80:84" x14ac:dyDescent="0.25">
      <c r="CB4212" s="4"/>
      <c r="CF4212" s="4"/>
    </row>
    <row r="4213" spans="80:84" x14ac:dyDescent="0.25">
      <c r="CB4213" s="4"/>
      <c r="CF4213" s="4"/>
    </row>
    <row r="4214" spans="80:84" x14ac:dyDescent="0.25">
      <c r="CB4214" s="4"/>
      <c r="CF4214" s="4"/>
    </row>
    <row r="4215" spans="80:84" x14ac:dyDescent="0.25">
      <c r="CB4215" s="4"/>
      <c r="CF4215" s="4"/>
    </row>
    <row r="4216" spans="80:84" x14ac:dyDescent="0.25">
      <c r="CB4216" s="4"/>
      <c r="CF4216" s="4"/>
    </row>
    <row r="4217" spans="80:84" x14ac:dyDescent="0.25">
      <c r="CB4217" s="4"/>
      <c r="CF4217" s="4"/>
    </row>
    <row r="4218" spans="80:84" x14ac:dyDescent="0.25">
      <c r="CB4218" s="4"/>
      <c r="CF4218" s="4"/>
    </row>
    <row r="4219" spans="80:84" x14ac:dyDescent="0.25">
      <c r="CB4219" s="4"/>
      <c r="CF4219" s="4"/>
    </row>
    <row r="4220" spans="80:84" x14ac:dyDescent="0.25">
      <c r="CB4220" s="4"/>
      <c r="CF4220" s="4"/>
    </row>
    <row r="4221" spans="80:84" x14ac:dyDescent="0.25">
      <c r="CB4221" s="4"/>
      <c r="CF4221" s="4"/>
    </row>
    <row r="4222" spans="80:84" x14ac:dyDescent="0.25">
      <c r="CB4222" s="4"/>
      <c r="CF4222" s="4"/>
    </row>
    <row r="4223" spans="80:84" x14ac:dyDescent="0.25">
      <c r="CB4223" s="4"/>
      <c r="CF4223" s="4"/>
    </row>
    <row r="4224" spans="80:84" x14ac:dyDescent="0.25">
      <c r="CB4224" s="4"/>
      <c r="CF4224" s="4"/>
    </row>
    <row r="4225" spans="80:84" x14ac:dyDescent="0.25">
      <c r="CB4225" s="4"/>
      <c r="CF4225" s="4"/>
    </row>
    <row r="4226" spans="80:84" x14ac:dyDescent="0.25">
      <c r="CB4226" s="4"/>
      <c r="CF4226" s="4"/>
    </row>
    <row r="4227" spans="80:84" x14ac:dyDescent="0.25">
      <c r="CB4227" s="4"/>
      <c r="CF4227" s="4"/>
    </row>
    <row r="4228" spans="80:84" x14ac:dyDescent="0.25">
      <c r="CB4228" s="4"/>
      <c r="CF4228" s="4"/>
    </row>
    <row r="4229" spans="80:84" x14ac:dyDescent="0.25">
      <c r="CB4229" s="4"/>
      <c r="CF4229" s="4"/>
    </row>
    <row r="4230" spans="80:84" x14ac:dyDescent="0.25">
      <c r="CB4230" s="4"/>
      <c r="CF4230" s="4"/>
    </row>
    <row r="4231" spans="80:84" x14ac:dyDescent="0.25">
      <c r="CB4231" s="4"/>
      <c r="CF4231" s="4"/>
    </row>
    <row r="4232" spans="80:84" x14ac:dyDescent="0.25">
      <c r="CB4232" s="4"/>
      <c r="CF4232" s="4"/>
    </row>
    <row r="4233" spans="80:84" x14ac:dyDescent="0.25">
      <c r="CB4233" s="4"/>
      <c r="CF4233" s="4"/>
    </row>
    <row r="4234" spans="80:84" x14ac:dyDescent="0.25">
      <c r="CB4234" s="4"/>
      <c r="CF4234" s="4"/>
    </row>
    <row r="4235" spans="80:84" x14ac:dyDescent="0.25">
      <c r="CB4235" s="4"/>
      <c r="CF4235" s="4"/>
    </row>
    <row r="4236" spans="80:84" x14ac:dyDescent="0.25">
      <c r="CB4236" s="4"/>
      <c r="CF4236" s="4"/>
    </row>
    <row r="4237" spans="80:84" x14ac:dyDescent="0.25">
      <c r="CB4237" s="4"/>
      <c r="CF4237" s="4"/>
    </row>
    <row r="4238" spans="80:84" x14ac:dyDescent="0.25">
      <c r="CB4238" s="4"/>
      <c r="CF4238" s="4"/>
    </row>
    <row r="4239" spans="80:84" x14ac:dyDescent="0.25">
      <c r="CB4239" s="4"/>
      <c r="CF4239" s="4"/>
    </row>
    <row r="4240" spans="80:84" x14ac:dyDescent="0.25">
      <c r="CB4240" s="4"/>
      <c r="CF4240" s="4"/>
    </row>
    <row r="4241" spans="80:84" x14ac:dyDescent="0.25">
      <c r="CB4241" s="4"/>
      <c r="CF4241" s="4"/>
    </row>
    <row r="4242" spans="80:84" x14ac:dyDescent="0.25">
      <c r="CB4242" s="4"/>
      <c r="CF4242" s="4"/>
    </row>
    <row r="4243" spans="80:84" x14ac:dyDescent="0.25">
      <c r="CB4243" s="4"/>
      <c r="CF4243" s="4"/>
    </row>
    <row r="4244" spans="80:84" x14ac:dyDescent="0.25">
      <c r="CB4244" s="4"/>
      <c r="CF4244" s="4"/>
    </row>
    <row r="4245" spans="80:84" x14ac:dyDescent="0.25">
      <c r="CB4245" s="4"/>
      <c r="CF4245" s="4"/>
    </row>
    <row r="4246" spans="80:84" x14ac:dyDescent="0.25">
      <c r="CB4246" s="4"/>
      <c r="CF4246" s="4"/>
    </row>
    <row r="4247" spans="80:84" x14ac:dyDescent="0.25">
      <c r="CB4247" s="4"/>
      <c r="CF4247" s="4"/>
    </row>
    <row r="4248" spans="80:84" x14ac:dyDescent="0.25">
      <c r="CB4248" s="4"/>
      <c r="CF4248" s="4"/>
    </row>
    <row r="4249" spans="80:84" x14ac:dyDescent="0.25">
      <c r="CB4249" s="4"/>
      <c r="CF4249" s="4"/>
    </row>
    <row r="4250" spans="80:84" x14ac:dyDescent="0.25">
      <c r="CB4250" s="4"/>
      <c r="CF4250" s="4"/>
    </row>
    <row r="4251" spans="80:84" x14ac:dyDescent="0.25">
      <c r="CB4251" s="4"/>
      <c r="CF4251" s="4"/>
    </row>
    <row r="4252" spans="80:84" x14ac:dyDescent="0.25">
      <c r="CB4252" s="4"/>
      <c r="CF4252" s="4"/>
    </row>
    <row r="4253" spans="80:84" x14ac:dyDescent="0.25">
      <c r="CB4253" s="4"/>
      <c r="CF4253" s="4"/>
    </row>
    <row r="4254" spans="80:84" x14ac:dyDescent="0.25">
      <c r="CB4254" s="4"/>
      <c r="CF4254" s="4"/>
    </row>
    <row r="4255" spans="80:84" x14ac:dyDescent="0.25">
      <c r="CB4255" s="4"/>
      <c r="CF4255" s="4"/>
    </row>
    <row r="4256" spans="80:84" x14ac:dyDescent="0.25">
      <c r="CB4256" s="4"/>
      <c r="CF4256" s="4"/>
    </row>
    <row r="4257" spans="80:84" x14ac:dyDescent="0.25">
      <c r="CB4257" s="4"/>
      <c r="CF4257" s="4"/>
    </row>
    <row r="4258" spans="80:84" x14ac:dyDescent="0.25">
      <c r="CB4258" s="4"/>
      <c r="CF4258" s="4"/>
    </row>
    <row r="4259" spans="80:84" x14ac:dyDescent="0.25">
      <c r="CB4259" s="4"/>
      <c r="CF4259" s="4"/>
    </row>
    <row r="4260" spans="80:84" x14ac:dyDescent="0.25">
      <c r="CB4260" s="4"/>
      <c r="CF4260" s="4"/>
    </row>
    <row r="4261" spans="80:84" x14ac:dyDescent="0.25">
      <c r="CB4261" s="4"/>
      <c r="CF4261" s="4"/>
    </row>
    <row r="4262" spans="80:84" x14ac:dyDescent="0.25">
      <c r="CB4262" s="4"/>
      <c r="CF4262" s="4"/>
    </row>
    <row r="4263" spans="80:84" x14ac:dyDescent="0.25">
      <c r="CB4263" s="4"/>
      <c r="CF4263" s="4"/>
    </row>
    <row r="4264" spans="80:84" x14ac:dyDescent="0.25">
      <c r="CB4264" s="4"/>
      <c r="CF4264" s="4"/>
    </row>
    <row r="4265" spans="80:84" x14ac:dyDescent="0.25">
      <c r="CB4265" s="4"/>
      <c r="CF4265" s="4"/>
    </row>
    <row r="4266" spans="80:84" x14ac:dyDescent="0.25">
      <c r="CB4266" s="4"/>
      <c r="CF4266" s="4"/>
    </row>
    <row r="4267" spans="80:84" x14ac:dyDescent="0.25">
      <c r="CB4267" s="4"/>
      <c r="CF4267" s="4"/>
    </row>
    <row r="4268" spans="80:84" x14ac:dyDescent="0.25">
      <c r="CB4268" s="4"/>
      <c r="CF4268" s="4"/>
    </row>
    <row r="4269" spans="80:84" x14ac:dyDescent="0.25">
      <c r="CB4269" s="4"/>
      <c r="CF4269" s="4"/>
    </row>
    <row r="4270" spans="80:84" x14ac:dyDescent="0.25">
      <c r="CB4270" s="4"/>
      <c r="CF4270" s="4"/>
    </row>
    <row r="4271" spans="80:84" x14ac:dyDescent="0.25">
      <c r="CB4271" s="4"/>
      <c r="CF4271" s="4"/>
    </row>
    <row r="4272" spans="80:84" x14ac:dyDescent="0.25">
      <c r="CB4272" s="4"/>
      <c r="CF4272" s="4"/>
    </row>
    <row r="4273" spans="80:84" x14ac:dyDescent="0.25">
      <c r="CB4273" s="4"/>
      <c r="CF4273" s="4"/>
    </row>
    <row r="4274" spans="80:84" x14ac:dyDescent="0.25">
      <c r="CB4274" s="4"/>
      <c r="CF4274" s="4"/>
    </row>
    <row r="4275" spans="80:84" x14ac:dyDescent="0.25">
      <c r="CB4275" s="4"/>
      <c r="CF4275" s="4"/>
    </row>
    <row r="4276" spans="80:84" x14ac:dyDescent="0.25">
      <c r="CB4276" s="4"/>
      <c r="CF4276" s="4"/>
    </row>
    <row r="4277" spans="80:84" x14ac:dyDescent="0.25">
      <c r="CB4277" s="4"/>
      <c r="CF4277" s="4"/>
    </row>
    <row r="4278" spans="80:84" x14ac:dyDescent="0.25">
      <c r="CB4278" s="4"/>
      <c r="CF4278" s="4"/>
    </row>
    <row r="4279" spans="80:84" x14ac:dyDescent="0.25">
      <c r="CB4279" s="4"/>
      <c r="CF4279" s="4"/>
    </row>
    <row r="4280" spans="80:84" x14ac:dyDescent="0.25">
      <c r="CB4280" s="4"/>
      <c r="CF4280" s="4"/>
    </row>
    <row r="4281" spans="80:84" x14ac:dyDescent="0.25">
      <c r="CB4281" s="4"/>
      <c r="CF4281" s="4"/>
    </row>
    <row r="4282" spans="80:84" x14ac:dyDescent="0.25">
      <c r="CB4282" s="4"/>
      <c r="CF4282" s="4"/>
    </row>
    <row r="4283" spans="80:84" x14ac:dyDescent="0.25">
      <c r="CB4283" s="4"/>
      <c r="CF4283" s="4"/>
    </row>
    <row r="4284" spans="80:84" x14ac:dyDescent="0.25">
      <c r="CB4284" s="4"/>
      <c r="CF4284" s="4"/>
    </row>
    <row r="4285" spans="80:84" x14ac:dyDescent="0.25">
      <c r="CB4285" s="4"/>
      <c r="CF4285" s="4"/>
    </row>
    <row r="4286" spans="80:84" x14ac:dyDescent="0.25">
      <c r="CB4286" s="4"/>
      <c r="CF4286" s="4"/>
    </row>
    <row r="4287" spans="80:84" x14ac:dyDescent="0.25">
      <c r="CB4287" s="4"/>
      <c r="CF4287" s="4"/>
    </row>
    <row r="4288" spans="80:84" x14ac:dyDescent="0.25">
      <c r="CB4288" s="4"/>
      <c r="CF4288" s="4"/>
    </row>
    <row r="4289" spans="80:84" x14ac:dyDescent="0.25">
      <c r="CB4289" s="4"/>
      <c r="CF4289" s="4"/>
    </row>
    <row r="4290" spans="80:84" x14ac:dyDescent="0.25">
      <c r="CB4290" s="4"/>
      <c r="CF4290" s="4"/>
    </row>
    <row r="4291" spans="80:84" x14ac:dyDescent="0.25">
      <c r="CB4291" s="4"/>
      <c r="CF4291" s="4"/>
    </row>
    <row r="4292" spans="80:84" x14ac:dyDescent="0.25">
      <c r="CB4292" s="4"/>
      <c r="CF4292" s="4"/>
    </row>
    <row r="4293" spans="80:84" x14ac:dyDescent="0.25">
      <c r="CB4293" s="4"/>
      <c r="CF4293" s="4"/>
    </row>
    <row r="4294" spans="80:84" x14ac:dyDescent="0.25">
      <c r="CB4294" s="4"/>
      <c r="CF4294" s="4"/>
    </row>
    <row r="4295" spans="80:84" x14ac:dyDescent="0.25">
      <c r="CB4295" s="4"/>
      <c r="CF4295" s="4"/>
    </row>
    <row r="4296" spans="80:84" x14ac:dyDescent="0.25">
      <c r="CB4296" s="4"/>
      <c r="CF4296" s="4"/>
    </row>
    <row r="4297" spans="80:84" x14ac:dyDescent="0.25">
      <c r="CB4297" s="4"/>
      <c r="CF4297" s="4"/>
    </row>
    <row r="4298" spans="80:84" x14ac:dyDescent="0.25">
      <c r="CB4298" s="4"/>
      <c r="CF4298" s="4"/>
    </row>
    <row r="4299" spans="80:84" x14ac:dyDescent="0.25">
      <c r="CB4299" s="4"/>
      <c r="CF4299" s="4"/>
    </row>
    <row r="4300" spans="80:84" x14ac:dyDescent="0.25">
      <c r="CB4300" s="4"/>
      <c r="CF4300" s="4"/>
    </row>
    <row r="4301" spans="80:84" x14ac:dyDescent="0.25">
      <c r="CB4301" s="4"/>
      <c r="CF4301" s="4"/>
    </row>
    <row r="4302" spans="80:84" x14ac:dyDescent="0.25">
      <c r="CB4302" s="4"/>
      <c r="CF4302" s="4"/>
    </row>
    <row r="4303" spans="80:84" x14ac:dyDescent="0.25">
      <c r="CB4303" s="4"/>
      <c r="CF4303" s="4"/>
    </row>
    <row r="4304" spans="80:84" x14ac:dyDescent="0.25">
      <c r="CB4304" s="4"/>
      <c r="CF4304" s="4"/>
    </row>
    <row r="4305" spans="80:84" x14ac:dyDescent="0.25">
      <c r="CB4305" s="4"/>
      <c r="CF4305" s="4"/>
    </row>
    <row r="4306" spans="80:84" x14ac:dyDescent="0.25">
      <c r="CB4306" s="4"/>
      <c r="CF4306" s="4"/>
    </row>
    <row r="4307" spans="80:84" x14ac:dyDescent="0.25">
      <c r="CB4307" s="4"/>
      <c r="CF4307" s="4"/>
    </row>
    <row r="4308" spans="80:84" x14ac:dyDescent="0.25">
      <c r="CB4308" s="4"/>
      <c r="CF4308" s="4"/>
    </row>
    <row r="4309" spans="80:84" x14ac:dyDescent="0.25">
      <c r="CB4309" s="4"/>
      <c r="CF4309" s="4"/>
    </row>
    <row r="4310" spans="80:84" x14ac:dyDescent="0.25">
      <c r="CB4310" s="4"/>
      <c r="CF4310" s="4"/>
    </row>
    <row r="4311" spans="80:84" x14ac:dyDescent="0.25">
      <c r="CB4311" s="4"/>
      <c r="CF4311" s="4"/>
    </row>
    <row r="4312" spans="80:84" x14ac:dyDescent="0.25">
      <c r="CB4312" s="4"/>
      <c r="CF4312" s="4"/>
    </row>
    <row r="4313" spans="80:84" x14ac:dyDescent="0.25">
      <c r="CB4313" s="4"/>
      <c r="CF4313" s="4"/>
    </row>
    <row r="4314" spans="80:84" x14ac:dyDescent="0.25">
      <c r="CB4314" s="4"/>
      <c r="CF4314" s="4"/>
    </row>
    <row r="4315" spans="80:84" x14ac:dyDescent="0.25">
      <c r="CB4315" s="4"/>
      <c r="CF4315" s="4"/>
    </row>
    <row r="4316" spans="80:84" x14ac:dyDescent="0.25">
      <c r="CB4316" s="4"/>
      <c r="CF4316" s="4"/>
    </row>
    <row r="4317" spans="80:84" x14ac:dyDescent="0.25">
      <c r="CB4317" s="4"/>
      <c r="CF4317" s="4"/>
    </row>
    <row r="4318" spans="80:84" x14ac:dyDescent="0.25">
      <c r="CB4318" s="4"/>
      <c r="CF4318" s="4"/>
    </row>
    <row r="4319" spans="80:84" x14ac:dyDescent="0.25">
      <c r="CB4319" s="4"/>
      <c r="CF4319" s="4"/>
    </row>
    <row r="4320" spans="80:84" x14ac:dyDescent="0.25">
      <c r="CB4320" s="4"/>
      <c r="CF4320" s="4"/>
    </row>
    <row r="4321" spans="80:84" x14ac:dyDescent="0.25">
      <c r="CB4321" s="4"/>
      <c r="CF4321" s="4"/>
    </row>
    <row r="4322" spans="80:84" x14ac:dyDescent="0.25">
      <c r="CB4322" s="4"/>
      <c r="CF4322" s="4"/>
    </row>
    <row r="4323" spans="80:84" x14ac:dyDescent="0.25">
      <c r="CB4323" s="4"/>
      <c r="CF4323" s="4"/>
    </row>
    <row r="4324" spans="80:84" x14ac:dyDescent="0.25">
      <c r="CB4324" s="4"/>
      <c r="CF4324" s="4"/>
    </row>
    <row r="4325" spans="80:84" x14ac:dyDescent="0.25">
      <c r="CB4325" s="4"/>
      <c r="CF4325" s="4"/>
    </row>
    <row r="4326" spans="80:84" x14ac:dyDescent="0.25">
      <c r="CB4326" s="4"/>
      <c r="CF4326" s="4"/>
    </row>
    <row r="4327" spans="80:84" x14ac:dyDescent="0.25">
      <c r="CB4327" s="4"/>
      <c r="CF4327" s="4"/>
    </row>
    <row r="4328" spans="80:84" x14ac:dyDescent="0.25">
      <c r="CB4328" s="4"/>
      <c r="CF4328" s="4"/>
    </row>
    <row r="4329" spans="80:84" x14ac:dyDescent="0.25">
      <c r="CB4329" s="4"/>
      <c r="CF4329" s="4"/>
    </row>
    <row r="4330" spans="80:84" x14ac:dyDescent="0.25">
      <c r="CB4330" s="4"/>
      <c r="CF4330" s="4"/>
    </row>
    <row r="4331" spans="80:84" x14ac:dyDescent="0.25">
      <c r="CB4331" s="4"/>
      <c r="CF4331" s="4"/>
    </row>
    <row r="4332" spans="80:84" x14ac:dyDescent="0.25">
      <c r="CB4332" s="4"/>
      <c r="CF4332" s="4"/>
    </row>
    <row r="4333" spans="80:84" x14ac:dyDescent="0.25">
      <c r="CB4333" s="4"/>
      <c r="CF4333" s="4"/>
    </row>
    <row r="4334" spans="80:84" x14ac:dyDescent="0.25">
      <c r="CB4334" s="4"/>
      <c r="CF4334" s="4"/>
    </row>
    <row r="4335" spans="80:84" x14ac:dyDescent="0.25">
      <c r="CB4335" s="4"/>
      <c r="CF4335" s="4"/>
    </row>
    <row r="4336" spans="80:84" x14ac:dyDescent="0.25">
      <c r="CB4336" s="4"/>
      <c r="CF4336" s="4"/>
    </row>
    <row r="4337" spans="80:84" x14ac:dyDescent="0.25">
      <c r="CB4337" s="4"/>
      <c r="CF4337" s="4"/>
    </row>
    <row r="4338" spans="80:84" x14ac:dyDescent="0.25">
      <c r="CB4338" s="4"/>
      <c r="CF4338" s="4"/>
    </row>
    <row r="4339" spans="80:84" x14ac:dyDescent="0.25">
      <c r="CB4339" s="4"/>
      <c r="CF4339" s="4"/>
    </row>
    <row r="4340" spans="80:84" x14ac:dyDescent="0.25">
      <c r="CB4340" s="4"/>
      <c r="CF4340" s="4"/>
    </row>
    <row r="4341" spans="80:84" x14ac:dyDescent="0.25">
      <c r="CB4341" s="4"/>
      <c r="CF4341" s="4"/>
    </row>
    <row r="4342" spans="80:84" x14ac:dyDescent="0.25">
      <c r="CB4342" s="4"/>
      <c r="CF4342" s="4"/>
    </row>
    <row r="4343" spans="80:84" x14ac:dyDescent="0.25">
      <c r="CB4343" s="4"/>
      <c r="CF4343" s="4"/>
    </row>
    <row r="4344" spans="80:84" x14ac:dyDescent="0.25">
      <c r="CB4344" s="4"/>
      <c r="CF4344" s="4"/>
    </row>
    <row r="4345" spans="80:84" x14ac:dyDescent="0.25">
      <c r="CB4345" s="4"/>
      <c r="CF4345" s="4"/>
    </row>
    <row r="4346" spans="80:84" x14ac:dyDescent="0.25">
      <c r="CB4346" s="4"/>
      <c r="CF4346" s="4"/>
    </row>
    <row r="4347" spans="80:84" x14ac:dyDescent="0.25">
      <c r="CB4347" s="4"/>
      <c r="CF4347" s="4"/>
    </row>
    <row r="4348" spans="80:84" x14ac:dyDescent="0.25">
      <c r="CB4348" s="4"/>
      <c r="CF4348" s="4"/>
    </row>
    <row r="4349" spans="80:84" x14ac:dyDescent="0.25">
      <c r="CB4349" s="4"/>
      <c r="CF4349" s="4"/>
    </row>
    <row r="4350" spans="80:84" x14ac:dyDescent="0.25">
      <c r="CB4350" s="4"/>
      <c r="CF4350" s="4"/>
    </row>
    <row r="4351" spans="80:84" x14ac:dyDescent="0.25">
      <c r="CB4351" s="4"/>
      <c r="CF4351" s="4"/>
    </row>
    <row r="4352" spans="80:84" x14ac:dyDescent="0.25">
      <c r="CB4352" s="4"/>
      <c r="CF4352" s="4"/>
    </row>
    <row r="4353" spans="80:84" x14ac:dyDescent="0.25">
      <c r="CB4353" s="4"/>
      <c r="CF4353" s="4"/>
    </row>
    <row r="4354" spans="80:84" x14ac:dyDescent="0.25">
      <c r="CB4354" s="4"/>
      <c r="CF4354" s="4"/>
    </row>
    <row r="4355" spans="80:84" x14ac:dyDescent="0.25">
      <c r="CB4355" s="4"/>
      <c r="CF4355" s="4"/>
    </row>
    <row r="4356" spans="80:84" x14ac:dyDescent="0.25">
      <c r="CB4356" s="4"/>
      <c r="CF4356" s="4"/>
    </row>
    <row r="4357" spans="80:84" x14ac:dyDescent="0.25">
      <c r="CB4357" s="4"/>
      <c r="CF4357" s="4"/>
    </row>
    <row r="4358" spans="80:84" x14ac:dyDescent="0.25">
      <c r="CB4358" s="4"/>
      <c r="CF4358" s="4"/>
    </row>
    <row r="4359" spans="80:84" x14ac:dyDescent="0.25">
      <c r="CB4359" s="4"/>
      <c r="CF4359" s="4"/>
    </row>
    <row r="4360" spans="80:84" x14ac:dyDescent="0.25">
      <c r="CB4360" s="4"/>
      <c r="CF4360" s="4"/>
    </row>
    <row r="4361" spans="80:84" x14ac:dyDescent="0.25">
      <c r="CB4361" s="4"/>
      <c r="CF4361" s="4"/>
    </row>
    <row r="4362" spans="80:84" x14ac:dyDescent="0.25">
      <c r="CB4362" s="4"/>
      <c r="CF4362" s="4"/>
    </row>
    <row r="4363" spans="80:84" x14ac:dyDescent="0.25">
      <c r="CB4363" s="4"/>
      <c r="CF4363" s="4"/>
    </row>
    <row r="4364" spans="80:84" x14ac:dyDescent="0.25">
      <c r="CB4364" s="4"/>
      <c r="CF4364" s="4"/>
    </row>
    <row r="4365" spans="80:84" x14ac:dyDescent="0.25">
      <c r="CB4365" s="4"/>
      <c r="CF4365" s="4"/>
    </row>
    <row r="4366" spans="80:84" x14ac:dyDescent="0.25">
      <c r="CB4366" s="4"/>
      <c r="CF4366" s="4"/>
    </row>
    <row r="4367" spans="80:84" x14ac:dyDescent="0.25">
      <c r="CB4367" s="4"/>
      <c r="CF4367" s="4"/>
    </row>
    <row r="4368" spans="80:84" x14ac:dyDescent="0.25">
      <c r="CB4368" s="4"/>
      <c r="CF4368" s="4"/>
    </row>
    <row r="4369" spans="80:84" x14ac:dyDescent="0.25">
      <c r="CB4369" s="4"/>
      <c r="CF4369" s="4"/>
    </row>
    <row r="4370" spans="80:84" x14ac:dyDescent="0.25">
      <c r="CB4370" s="4"/>
      <c r="CF4370" s="4"/>
    </row>
    <row r="4371" spans="80:84" x14ac:dyDescent="0.25">
      <c r="CB4371" s="4"/>
      <c r="CF4371" s="4"/>
    </row>
    <row r="4372" spans="80:84" x14ac:dyDescent="0.25">
      <c r="CB4372" s="4"/>
      <c r="CF4372" s="4"/>
    </row>
    <row r="4373" spans="80:84" x14ac:dyDescent="0.25">
      <c r="CB4373" s="4"/>
      <c r="CF4373" s="4"/>
    </row>
    <row r="4374" spans="80:84" x14ac:dyDescent="0.25">
      <c r="CB4374" s="4"/>
      <c r="CF4374" s="4"/>
    </row>
    <row r="4375" spans="80:84" x14ac:dyDescent="0.25">
      <c r="CB4375" s="4"/>
      <c r="CF4375" s="4"/>
    </row>
    <row r="4376" spans="80:84" x14ac:dyDescent="0.25">
      <c r="CB4376" s="4"/>
      <c r="CF4376" s="4"/>
    </row>
    <row r="4377" spans="80:84" x14ac:dyDescent="0.25">
      <c r="CB4377" s="4"/>
      <c r="CF4377" s="4"/>
    </row>
    <row r="4378" spans="80:84" x14ac:dyDescent="0.25">
      <c r="CB4378" s="4"/>
      <c r="CF4378" s="4"/>
    </row>
    <row r="4379" spans="80:84" x14ac:dyDescent="0.25">
      <c r="CB4379" s="4"/>
      <c r="CF4379" s="4"/>
    </row>
    <row r="4380" spans="80:84" x14ac:dyDescent="0.25">
      <c r="CB4380" s="4"/>
      <c r="CF4380" s="4"/>
    </row>
    <row r="4381" spans="80:84" x14ac:dyDescent="0.25">
      <c r="CB4381" s="4"/>
      <c r="CF4381" s="4"/>
    </row>
    <row r="4382" spans="80:84" x14ac:dyDescent="0.25">
      <c r="CB4382" s="4"/>
      <c r="CF4382" s="4"/>
    </row>
    <row r="4383" spans="80:84" x14ac:dyDescent="0.25">
      <c r="CB4383" s="4"/>
      <c r="CF4383" s="4"/>
    </row>
    <row r="4384" spans="80:84" x14ac:dyDescent="0.25">
      <c r="CB4384" s="4"/>
      <c r="CF4384" s="4"/>
    </row>
    <row r="4385" spans="80:84" x14ac:dyDescent="0.25">
      <c r="CB4385" s="4"/>
      <c r="CF4385" s="4"/>
    </row>
    <row r="4386" spans="80:84" x14ac:dyDescent="0.25">
      <c r="CB4386" s="4"/>
      <c r="CF4386" s="4"/>
    </row>
    <row r="4387" spans="80:84" x14ac:dyDescent="0.25">
      <c r="CB4387" s="4"/>
      <c r="CF4387" s="4"/>
    </row>
    <row r="4388" spans="80:84" x14ac:dyDescent="0.25">
      <c r="CB4388" s="4"/>
      <c r="CF4388" s="4"/>
    </row>
    <row r="4389" spans="80:84" x14ac:dyDescent="0.25">
      <c r="CB4389" s="4"/>
      <c r="CF4389" s="4"/>
    </row>
    <row r="4390" spans="80:84" x14ac:dyDescent="0.25">
      <c r="CB4390" s="4"/>
      <c r="CF4390" s="4"/>
    </row>
    <row r="4391" spans="80:84" x14ac:dyDescent="0.25">
      <c r="CB4391" s="4"/>
      <c r="CF4391" s="4"/>
    </row>
    <row r="4392" spans="80:84" x14ac:dyDescent="0.25">
      <c r="CB4392" s="4"/>
      <c r="CF4392" s="4"/>
    </row>
    <row r="4393" spans="80:84" x14ac:dyDescent="0.25">
      <c r="CB4393" s="4"/>
      <c r="CF4393" s="4"/>
    </row>
    <row r="4394" spans="80:84" x14ac:dyDescent="0.25">
      <c r="CB4394" s="4"/>
      <c r="CF4394" s="4"/>
    </row>
    <row r="4395" spans="80:84" x14ac:dyDescent="0.25">
      <c r="CB4395" s="4"/>
      <c r="CF4395" s="4"/>
    </row>
    <row r="4396" spans="80:84" x14ac:dyDescent="0.25">
      <c r="CB4396" s="4"/>
      <c r="CF4396" s="4"/>
    </row>
    <row r="4397" spans="80:84" x14ac:dyDescent="0.25">
      <c r="CB4397" s="4"/>
      <c r="CF4397" s="4"/>
    </row>
    <row r="4398" spans="80:84" x14ac:dyDescent="0.25">
      <c r="CB4398" s="4"/>
      <c r="CF4398" s="4"/>
    </row>
    <row r="4399" spans="80:84" x14ac:dyDescent="0.25">
      <c r="CB4399" s="4"/>
      <c r="CF4399" s="4"/>
    </row>
    <row r="4400" spans="80:84" x14ac:dyDescent="0.25">
      <c r="CB4400" s="4"/>
      <c r="CF4400" s="4"/>
    </row>
    <row r="4401" spans="80:84" x14ac:dyDescent="0.25">
      <c r="CB4401" s="4"/>
      <c r="CF4401" s="4"/>
    </row>
    <row r="4402" spans="80:84" x14ac:dyDescent="0.25">
      <c r="CB4402" s="4"/>
      <c r="CF4402" s="4"/>
    </row>
    <row r="4403" spans="80:84" x14ac:dyDescent="0.25">
      <c r="CB4403" s="4"/>
      <c r="CF4403" s="4"/>
    </row>
    <row r="4404" spans="80:84" x14ac:dyDescent="0.25">
      <c r="CB4404" s="4"/>
      <c r="CF4404" s="4"/>
    </row>
    <row r="4405" spans="80:84" x14ac:dyDescent="0.25">
      <c r="CB4405" s="4"/>
      <c r="CF4405" s="4"/>
    </row>
    <row r="4406" spans="80:84" x14ac:dyDescent="0.25">
      <c r="CB4406" s="4"/>
      <c r="CF4406" s="4"/>
    </row>
    <row r="4407" spans="80:84" x14ac:dyDescent="0.25">
      <c r="CB4407" s="4"/>
      <c r="CF4407" s="4"/>
    </row>
    <row r="4408" spans="80:84" x14ac:dyDescent="0.25">
      <c r="CB4408" s="4"/>
      <c r="CF4408" s="4"/>
    </row>
    <row r="4409" spans="80:84" x14ac:dyDescent="0.25">
      <c r="CB4409" s="4"/>
      <c r="CF4409" s="4"/>
    </row>
    <row r="4410" spans="80:84" x14ac:dyDescent="0.25">
      <c r="CB4410" s="4"/>
      <c r="CF4410" s="4"/>
    </row>
    <row r="4411" spans="80:84" x14ac:dyDescent="0.25">
      <c r="CB4411" s="4"/>
      <c r="CF4411" s="4"/>
    </row>
    <row r="4412" spans="80:84" x14ac:dyDescent="0.25">
      <c r="CB4412" s="4"/>
      <c r="CF4412" s="4"/>
    </row>
    <row r="4413" spans="80:84" x14ac:dyDescent="0.25">
      <c r="CB4413" s="4"/>
      <c r="CF4413" s="4"/>
    </row>
    <row r="4414" spans="80:84" x14ac:dyDescent="0.25">
      <c r="CB4414" s="4"/>
      <c r="CF4414" s="4"/>
    </row>
    <row r="4415" spans="80:84" x14ac:dyDescent="0.25">
      <c r="CB4415" s="4"/>
      <c r="CF4415" s="4"/>
    </row>
    <row r="4416" spans="80:84" x14ac:dyDescent="0.25">
      <c r="CB4416" s="4"/>
      <c r="CF4416" s="4"/>
    </row>
    <row r="4417" spans="80:84" x14ac:dyDescent="0.25">
      <c r="CB4417" s="4"/>
      <c r="CF4417" s="4"/>
    </row>
    <row r="4418" spans="80:84" x14ac:dyDescent="0.25">
      <c r="CB4418" s="4"/>
      <c r="CF4418" s="4"/>
    </row>
    <row r="4419" spans="80:84" x14ac:dyDescent="0.25">
      <c r="CB4419" s="4"/>
      <c r="CF4419" s="4"/>
    </row>
    <row r="4420" spans="80:84" x14ac:dyDescent="0.25">
      <c r="CB4420" s="4"/>
      <c r="CF4420" s="4"/>
    </row>
    <row r="4421" spans="80:84" x14ac:dyDescent="0.25">
      <c r="CB4421" s="4"/>
      <c r="CF4421" s="4"/>
    </row>
    <row r="4422" spans="80:84" x14ac:dyDescent="0.25">
      <c r="CB4422" s="4"/>
      <c r="CF4422" s="4"/>
    </row>
    <row r="4423" spans="80:84" x14ac:dyDescent="0.25">
      <c r="CB4423" s="4"/>
      <c r="CF4423" s="4"/>
    </row>
    <row r="4424" spans="80:84" x14ac:dyDescent="0.25">
      <c r="CB4424" s="4"/>
      <c r="CF4424" s="4"/>
    </row>
    <row r="4425" spans="80:84" x14ac:dyDescent="0.25">
      <c r="CB4425" s="4"/>
      <c r="CF4425" s="4"/>
    </row>
    <row r="4426" spans="80:84" x14ac:dyDescent="0.25">
      <c r="CB4426" s="4"/>
      <c r="CF4426" s="4"/>
    </row>
    <row r="4427" spans="80:84" x14ac:dyDescent="0.25">
      <c r="CB4427" s="4"/>
      <c r="CF4427" s="4"/>
    </row>
    <row r="4428" spans="80:84" x14ac:dyDescent="0.25">
      <c r="CB4428" s="4"/>
      <c r="CF4428" s="4"/>
    </row>
    <row r="4429" spans="80:84" x14ac:dyDescent="0.25">
      <c r="CB4429" s="4"/>
      <c r="CF4429" s="4"/>
    </row>
    <row r="4430" spans="80:84" x14ac:dyDescent="0.25">
      <c r="CB4430" s="4"/>
      <c r="CF4430" s="4"/>
    </row>
    <row r="4431" spans="80:84" x14ac:dyDescent="0.25">
      <c r="CB4431" s="4"/>
      <c r="CF4431" s="4"/>
    </row>
    <row r="4432" spans="80:84" x14ac:dyDescent="0.25">
      <c r="CB4432" s="4"/>
      <c r="CF4432" s="4"/>
    </row>
    <row r="4433" spans="80:84" x14ac:dyDescent="0.25">
      <c r="CB4433" s="4"/>
      <c r="CF4433" s="4"/>
    </row>
    <row r="4434" spans="80:84" x14ac:dyDescent="0.25">
      <c r="CB4434" s="4"/>
      <c r="CF4434" s="4"/>
    </row>
    <row r="4435" spans="80:84" x14ac:dyDescent="0.25">
      <c r="CB4435" s="4"/>
      <c r="CF4435" s="4"/>
    </row>
    <row r="4436" spans="80:84" x14ac:dyDescent="0.25">
      <c r="CB4436" s="4"/>
      <c r="CF4436" s="4"/>
    </row>
    <row r="4437" spans="80:84" x14ac:dyDescent="0.25">
      <c r="CB4437" s="4"/>
      <c r="CF4437" s="4"/>
    </row>
    <row r="4438" spans="80:84" x14ac:dyDescent="0.25">
      <c r="CB4438" s="4"/>
      <c r="CF4438" s="4"/>
    </row>
    <row r="4439" spans="80:84" x14ac:dyDescent="0.25">
      <c r="CB4439" s="4"/>
      <c r="CF4439" s="4"/>
    </row>
    <row r="4440" spans="80:84" x14ac:dyDescent="0.25">
      <c r="CB4440" s="4"/>
      <c r="CF4440" s="4"/>
    </row>
    <row r="4441" spans="80:84" x14ac:dyDescent="0.25">
      <c r="CB4441" s="4"/>
      <c r="CF4441" s="4"/>
    </row>
    <row r="4442" spans="80:84" x14ac:dyDescent="0.25">
      <c r="CB4442" s="4"/>
      <c r="CF4442" s="4"/>
    </row>
    <row r="4443" spans="80:84" x14ac:dyDescent="0.25">
      <c r="CB4443" s="4"/>
      <c r="CF4443" s="4"/>
    </row>
    <row r="4444" spans="80:84" x14ac:dyDescent="0.25">
      <c r="CB4444" s="4"/>
      <c r="CF4444" s="4"/>
    </row>
    <row r="4445" spans="80:84" x14ac:dyDescent="0.25">
      <c r="CB4445" s="4"/>
      <c r="CF4445" s="4"/>
    </row>
    <row r="4446" spans="80:84" x14ac:dyDescent="0.25">
      <c r="CB4446" s="4"/>
      <c r="CF4446" s="4"/>
    </row>
    <row r="4447" spans="80:84" x14ac:dyDescent="0.25">
      <c r="CB4447" s="4"/>
      <c r="CF4447" s="4"/>
    </row>
    <row r="4448" spans="80:84" x14ac:dyDescent="0.25">
      <c r="CB4448" s="4"/>
      <c r="CF4448" s="4"/>
    </row>
    <row r="4449" spans="80:84" x14ac:dyDescent="0.25">
      <c r="CB4449" s="4"/>
      <c r="CF4449" s="4"/>
    </row>
    <row r="4450" spans="80:84" x14ac:dyDescent="0.25">
      <c r="CB4450" s="4"/>
      <c r="CF4450" s="4"/>
    </row>
    <row r="4451" spans="80:84" x14ac:dyDescent="0.25">
      <c r="CB4451" s="4"/>
      <c r="CF4451" s="4"/>
    </row>
    <row r="4452" spans="80:84" x14ac:dyDescent="0.25">
      <c r="CB4452" s="4"/>
      <c r="CF4452" s="4"/>
    </row>
    <row r="4453" spans="80:84" x14ac:dyDescent="0.25">
      <c r="CB4453" s="4"/>
      <c r="CF4453" s="4"/>
    </row>
    <row r="4454" spans="80:84" x14ac:dyDescent="0.25">
      <c r="CB4454" s="4"/>
      <c r="CF4454" s="4"/>
    </row>
    <row r="4455" spans="80:84" x14ac:dyDescent="0.25">
      <c r="CB4455" s="4"/>
      <c r="CF4455" s="4"/>
    </row>
    <row r="4456" spans="80:84" x14ac:dyDescent="0.25">
      <c r="CB4456" s="4"/>
      <c r="CF4456" s="4"/>
    </row>
    <row r="4457" spans="80:84" x14ac:dyDescent="0.25">
      <c r="CB4457" s="4"/>
      <c r="CF4457" s="4"/>
    </row>
    <row r="4458" spans="80:84" x14ac:dyDescent="0.25">
      <c r="CB4458" s="4"/>
      <c r="CF4458" s="4"/>
    </row>
    <row r="4459" spans="80:84" x14ac:dyDescent="0.25">
      <c r="CB4459" s="4"/>
      <c r="CF4459" s="4"/>
    </row>
    <row r="4460" spans="80:84" x14ac:dyDescent="0.25">
      <c r="CB4460" s="4"/>
      <c r="CF4460" s="4"/>
    </row>
    <row r="4461" spans="80:84" x14ac:dyDescent="0.25">
      <c r="CB4461" s="4"/>
      <c r="CF4461" s="4"/>
    </row>
    <row r="4462" spans="80:84" x14ac:dyDescent="0.25">
      <c r="CB4462" s="4"/>
      <c r="CF4462" s="4"/>
    </row>
    <row r="4463" spans="80:84" x14ac:dyDescent="0.25">
      <c r="CB4463" s="4"/>
      <c r="CF4463" s="4"/>
    </row>
    <row r="4464" spans="80:84" x14ac:dyDescent="0.25">
      <c r="CB4464" s="4"/>
      <c r="CF4464" s="4"/>
    </row>
    <row r="4465" spans="80:84" x14ac:dyDescent="0.25">
      <c r="CB4465" s="4"/>
      <c r="CF4465" s="4"/>
    </row>
    <row r="4466" spans="80:84" x14ac:dyDescent="0.25">
      <c r="CB4466" s="4"/>
      <c r="CF4466" s="4"/>
    </row>
    <row r="4467" spans="80:84" x14ac:dyDescent="0.25">
      <c r="CB4467" s="4"/>
      <c r="CF4467" s="4"/>
    </row>
    <row r="4468" spans="80:84" x14ac:dyDescent="0.25">
      <c r="CB4468" s="4"/>
      <c r="CF4468" s="4"/>
    </row>
    <row r="4469" spans="80:84" x14ac:dyDescent="0.25">
      <c r="CB4469" s="4"/>
      <c r="CF4469" s="4"/>
    </row>
    <row r="4470" spans="80:84" x14ac:dyDescent="0.25">
      <c r="CB4470" s="4"/>
      <c r="CF4470" s="4"/>
    </row>
    <row r="4471" spans="80:84" x14ac:dyDescent="0.25">
      <c r="CB4471" s="4"/>
      <c r="CF4471" s="4"/>
    </row>
    <row r="4472" spans="80:84" x14ac:dyDescent="0.25">
      <c r="CB4472" s="4"/>
      <c r="CF4472" s="4"/>
    </row>
    <row r="4473" spans="80:84" x14ac:dyDescent="0.25">
      <c r="CB4473" s="4"/>
      <c r="CF4473" s="4"/>
    </row>
    <row r="4474" spans="80:84" x14ac:dyDescent="0.25">
      <c r="CB4474" s="4"/>
      <c r="CF4474" s="4"/>
    </row>
    <row r="4475" spans="80:84" x14ac:dyDescent="0.25">
      <c r="CB4475" s="4"/>
      <c r="CF4475" s="4"/>
    </row>
    <row r="4476" spans="80:84" x14ac:dyDescent="0.25">
      <c r="CB4476" s="4"/>
      <c r="CF4476" s="4"/>
    </row>
    <row r="4477" spans="80:84" x14ac:dyDescent="0.25">
      <c r="CB4477" s="4"/>
      <c r="CF4477" s="4"/>
    </row>
    <row r="4478" spans="80:84" x14ac:dyDescent="0.25">
      <c r="CB4478" s="4"/>
      <c r="CF4478" s="4"/>
    </row>
    <row r="4479" spans="80:84" x14ac:dyDescent="0.25">
      <c r="CB4479" s="4"/>
      <c r="CF4479" s="4"/>
    </row>
    <row r="4480" spans="80:84" x14ac:dyDescent="0.25">
      <c r="CB4480" s="4"/>
      <c r="CF4480" s="4"/>
    </row>
    <row r="4481" spans="80:84" x14ac:dyDescent="0.25">
      <c r="CB4481" s="4"/>
      <c r="CF4481" s="4"/>
    </row>
    <row r="4482" spans="80:84" x14ac:dyDescent="0.25">
      <c r="CB4482" s="4"/>
      <c r="CF4482" s="4"/>
    </row>
    <row r="4483" spans="80:84" x14ac:dyDescent="0.25">
      <c r="CB4483" s="4"/>
      <c r="CF4483" s="4"/>
    </row>
    <row r="4484" spans="80:84" x14ac:dyDescent="0.25">
      <c r="CB4484" s="4"/>
      <c r="CF4484" s="4"/>
    </row>
    <row r="4485" spans="80:84" x14ac:dyDescent="0.25">
      <c r="CB4485" s="4"/>
      <c r="CF4485" s="4"/>
    </row>
    <row r="4486" spans="80:84" x14ac:dyDescent="0.25">
      <c r="CB4486" s="4"/>
      <c r="CF4486" s="4"/>
    </row>
    <row r="4487" spans="80:84" x14ac:dyDescent="0.25">
      <c r="CB4487" s="4"/>
      <c r="CF4487" s="4"/>
    </row>
    <row r="4488" spans="80:84" x14ac:dyDescent="0.25">
      <c r="CB4488" s="4"/>
      <c r="CF4488" s="4"/>
    </row>
    <row r="4489" spans="80:84" x14ac:dyDescent="0.25">
      <c r="CB4489" s="4"/>
      <c r="CF4489" s="4"/>
    </row>
    <row r="4490" spans="80:84" x14ac:dyDescent="0.25">
      <c r="CB4490" s="4"/>
      <c r="CF4490" s="4"/>
    </row>
    <row r="4491" spans="80:84" x14ac:dyDescent="0.25">
      <c r="CB4491" s="4"/>
      <c r="CF4491" s="4"/>
    </row>
    <row r="4492" spans="80:84" x14ac:dyDescent="0.25">
      <c r="CB4492" s="4"/>
      <c r="CF4492" s="4"/>
    </row>
    <row r="4493" spans="80:84" x14ac:dyDescent="0.25">
      <c r="CB4493" s="4"/>
      <c r="CF4493" s="4"/>
    </row>
    <row r="4494" spans="80:84" x14ac:dyDescent="0.25">
      <c r="CB4494" s="4"/>
      <c r="CF4494" s="4"/>
    </row>
    <row r="4495" spans="80:84" x14ac:dyDescent="0.25">
      <c r="CB4495" s="4"/>
      <c r="CF4495" s="4"/>
    </row>
    <row r="4496" spans="80:84" x14ac:dyDescent="0.25">
      <c r="CB4496" s="4"/>
      <c r="CF4496" s="4"/>
    </row>
    <row r="4497" spans="80:84" x14ac:dyDescent="0.25">
      <c r="CB4497" s="4"/>
      <c r="CF4497" s="4"/>
    </row>
    <row r="4498" spans="80:84" x14ac:dyDescent="0.25">
      <c r="CB4498" s="4"/>
      <c r="CF4498" s="4"/>
    </row>
    <row r="4499" spans="80:84" x14ac:dyDescent="0.25">
      <c r="CB4499" s="4"/>
      <c r="CF4499" s="4"/>
    </row>
    <row r="4500" spans="80:84" x14ac:dyDescent="0.25">
      <c r="CB4500" s="4"/>
      <c r="CF4500" s="4"/>
    </row>
    <row r="4501" spans="80:84" x14ac:dyDescent="0.25">
      <c r="CB4501" s="4"/>
      <c r="CF4501" s="4"/>
    </row>
    <row r="4502" spans="80:84" x14ac:dyDescent="0.25">
      <c r="CB4502" s="4"/>
      <c r="CF4502" s="4"/>
    </row>
    <row r="4503" spans="80:84" x14ac:dyDescent="0.25">
      <c r="CB4503" s="4"/>
      <c r="CF4503" s="4"/>
    </row>
    <row r="4504" spans="80:84" x14ac:dyDescent="0.25">
      <c r="CB4504" s="4"/>
      <c r="CF4504" s="4"/>
    </row>
    <row r="4505" spans="80:84" x14ac:dyDescent="0.25">
      <c r="CB4505" s="4"/>
      <c r="CF4505" s="4"/>
    </row>
    <row r="4506" spans="80:84" x14ac:dyDescent="0.25">
      <c r="CB4506" s="4"/>
      <c r="CF4506" s="4"/>
    </row>
    <row r="4507" spans="80:84" x14ac:dyDescent="0.25">
      <c r="CB4507" s="4"/>
      <c r="CF4507" s="4"/>
    </row>
    <row r="4508" spans="80:84" x14ac:dyDescent="0.25">
      <c r="CB4508" s="4"/>
      <c r="CF4508" s="4"/>
    </row>
    <row r="4509" spans="80:84" x14ac:dyDescent="0.25">
      <c r="CB4509" s="4"/>
      <c r="CF4509" s="4"/>
    </row>
    <row r="4510" spans="80:84" x14ac:dyDescent="0.25">
      <c r="CB4510" s="4"/>
      <c r="CF4510" s="4"/>
    </row>
    <row r="4511" spans="80:84" x14ac:dyDescent="0.25">
      <c r="CB4511" s="4"/>
      <c r="CF4511" s="4"/>
    </row>
    <row r="4512" spans="80:84" x14ac:dyDescent="0.25">
      <c r="CB4512" s="4"/>
      <c r="CF4512" s="4"/>
    </row>
    <row r="4513" spans="80:84" x14ac:dyDescent="0.25">
      <c r="CB4513" s="4"/>
      <c r="CF4513" s="4"/>
    </row>
    <row r="4514" spans="80:84" x14ac:dyDescent="0.25">
      <c r="CB4514" s="4"/>
      <c r="CF4514" s="4"/>
    </row>
    <row r="4515" spans="80:84" x14ac:dyDescent="0.25">
      <c r="CB4515" s="4"/>
      <c r="CF4515" s="4"/>
    </row>
    <row r="4516" spans="80:84" x14ac:dyDescent="0.25">
      <c r="CB4516" s="4"/>
      <c r="CF4516" s="4"/>
    </row>
    <row r="4517" spans="80:84" x14ac:dyDescent="0.25">
      <c r="CB4517" s="4"/>
      <c r="CF4517" s="4"/>
    </row>
    <row r="4518" spans="80:84" x14ac:dyDescent="0.25">
      <c r="CB4518" s="4"/>
      <c r="CF4518" s="4"/>
    </row>
    <row r="4519" spans="80:84" x14ac:dyDescent="0.25">
      <c r="CB4519" s="4"/>
      <c r="CF4519" s="4"/>
    </row>
    <row r="4520" spans="80:84" x14ac:dyDescent="0.25">
      <c r="CB4520" s="4"/>
      <c r="CF4520" s="4"/>
    </row>
    <row r="4521" spans="80:84" x14ac:dyDescent="0.25">
      <c r="CB4521" s="4"/>
      <c r="CF4521" s="4"/>
    </row>
    <row r="4522" spans="80:84" x14ac:dyDescent="0.25">
      <c r="CB4522" s="4"/>
      <c r="CF4522" s="4"/>
    </row>
    <row r="4523" spans="80:84" x14ac:dyDescent="0.25">
      <c r="CB4523" s="4"/>
      <c r="CF4523" s="4"/>
    </row>
    <row r="4524" spans="80:84" x14ac:dyDescent="0.25">
      <c r="CB4524" s="4"/>
      <c r="CF4524" s="4"/>
    </row>
    <row r="4525" spans="80:84" x14ac:dyDescent="0.25">
      <c r="CB4525" s="4"/>
      <c r="CF4525" s="4"/>
    </row>
    <row r="4526" spans="80:84" x14ac:dyDescent="0.25">
      <c r="CB4526" s="4"/>
      <c r="CF4526" s="4"/>
    </row>
    <row r="4527" spans="80:84" x14ac:dyDescent="0.25">
      <c r="CB4527" s="4"/>
      <c r="CF4527" s="4"/>
    </row>
    <row r="4528" spans="80:84" x14ac:dyDescent="0.25">
      <c r="CB4528" s="4"/>
      <c r="CF4528" s="4"/>
    </row>
    <row r="4529" spans="80:84" x14ac:dyDescent="0.25">
      <c r="CB4529" s="4"/>
      <c r="CF4529" s="4"/>
    </row>
    <row r="4530" spans="80:84" x14ac:dyDescent="0.25">
      <c r="CB4530" s="4"/>
      <c r="CF4530" s="4"/>
    </row>
    <row r="4531" spans="80:84" x14ac:dyDescent="0.25">
      <c r="CB4531" s="4"/>
      <c r="CF4531" s="4"/>
    </row>
    <row r="4532" spans="80:84" x14ac:dyDescent="0.25">
      <c r="CB4532" s="4"/>
      <c r="CF4532" s="4"/>
    </row>
    <row r="4533" spans="80:84" x14ac:dyDescent="0.25">
      <c r="CB4533" s="4"/>
      <c r="CF4533" s="4"/>
    </row>
    <row r="4534" spans="80:84" x14ac:dyDescent="0.25">
      <c r="CB4534" s="4"/>
      <c r="CF4534" s="4"/>
    </row>
    <row r="4535" spans="80:84" x14ac:dyDescent="0.25">
      <c r="CB4535" s="4"/>
      <c r="CF4535" s="4"/>
    </row>
    <row r="4536" spans="80:84" x14ac:dyDescent="0.25">
      <c r="CB4536" s="4"/>
      <c r="CF4536" s="4"/>
    </row>
    <row r="4537" spans="80:84" x14ac:dyDescent="0.25">
      <c r="CB4537" s="4"/>
      <c r="CF4537" s="4"/>
    </row>
    <row r="4538" spans="80:84" x14ac:dyDescent="0.25">
      <c r="CB4538" s="4"/>
      <c r="CF4538" s="4"/>
    </row>
    <row r="4539" spans="80:84" x14ac:dyDescent="0.25">
      <c r="CB4539" s="4"/>
      <c r="CF4539" s="4"/>
    </row>
    <row r="4540" spans="80:84" x14ac:dyDescent="0.25">
      <c r="CB4540" s="4"/>
      <c r="CF4540" s="4"/>
    </row>
    <row r="4541" spans="80:84" x14ac:dyDescent="0.25">
      <c r="CB4541" s="4"/>
      <c r="CF4541" s="4"/>
    </row>
    <row r="4542" spans="80:84" x14ac:dyDescent="0.25">
      <c r="CB4542" s="4"/>
      <c r="CF4542" s="4"/>
    </row>
    <row r="4543" spans="80:84" x14ac:dyDescent="0.25">
      <c r="CB4543" s="4"/>
      <c r="CF4543" s="4"/>
    </row>
    <row r="4544" spans="80:84" x14ac:dyDescent="0.25">
      <c r="CB4544" s="4"/>
      <c r="CF4544" s="4"/>
    </row>
    <row r="4545" spans="80:84" x14ac:dyDescent="0.25">
      <c r="CB4545" s="4"/>
      <c r="CF4545" s="4"/>
    </row>
    <row r="4546" spans="80:84" x14ac:dyDescent="0.25">
      <c r="CB4546" s="4"/>
      <c r="CF4546" s="4"/>
    </row>
    <row r="4547" spans="80:84" x14ac:dyDescent="0.25">
      <c r="CB4547" s="4"/>
      <c r="CF4547" s="4"/>
    </row>
    <row r="4548" spans="80:84" x14ac:dyDescent="0.25">
      <c r="CB4548" s="4"/>
      <c r="CF4548" s="4"/>
    </row>
    <row r="4549" spans="80:84" x14ac:dyDescent="0.25">
      <c r="CB4549" s="4"/>
      <c r="CF4549" s="4"/>
    </row>
    <row r="4550" spans="80:84" x14ac:dyDescent="0.25">
      <c r="CB4550" s="4"/>
      <c r="CF4550" s="4"/>
    </row>
    <row r="4551" spans="80:84" x14ac:dyDescent="0.25">
      <c r="CB4551" s="4"/>
      <c r="CF4551" s="4"/>
    </row>
    <row r="4552" spans="80:84" x14ac:dyDescent="0.25">
      <c r="CB4552" s="4"/>
      <c r="CF4552" s="4"/>
    </row>
    <row r="4553" spans="80:84" x14ac:dyDescent="0.25">
      <c r="CB4553" s="4"/>
      <c r="CF4553" s="4"/>
    </row>
    <row r="4554" spans="80:84" x14ac:dyDescent="0.25">
      <c r="CB4554" s="4"/>
      <c r="CF4554" s="4"/>
    </row>
    <row r="4555" spans="80:84" x14ac:dyDescent="0.25">
      <c r="CB4555" s="4"/>
      <c r="CF4555" s="4"/>
    </row>
    <row r="4556" spans="80:84" x14ac:dyDescent="0.25">
      <c r="CB4556" s="4"/>
      <c r="CF4556" s="4"/>
    </row>
    <row r="4557" spans="80:84" x14ac:dyDescent="0.25">
      <c r="CB4557" s="4"/>
      <c r="CF4557" s="4"/>
    </row>
    <row r="4558" spans="80:84" x14ac:dyDescent="0.25">
      <c r="CB4558" s="4"/>
      <c r="CF4558" s="4"/>
    </row>
    <row r="4559" spans="80:84" x14ac:dyDescent="0.25">
      <c r="CB4559" s="4"/>
      <c r="CF4559" s="4"/>
    </row>
    <row r="4560" spans="80:84" x14ac:dyDescent="0.25">
      <c r="CB4560" s="4"/>
      <c r="CF4560" s="4"/>
    </row>
    <row r="4561" spans="80:84" x14ac:dyDescent="0.25">
      <c r="CB4561" s="4"/>
      <c r="CF4561" s="4"/>
    </row>
    <row r="4562" spans="80:84" x14ac:dyDescent="0.25">
      <c r="CB4562" s="4"/>
      <c r="CF4562" s="4"/>
    </row>
    <row r="4563" spans="80:84" x14ac:dyDescent="0.25">
      <c r="CB4563" s="4"/>
      <c r="CF4563" s="4"/>
    </row>
    <row r="4564" spans="80:84" x14ac:dyDescent="0.25">
      <c r="CB4564" s="4"/>
      <c r="CF4564" s="4"/>
    </row>
    <row r="4565" spans="80:84" x14ac:dyDescent="0.25">
      <c r="CB4565" s="4"/>
      <c r="CF4565" s="4"/>
    </row>
    <row r="4566" spans="80:84" x14ac:dyDescent="0.25">
      <c r="CB4566" s="4"/>
      <c r="CF4566" s="4"/>
    </row>
    <row r="4567" spans="80:84" x14ac:dyDescent="0.25">
      <c r="CB4567" s="4"/>
      <c r="CF4567" s="4"/>
    </row>
    <row r="4568" spans="80:84" x14ac:dyDescent="0.25">
      <c r="CB4568" s="4"/>
      <c r="CF4568" s="4"/>
    </row>
    <row r="4569" spans="80:84" x14ac:dyDescent="0.25">
      <c r="CB4569" s="4"/>
      <c r="CF4569" s="4"/>
    </row>
    <row r="4570" spans="80:84" x14ac:dyDescent="0.25">
      <c r="CB4570" s="4"/>
      <c r="CF4570" s="4"/>
    </row>
    <row r="4571" spans="80:84" x14ac:dyDescent="0.25">
      <c r="CB4571" s="4"/>
      <c r="CF4571" s="4"/>
    </row>
    <row r="4572" spans="80:84" x14ac:dyDescent="0.25">
      <c r="CB4572" s="4"/>
      <c r="CF4572" s="4"/>
    </row>
    <row r="4573" spans="80:84" x14ac:dyDescent="0.25">
      <c r="CB4573" s="4"/>
      <c r="CF4573" s="4"/>
    </row>
    <row r="4574" spans="80:84" x14ac:dyDescent="0.25">
      <c r="CB4574" s="4"/>
      <c r="CF4574" s="4"/>
    </row>
    <row r="4575" spans="80:84" x14ac:dyDescent="0.25">
      <c r="CB4575" s="4"/>
      <c r="CF4575" s="4"/>
    </row>
    <row r="4576" spans="80:84" x14ac:dyDescent="0.25">
      <c r="CB4576" s="4"/>
      <c r="CF4576" s="4"/>
    </row>
    <row r="4577" spans="80:84" x14ac:dyDescent="0.25">
      <c r="CB4577" s="4"/>
      <c r="CF4577" s="4"/>
    </row>
    <row r="4578" spans="80:84" x14ac:dyDescent="0.25">
      <c r="CB4578" s="4"/>
      <c r="CF4578" s="4"/>
    </row>
    <row r="4579" spans="80:84" x14ac:dyDescent="0.25">
      <c r="CB4579" s="4"/>
      <c r="CF4579" s="4"/>
    </row>
    <row r="4580" spans="80:84" x14ac:dyDescent="0.25">
      <c r="CB4580" s="4"/>
      <c r="CF4580" s="4"/>
    </row>
    <row r="4581" spans="80:84" x14ac:dyDescent="0.25">
      <c r="CB4581" s="4"/>
      <c r="CF4581" s="4"/>
    </row>
    <row r="4582" spans="80:84" x14ac:dyDescent="0.25">
      <c r="CB4582" s="4"/>
      <c r="CF4582" s="4"/>
    </row>
    <row r="4583" spans="80:84" x14ac:dyDescent="0.25">
      <c r="CB4583" s="4"/>
      <c r="CF4583" s="4"/>
    </row>
    <row r="4584" spans="80:84" x14ac:dyDescent="0.25">
      <c r="CB4584" s="4"/>
      <c r="CF4584" s="4"/>
    </row>
    <row r="4585" spans="80:84" x14ac:dyDescent="0.25">
      <c r="CB4585" s="4"/>
      <c r="CF4585" s="4"/>
    </row>
    <row r="4586" spans="80:84" x14ac:dyDescent="0.25">
      <c r="CB4586" s="4"/>
      <c r="CF4586" s="4"/>
    </row>
    <row r="4587" spans="80:84" x14ac:dyDescent="0.25">
      <c r="CB4587" s="4"/>
      <c r="CF4587" s="4"/>
    </row>
    <row r="4588" spans="80:84" x14ac:dyDescent="0.25">
      <c r="CB4588" s="4"/>
      <c r="CF4588" s="4"/>
    </row>
    <row r="4589" spans="80:84" x14ac:dyDescent="0.25">
      <c r="CB4589" s="4"/>
      <c r="CF4589" s="4"/>
    </row>
    <row r="4590" spans="80:84" x14ac:dyDescent="0.25">
      <c r="CB4590" s="4"/>
      <c r="CF4590" s="4"/>
    </row>
    <row r="4591" spans="80:84" x14ac:dyDescent="0.25">
      <c r="CB4591" s="4"/>
      <c r="CF4591" s="4"/>
    </row>
    <row r="4592" spans="80:84" x14ac:dyDescent="0.25">
      <c r="CB4592" s="4"/>
      <c r="CF4592" s="4"/>
    </row>
    <row r="4593" spans="80:84" x14ac:dyDescent="0.25">
      <c r="CB4593" s="4"/>
      <c r="CF4593" s="4"/>
    </row>
    <row r="4594" spans="80:84" x14ac:dyDescent="0.25">
      <c r="CB4594" s="4"/>
      <c r="CF4594" s="4"/>
    </row>
    <row r="4595" spans="80:84" x14ac:dyDescent="0.25">
      <c r="CB4595" s="4"/>
      <c r="CF4595" s="4"/>
    </row>
    <row r="4596" spans="80:84" x14ac:dyDescent="0.25">
      <c r="CB4596" s="4"/>
      <c r="CF4596" s="4"/>
    </row>
    <row r="4597" spans="80:84" x14ac:dyDescent="0.25">
      <c r="CB4597" s="4"/>
      <c r="CF4597" s="4"/>
    </row>
    <row r="4598" spans="80:84" x14ac:dyDescent="0.25">
      <c r="CB4598" s="4"/>
      <c r="CF4598" s="4"/>
    </row>
    <row r="4599" spans="80:84" x14ac:dyDescent="0.25">
      <c r="CB4599" s="4"/>
      <c r="CF4599" s="4"/>
    </row>
    <row r="4600" spans="80:84" x14ac:dyDescent="0.25">
      <c r="CB4600" s="4"/>
      <c r="CF4600" s="4"/>
    </row>
    <row r="4601" spans="80:84" x14ac:dyDescent="0.25">
      <c r="CB4601" s="4"/>
      <c r="CF4601" s="4"/>
    </row>
    <row r="4602" spans="80:84" x14ac:dyDescent="0.25">
      <c r="CB4602" s="4"/>
      <c r="CF4602" s="4"/>
    </row>
    <row r="4603" spans="80:84" x14ac:dyDescent="0.25">
      <c r="CB4603" s="4"/>
      <c r="CF4603" s="4"/>
    </row>
    <row r="4604" spans="80:84" x14ac:dyDescent="0.25">
      <c r="CB4604" s="4"/>
      <c r="CF4604" s="4"/>
    </row>
    <row r="4605" spans="80:84" x14ac:dyDescent="0.25">
      <c r="CB4605" s="4"/>
      <c r="CF4605" s="4"/>
    </row>
    <row r="4606" spans="80:84" x14ac:dyDescent="0.25">
      <c r="CB4606" s="4"/>
      <c r="CF4606" s="4"/>
    </row>
    <row r="4607" spans="80:84" x14ac:dyDescent="0.25">
      <c r="CB4607" s="4"/>
      <c r="CF4607" s="4"/>
    </row>
    <row r="4608" spans="80:84" x14ac:dyDescent="0.25">
      <c r="CB4608" s="4"/>
      <c r="CF4608" s="4"/>
    </row>
    <row r="4609" spans="80:84" x14ac:dyDescent="0.25">
      <c r="CB4609" s="4"/>
      <c r="CF4609" s="4"/>
    </row>
    <row r="4610" spans="80:84" x14ac:dyDescent="0.25">
      <c r="CB4610" s="4"/>
      <c r="CF4610" s="4"/>
    </row>
    <row r="4611" spans="80:84" x14ac:dyDescent="0.25">
      <c r="CB4611" s="4"/>
      <c r="CF4611" s="4"/>
    </row>
    <row r="4612" spans="80:84" x14ac:dyDescent="0.25">
      <c r="CB4612" s="4"/>
      <c r="CF4612" s="4"/>
    </row>
    <row r="4613" spans="80:84" x14ac:dyDescent="0.25">
      <c r="CB4613" s="4"/>
      <c r="CF4613" s="4"/>
    </row>
    <row r="4614" spans="80:84" x14ac:dyDescent="0.25">
      <c r="CB4614" s="4"/>
      <c r="CF4614" s="4"/>
    </row>
    <row r="4615" spans="80:84" x14ac:dyDescent="0.25">
      <c r="CB4615" s="4"/>
      <c r="CF4615" s="4"/>
    </row>
    <row r="4616" spans="80:84" x14ac:dyDescent="0.25">
      <c r="CB4616" s="4"/>
      <c r="CF4616" s="4"/>
    </row>
    <row r="4617" spans="80:84" x14ac:dyDescent="0.25">
      <c r="CB4617" s="4"/>
      <c r="CF4617" s="4"/>
    </row>
    <row r="4618" spans="80:84" x14ac:dyDescent="0.25">
      <c r="CB4618" s="4"/>
      <c r="CF4618" s="4"/>
    </row>
    <row r="4619" spans="80:84" x14ac:dyDescent="0.25">
      <c r="CB4619" s="4"/>
      <c r="CF4619" s="4"/>
    </row>
    <row r="4620" spans="80:84" x14ac:dyDescent="0.25">
      <c r="CB4620" s="4"/>
      <c r="CF4620" s="4"/>
    </row>
    <row r="4621" spans="80:84" x14ac:dyDescent="0.25">
      <c r="CB4621" s="4"/>
      <c r="CF4621" s="4"/>
    </row>
    <row r="4622" spans="80:84" x14ac:dyDescent="0.25">
      <c r="CB4622" s="4"/>
      <c r="CF4622" s="4"/>
    </row>
    <row r="4623" spans="80:84" x14ac:dyDescent="0.25">
      <c r="CB4623" s="4"/>
      <c r="CF4623" s="4"/>
    </row>
    <row r="4624" spans="80:84" x14ac:dyDescent="0.25">
      <c r="CB4624" s="4"/>
      <c r="CF4624" s="4"/>
    </row>
    <row r="4625" spans="80:84" x14ac:dyDescent="0.25">
      <c r="CB4625" s="4"/>
      <c r="CF4625" s="4"/>
    </row>
    <row r="4626" spans="80:84" x14ac:dyDescent="0.25">
      <c r="CB4626" s="4"/>
      <c r="CF4626" s="4"/>
    </row>
    <row r="4627" spans="80:84" x14ac:dyDescent="0.25">
      <c r="CB4627" s="4"/>
      <c r="CF4627" s="4"/>
    </row>
    <row r="4628" spans="80:84" x14ac:dyDescent="0.25">
      <c r="CB4628" s="4"/>
      <c r="CF4628" s="4"/>
    </row>
    <row r="4629" spans="80:84" x14ac:dyDescent="0.25">
      <c r="CB4629" s="4"/>
      <c r="CF4629" s="4"/>
    </row>
    <row r="4630" spans="80:84" x14ac:dyDescent="0.25">
      <c r="CB4630" s="4"/>
      <c r="CF4630" s="4"/>
    </row>
    <row r="4631" spans="80:84" x14ac:dyDescent="0.25">
      <c r="CB4631" s="4"/>
      <c r="CF4631" s="4"/>
    </row>
    <row r="4632" spans="80:84" x14ac:dyDescent="0.25">
      <c r="CB4632" s="4"/>
      <c r="CF4632" s="4"/>
    </row>
    <row r="4633" spans="80:84" x14ac:dyDescent="0.25">
      <c r="CB4633" s="4"/>
      <c r="CF4633" s="4"/>
    </row>
    <row r="4634" spans="80:84" x14ac:dyDescent="0.25">
      <c r="CB4634" s="4"/>
      <c r="CF4634" s="4"/>
    </row>
    <row r="4635" spans="80:84" x14ac:dyDescent="0.25">
      <c r="CB4635" s="4"/>
      <c r="CF4635" s="4"/>
    </row>
    <row r="4636" spans="80:84" x14ac:dyDescent="0.25">
      <c r="CB4636" s="4"/>
      <c r="CF4636" s="4"/>
    </row>
    <row r="4637" spans="80:84" x14ac:dyDescent="0.25">
      <c r="CB4637" s="4"/>
      <c r="CF4637" s="4"/>
    </row>
    <row r="4638" spans="80:84" x14ac:dyDescent="0.25">
      <c r="CB4638" s="4"/>
      <c r="CF4638" s="4"/>
    </row>
    <row r="4639" spans="80:84" x14ac:dyDescent="0.25">
      <c r="CB4639" s="4"/>
      <c r="CF4639" s="4"/>
    </row>
    <row r="4640" spans="80:84" x14ac:dyDescent="0.25">
      <c r="CB4640" s="4"/>
      <c r="CF4640" s="4"/>
    </row>
    <row r="4641" spans="80:84" x14ac:dyDescent="0.25">
      <c r="CB4641" s="4"/>
      <c r="CF4641" s="4"/>
    </row>
    <row r="4642" spans="80:84" x14ac:dyDescent="0.25">
      <c r="CB4642" s="4"/>
      <c r="CF4642" s="4"/>
    </row>
    <row r="4643" spans="80:84" x14ac:dyDescent="0.25">
      <c r="CB4643" s="4"/>
      <c r="CF4643" s="4"/>
    </row>
    <row r="4644" spans="80:84" x14ac:dyDescent="0.25">
      <c r="CB4644" s="4"/>
      <c r="CF4644" s="4"/>
    </row>
    <row r="4645" spans="80:84" x14ac:dyDescent="0.25">
      <c r="CB4645" s="4"/>
      <c r="CF4645" s="4"/>
    </row>
    <row r="4646" spans="80:84" x14ac:dyDescent="0.25">
      <c r="CB4646" s="4"/>
      <c r="CF4646" s="4"/>
    </row>
    <row r="4647" spans="80:84" x14ac:dyDescent="0.25">
      <c r="CB4647" s="4"/>
      <c r="CF4647" s="4"/>
    </row>
    <row r="4648" spans="80:84" x14ac:dyDescent="0.25">
      <c r="CB4648" s="4"/>
      <c r="CF4648" s="4"/>
    </row>
    <row r="4649" spans="80:84" x14ac:dyDescent="0.25">
      <c r="CB4649" s="4"/>
      <c r="CF4649" s="4"/>
    </row>
    <row r="4650" spans="80:84" x14ac:dyDescent="0.25">
      <c r="CB4650" s="4"/>
      <c r="CF4650" s="4"/>
    </row>
    <row r="4651" spans="80:84" x14ac:dyDescent="0.25">
      <c r="CB4651" s="4"/>
      <c r="CF4651" s="4"/>
    </row>
    <row r="4652" spans="80:84" x14ac:dyDescent="0.25">
      <c r="CB4652" s="4"/>
      <c r="CF4652" s="4"/>
    </row>
    <row r="4653" spans="80:84" x14ac:dyDescent="0.25">
      <c r="CB4653" s="4"/>
      <c r="CF4653" s="4"/>
    </row>
    <row r="4654" spans="80:84" x14ac:dyDescent="0.25">
      <c r="CB4654" s="4"/>
      <c r="CF4654" s="4"/>
    </row>
    <row r="4655" spans="80:84" x14ac:dyDescent="0.25">
      <c r="CB4655" s="4"/>
      <c r="CF4655" s="4"/>
    </row>
    <row r="4656" spans="80:84" x14ac:dyDescent="0.25">
      <c r="CB4656" s="4"/>
      <c r="CF4656" s="4"/>
    </row>
    <row r="4657" spans="80:84" x14ac:dyDescent="0.25">
      <c r="CB4657" s="4"/>
      <c r="CF4657" s="4"/>
    </row>
    <row r="4658" spans="80:84" x14ac:dyDescent="0.25">
      <c r="CB4658" s="4"/>
      <c r="CF4658" s="4"/>
    </row>
    <row r="4659" spans="80:84" x14ac:dyDescent="0.25">
      <c r="CB4659" s="4"/>
      <c r="CF4659" s="4"/>
    </row>
    <row r="4660" spans="80:84" x14ac:dyDescent="0.25">
      <c r="CB4660" s="4"/>
      <c r="CF4660" s="4"/>
    </row>
    <row r="4661" spans="80:84" x14ac:dyDescent="0.25">
      <c r="CB4661" s="4"/>
      <c r="CF4661" s="4"/>
    </row>
    <row r="4662" spans="80:84" x14ac:dyDescent="0.25">
      <c r="CB4662" s="4"/>
      <c r="CF4662" s="4"/>
    </row>
    <row r="4663" spans="80:84" x14ac:dyDescent="0.25">
      <c r="CB4663" s="4"/>
      <c r="CF4663" s="4"/>
    </row>
    <row r="4664" spans="80:84" x14ac:dyDescent="0.25">
      <c r="CB4664" s="4"/>
      <c r="CF4664" s="4"/>
    </row>
    <row r="4665" spans="80:84" x14ac:dyDescent="0.25">
      <c r="CB4665" s="4"/>
      <c r="CF4665" s="4"/>
    </row>
    <row r="4666" spans="80:84" x14ac:dyDescent="0.25">
      <c r="CB4666" s="4"/>
      <c r="CF4666" s="4"/>
    </row>
    <row r="4667" spans="80:84" x14ac:dyDescent="0.25">
      <c r="CB4667" s="4"/>
      <c r="CF4667" s="4"/>
    </row>
    <row r="4668" spans="80:84" x14ac:dyDescent="0.25">
      <c r="CB4668" s="4"/>
      <c r="CF4668" s="4"/>
    </row>
    <row r="4669" spans="80:84" x14ac:dyDescent="0.25">
      <c r="CB4669" s="4"/>
      <c r="CF4669" s="4"/>
    </row>
    <row r="4670" spans="80:84" x14ac:dyDescent="0.25">
      <c r="CB4670" s="4"/>
      <c r="CF4670" s="4"/>
    </row>
    <row r="4671" spans="80:84" x14ac:dyDescent="0.25">
      <c r="CB4671" s="4"/>
      <c r="CF4671" s="4"/>
    </row>
    <row r="4672" spans="80:84" x14ac:dyDescent="0.25">
      <c r="CB4672" s="4"/>
      <c r="CF4672" s="4"/>
    </row>
    <row r="4673" spans="80:84" x14ac:dyDescent="0.25">
      <c r="CB4673" s="4"/>
      <c r="CF4673" s="4"/>
    </row>
    <row r="4674" spans="80:84" x14ac:dyDescent="0.25">
      <c r="CB4674" s="4"/>
      <c r="CF4674" s="4"/>
    </row>
    <row r="4675" spans="80:84" x14ac:dyDescent="0.25">
      <c r="CB4675" s="4"/>
      <c r="CF4675" s="4"/>
    </row>
    <row r="4676" spans="80:84" x14ac:dyDescent="0.25">
      <c r="CB4676" s="4"/>
      <c r="CF4676" s="4"/>
    </row>
    <row r="4677" spans="80:84" x14ac:dyDescent="0.25">
      <c r="CB4677" s="4"/>
      <c r="CF4677" s="4"/>
    </row>
    <row r="4678" spans="80:84" x14ac:dyDescent="0.25">
      <c r="CB4678" s="4"/>
      <c r="CF4678" s="4"/>
    </row>
    <row r="4679" spans="80:84" x14ac:dyDescent="0.25">
      <c r="CB4679" s="4"/>
      <c r="CF4679" s="4"/>
    </row>
    <row r="4680" spans="80:84" x14ac:dyDescent="0.25">
      <c r="CB4680" s="4"/>
      <c r="CF4680" s="4"/>
    </row>
    <row r="4681" spans="80:84" x14ac:dyDescent="0.25">
      <c r="CB4681" s="4"/>
      <c r="CF4681" s="4"/>
    </row>
    <row r="4682" spans="80:84" x14ac:dyDescent="0.25">
      <c r="CB4682" s="4"/>
      <c r="CF4682" s="4"/>
    </row>
    <row r="4683" spans="80:84" x14ac:dyDescent="0.25">
      <c r="CB4683" s="4"/>
      <c r="CF4683" s="4"/>
    </row>
    <row r="4684" spans="80:84" x14ac:dyDescent="0.25">
      <c r="CB4684" s="4"/>
      <c r="CF4684" s="4"/>
    </row>
    <row r="4685" spans="80:84" x14ac:dyDescent="0.25">
      <c r="CB4685" s="4"/>
      <c r="CF4685" s="4"/>
    </row>
    <row r="4686" spans="80:84" x14ac:dyDescent="0.25">
      <c r="CB4686" s="4"/>
      <c r="CF4686" s="4"/>
    </row>
    <row r="4687" spans="80:84" x14ac:dyDescent="0.25">
      <c r="CB4687" s="4"/>
      <c r="CF4687" s="4"/>
    </row>
    <row r="4688" spans="80:84" x14ac:dyDescent="0.25">
      <c r="CB4688" s="4"/>
      <c r="CF4688" s="4"/>
    </row>
    <row r="4689" spans="80:84" x14ac:dyDescent="0.25">
      <c r="CB4689" s="4"/>
      <c r="CF4689" s="4"/>
    </row>
    <row r="4690" spans="80:84" x14ac:dyDescent="0.25">
      <c r="CB4690" s="4"/>
      <c r="CF4690" s="4"/>
    </row>
    <row r="4691" spans="80:84" x14ac:dyDescent="0.25">
      <c r="CB4691" s="4"/>
      <c r="CF4691" s="4"/>
    </row>
    <row r="4692" spans="80:84" x14ac:dyDescent="0.25">
      <c r="CB4692" s="4"/>
      <c r="CF4692" s="4"/>
    </row>
    <row r="4693" spans="80:84" x14ac:dyDescent="0.25">
      <c r="CB4693" s="4"/>
      <c r="CF4693" s="4"/>
    </row>
    <row r="4694" spans="80:84" x14ac:dyDescent="0.25">
      <c r="CB4694" s="4"/>
      <c r="CF4694" s="4"/>
    </row>
    <row r="4695" spans="80:84" x14ac:dyDescent="0.25">
      <c r="CB4695" s="4"/>
      <c r="CF4695" s="4"/>
    </row>
    <row r="4696" spans="80:84" x14ac:dyDescent="0.25">
      <c r="CB4696" s="4"/>
      <c r="CF4696" s="4"/>
    </row>
    <row r="4697" spans="80:84" x14ac:dyDescent="0.25">
      <c r="CB4697" s="4"/>
      <c r="CF4697" s="4"/>
    </row>
    <row r="4698" spans="80:84" x14ac:dyDescent="0.25">
      <c r="CB4698" s="4"/>
      <c r="CF4698" s="4"/>
    </row>
    <row r="4699" spans="80:84" x14ac:dyDescent="0.25">
      <c r="CB4699" s="4"/>
      <c r="CF4699" s="4"/>
    </row>
    <row r="4700" spans="80:84" x14ac:dyDescent="0.25">
      <c r="CB4700" s="4"/>
      <c r="CF4700" s="4"/>
    </row>
    <row r="4701" spans="80:84" x14ac:dyDescent="0.25">
      <c r="CB4701" s="4"/>
      <c r="CF4701" s="4"/>
    </row>
    <row r="4702" spans="80:84" x14ac:dyDescent="0.25">
      <c r="CB4702" s="4"/>
      <c r="CF4702" s="4"/>
    </row>
    <row r="4703" spans="80:84" x14ac:dyDescent="0.25">
      <c r="CB4703" s="4"/>
      <c r="CF4703" s="4"/>
    </row>
    <row r="4704" spans="80:84" x14ac:dyDescent="0.25">
      <c r="CB4704" s="4"/>
      <c r="CF4704" s="4"/>
    </row>
    <row r="4705" spans="80:84" x14ac:dyDescent="0.25">
      <c r="CB4705" s="4"/>
      <c r="CF4705" s="4"/>
    </row>
    <row r="4706" spans="80:84" x14ac:dyDescent="0.25">
      <c r="CB4706" s="4"/>
      <c r="CF4706" s="4"/>
    </row>
    <row r="4707" spans="80:84" x14ac:dyDescent="0.25">
      <c r="CB4707" s="4"/>
      <c r="CF4707" s="4"/>
    </row>
    <row r="4708" spans="80:84" x14ac:dyDescent="0.25">
      <c r="CB4708" s="4"/>
      <c r="CF4708" s="4"/>
    </row>
    <row r="4709" spans="80:84" x14ac:dyDescent="0.25">
      <c r="CB4709" s="4"/>
      <c r="CF4709" s="4"/>
    </row>
    <row r="4710" spans="80:84" x14ac:dyDescent="0.25">
      <c r="CB4710" s="4"/>
      <c r="CF4710" s="4"/>
    </row>
    <row r="4711" spans="80:84" x14ac:dyDescent="0.25">
      <c r="CB4711" s="4"/>
      <c r="CF4711" s="4"/>
    </row>
    <row r="4712" spans="80:84" x14ac:dyDescent="0.25">
      <c r="CB4712" s="4"/>
      <c r="CF4712" s="4"/>
    </row>
    <row r="4713" spans="80:84" x14ac:dyDescent="0.25">
      <c r="CB4713" s="4"/>
      <c r="CF4713" s="4"/>
    </row>
    <row r="4714" spans="80:84" x14ac:dyDescent="0.25">
      <c r="CB4714" s="4"/>
      <c r="CF4714" s="4"/>
    </row>
    <row r="4715" spans="80:84" x14ac:dyDescent="0.25">
      <c r="CB4715" s="4"/>
      <c r="CF4715" s="4"/>
    </row>
    <row r="4716" spans="80:84" x14ac:dyDescent="0.25">
      <c r="CB4716" s="4"/>
      <c r="CF4716" s="4"/>
    </row>
    <row r="4717" spans="80:84" x14ac:dyDescent="0.25">
      <c r="CB4717" s="4"/>
      <c r="CF4717" s="4"/>
    </row>
    <row r="4718" spans="80:84" x14ac:dyDescent="0.25">
      <c r="CB4718" s="4"/>
      <c r="CF4718" s="4"/>
    </row>
    <row r="4719" spans="80:84" x14ac:dyDescent="0.25">
      <c r="CB4719" s="4"/>
      <c r="CF4719" s="4"/>
    </row>
    <row r="4720" spans="80:84" x14ac:dyDescent="0.25">
      <c r="CB4720" s="4"/>
      <c r="CF4720" s="4"/>
    </row>
    <row r="4721" spans="80:84" x14ac:dyDescent="0.25">
      <c r="CB4721" s="4"/>
      <c r="CF4721" s="4"/>
    </row>
    <row r="4722" spans="80:84" x14ac:dyDescent="0.25">
      <c r="CB4722" s="4"/>
      <c r="CF4722" s="4"/>
    </row>
    <row r="4723" spans="80:84" x14ac:dyDescent="0.25">
      <c r="CB4723" s="4"/>
      <c r="CF4723" s="4"/>
    </row>
    <row r="4724" spans="80:84" x14ac:dyDescent="0.25">
      <c r="CB4724" s="4"/>
      <c r="CF4724" s="4"/>
    </row>
    <row r="4725" spans="80:84" x14ac:dyDescent="0.25">
      <c r="CB4725" s="4"/>
      <c r="CF4725" s="4"/>
    </row>
    <row r="4726" spans="80:84" x14ac:dyDescent="0.25">
      <c r="CB4726" s="4"/>
      <c r="CF4726" s="4"/>
    </row>
    <row r="4727" spans="80:84" x14ac:dyDescent="0.25">
      <c r="CB4727" s="4"/>
      <c r="CF4727" s="4"/>
    </row>
    <row r="4728" spans="80:84" x14ac:dyDescent="0.25">
      <c r="CB4728" s="4"/>
      <c r="CF4728" s="4"/>
    </row>
    <row r="4729" spans="80:84" x14ac:dyDescent="0.25">
      <c r="CB4729" s="4"/>
      <c r="CF4729" s="4"/>
    </row>
    <row r="4730" spans="80:84" x14ac:dyDescent="0.25">
      <c r="CB4730" s="4"/>
      <c r="CF4730" s="4"/>
    </row>
    <row r="4731" spans="80:84" x14ac:dyDescent="0.25">
      <c r="CB4731" s="4"/>
      <c r="CF4731" s="4"/>
    </row>
    <row r="4732" spans="80:84" x14ac:dyDescent="0.25">
      <c r="CB4732" s="4"/>
      <c r="CF4732" s="4"/>
    </row>
    <row r="4733" spans="80:84" x14ac:dyDescent="0.25">
      <c r="CB4733" s="4"/>
      <c r="CF4733" s="4"/>
    </row>
    <row r="4734" spans="80:84" x14ac:dyDescent="0.25">
      <c r="CB4734" s="4"/>
      <c r="CF4734" s="4"/>
    </row>
    <row r="4735" spans="80:84" x14ac:dyDescent="0.25">
      <c r="CB4735" s="4"/>
      <c r="CF4735" s="4"/>
    </row>
    <row r="4736" spans="80:84" x14ac:dyDescent="0.25">
      <c r="CB4736" s="4"/>
      <c r="CF4736" s="4"/>
    </row>
    <row r="4737" spans="80:84" x14ac:dyDescent="0.25">
      <c r="CB4737" s="4"/>
      <c r="CF4737" s="4"/>
    </row>
    <row r="4738" spans="80:84" x14ac:dyDescent="0.25">
      <c r="CB4738" s="4"/>
      <c r="CF4738" s="4"/>
    </row>
    <row r="4739" spans="80:84" x14ac:dyDescent="0.25">
      <c r="CB4739" s="4"/>
      <c r="CF4739" s="4"/>
    </row>
    <row r="4740" spans="80:84" x14ac:dyDescent="0.25">
      <c r="CB4740" s="4"/>
      <c r="CF4740" s="4"/>
    </row>
    <row r="4741" spans="80:84" x14ac:dyDescent="0.25">
      <c r="CB4741" s="4"/>
      <c r="CF4741" s="4"/>
    </row>
    <row r="4742" spans="80:84" x14ac:dyDescent="0.25">
      <c r="CB4742" s="4"/>
      <c r="CF4742" s="4"/>
    </row>
    <row r="4743" spans="80:84" x14ac:dyDescent="0.25">
      <c r="CB4743" s="4"/>
      <c r="CF4743" s="4"/>
    </row>
    <row r="4744" spans="80:84" x14ac:dyDescent="0.25">
      <c r="CB4744" s="4"/>
      <c r="CF4744" s="4"/>
    </row>
    <row r="4745" spans="80:84" x14ac:dyDescent="0.25">
      <c r="CB4745" s="4"/>
      <c r="CF4745" s="4"/>
    </row>
    <row r="4746" spans="80:84" x14ac:dyDescent="0.25">
      <c r="CB4746" s="4"/>
      <c r="CF4746" s="4"/>
    </row>
    <row r="4747" spans="80:84" x14ac:dyDescent="0.25">
      <c r="CB4747" s="4"/>
      <c r="CF4747" s="4"/>
    </row>
    <row r="4748" spans="80:84" x14ac:dyDescent="0.25">
      <c r="CB4748" s="4"/>
      <c r="CF4748" s="4"/>
    </row>
    <row r="4749" spans="80:84" x14ac:dyDescent="0.25">
      <c r="CB4749" s="4"/>
      <c r="CF4749" s="4"/>
    </row>
    <row r="4750" spans="80:84" x14ac:dyDescent="0.25">
      <c r="CB4750" s="4"/>
      <c r="CF4750" s="4"/>
    </row>
    <row r="4751" spans="80:84" x14ac:dyDescent="0.25">
      <c r="CB4751" s="4"/>
      <c r="CF4751" s="4"/>
    </row>
    <row r="4752" spans="80:84" x14ac:dyDescent="0.25">
      <c r="CB4752" s="4"/>
      <c r="CF4752" s="4"/>
    </row>
    <row r="4753" spans="80:84" x14ac:dyDescent="0.25">
      <c r="CB4753" s="4"/>
      <c r="CF4753" s="4"/>
    </row>
    <row r="4754" spans="80:84" x14ac:dyDescent="0.25">
      <c r="CB4754" s="4"/>
      <c r="CF4754" s="4"/>
    </row>
    <row r="4755" spans="80:84" x14ac:dyDescent="0.25">
      <c r="CB4755" s="4"/>
      <c r="CF4755" s="4"/>
    </row>
    <row r="4756" spans="80:84" x14ac:dyDescent="0.25">
      <c r="CB4756" s="4"/>
      <c r="CF4756" s="4"/>
    </row>
    <row r="4757" spans="80:84" x14ac:dyDescent="0.25">
      <c r="CB4757" s="4"/>
      <c r="CF4757" s="4"/>
    </row>
    <row r="4758" spans="80:84" x14ac:dyDescent="0.25">
      <c r="CB4758" s="4"/>
      <c r="CF4758" s="4"/>
    </row>
    <row r="4759" spans="80:84" x14ac:dyDescent="0.25">
      <c r="CB4759" s="4"/>
      <c r="CF4759" s="4"/>
    </row>
    <row r="4760" spans="80:84" x14ac:dyDescent="0.25">
      <c r="CB4760" s="4"/>
      <c r="CF4760" s="4"/>
    </row>
    <row r="4761" spans="80:84" x14ac:dyDescent="0.25">
      <c r="CB4761" s="4"/>
      <c r="CF4761" s="4"/>
    </row>
    <row r="4762" spans="80:84" x14ac:dyDescent="0.25">
      <c r="CB4762" s="4"/>
      <c r="CF4762" s="4"/>
    </row>
    <row r="4763" spans="80:84" x14ac:dyDescent="0.25">
      <c r="CB4763" s="4"/>
      <c r="CF4763" s="4"/>
    </row>
    <row r="4764" spans="80:84" x14ac:dyDescent="0.25">
      <c r="CB4764" s="4"/>
      <c r="CF4764" s="4"/>
    </row>
    <row r="4765" spans="80:84" x14ac:dyDescent="0.25">
      <c r="CB4765" s="4"/>
      <c r="CF4765" s="4"/>
    </row>
    <row r="4766" spans="80:84" x14ac:dyDescent="0.25">
      <c r="CB4766" s="4"/>
      <c r="CF4766" s="4"/>
    </row>
    <row r="4767" spans="80:84" x14ac:dyDescent="0.25">
      <c r="CB4767" s="4"/>
      <c r="CF4767" s="4"/>
    </row>
    <row r="4768" spans="80:84" x14ac:dyDescent="0.25">
      <c r="CB4768" s="4"/>
      <c r="CF4768" s="4"/>
    </row>
    <row r="4769" spans="80:84" x14ac:dyDescent="0.25">
      <c r="CB4769" s="4"/>
      <c r="CF4769" s="4"/>
    </row>
    <row r="4770" spans="80:84" x14ac:dyDescent="0.25">
      <c r="CB4770" s="4"/>
      <c r="CF4770" s="4"/>
    </row>
    <row r="4771" spans="80:84" x14ac:dyDescent="0.25">
      <c r="CB4771" s="4"/>
      <c r="CF4771" s="4"/>
    </row>
    <row r="4772" spans="80:84" x14ac:dyDescent="0.25">
      <c r="CB4772" s="4"/>
      <c r="CF4772" s="4"/>
    </row>
    <row r="4773" spans="80:84" x14ac:dyDescent="0.25">
      <c r="CB4773" s="4"/>
      <c r="CF4773" s="4"/>
    </row>
    <row r="4774" spans="80:84" x14ac:dyDescent="0.25">
      <c r="CB4774" s="4"/>
      <c r="CF4774" s="4"/>
    </row>
    <row r="4775" spans="80:84" x14ac:dyDescent="0.25">
      <c r="CB4775" s="4"/>
      <c r="CF4775" s="4"/>
    </row>
    <row r="4776" spans="80:84" x14ac:dyDescent="0.25">
      <c r="CB4776" s="4"/>
      <c r="CF4776" s="4"/>
    </row>
    <row r="4777" spans="80:84" x14ac:dyDescent="0.25">
      <c r="CB4777" s="4"/>
      <c r="CF4777" s="4"/>
    </row>
    <row r="4778" spans="80:84" x14ac:dyDescent="0.25">
      <c r="CB4778" s="4"/>
      <c r="CF4778" s="4"/>
    </row>
    <row r="4779" spans="80:84" x14ac:dyDescent="0.25">
      <c r="CB4779" s="4"/>
      <c r="CF4779" s="4"/>
    </row>
    <row r="4780" spans="80:84" x14ac:dyDescent="0.25">
      <c r="CB4780" s="4"/>
      <c r="CF4780" s="4"/>
    </row>
    <row r="4781" spans="80:84" x14ac:dyDescent="0.25">
      <c r="CB4781" s="4"/>
      <c r="CF4781" s="4"/>
    </row>
    <row r="4782" spans="80:84" x14ac:dyDescent="0.25">
      <c r="CB4782" s="4"/>
      <c r="CF4782" s="4"/>
    </row>
    <row r="4783" spans="80:84" x14ac:dyDescent="0.25">
      <c r="CB4783" s="4"/>
      <c r="CF4783" s="4"/>
    </row>
    <row r="4784" spans="80:84" x14ac:dyDescent="0.25">
      <c r="CB4784" s="4"/>
      <c r="CF4784" s="4"/>
    </row>
    <row r="4785" spans="80:84" x14ac:dyDescent="0.25">
      <c r="CB4785" s="4"/>
      <c r="CF4785" s="4"/>
    </row>
    <row r="4786" spans="80:84" x14ac:dyDescent="0.25">
      <c r="CB4786" s="4"/>
      <c r="CF4786" s="4"/>
    </row>
    <row r="4787" spans="80:84" x14ac:dyDescent="0.25">
      <c r="CB4787" s="4"/>
      <c r="CF4787" s="4"/>
    </row>
    <row r="4788" spans="80:84" x14ac:dyDescent="0.25">
      <c r="CB4788" s="4"/>
      <c r="CF4788" s="4"/>
    </row>
    <row r="4789" spans="80:84" x14ac:dyDescent="0.25">
      <c r="CB4789" s="4"/>
      <c r="CF4789" s="4"/>
    </row>
    <row r="4790" spans="80:84" x14ac:dyDescent="0.25">
      <c r="CB4790" s="4"/>
      <c r="CF4790" s="4"/>
    </row>
    <row r="4791" spans="80:84" x14ac:dyDescent="0.25">
      <c r="CB4791" s="4"/>
      <c r="CF4791" s="4"/>
    </row>
    <row r="4792" spans="80:84" x14ac:dyDescent="0.25">
      <c r="CB4792" s="4"/>
      <c r="CF4792" s="4"/>
    </row>
    <row r="4793" spans="80:84" x14ac:dyDescent="0.25">
      <c r="CB4793" s="4"/>
      <c r="CF4793" s="4"/>
    </row>
    <row r="4794" spans="80:84" x14ac:dyDescent="0.25">
      <c r="CB4794" s="4"/>
      <c r="CF4794" s="4"/>
    </row>
    <row r="4795" spans="80:84" x14ac:dyDescent="0.25">
      <c r="CB4795" s="4"/>
      <c r="CF4795" s="4"/>
    </row>
    <row r="4796" spans="80:84" x14ac:dyDescent="0.25">
      <c r="CB4796" s="4"/>
      <c r="CF4796" s="4"/>
    </row>
    <row r="4797" spans="80:84" x14ac:dyDescent="0.25">
      <c r="CB4797" s="4"/>
      <c r="CF4797" s="4"/>
    </row>
    <row r="4798" spans="80:84" x14ac:dyDescent="0.25">
      <c r="CB4798" s="4"/>
      <c r="CF4798" s="4"/>
    </row>
    <row r="4799" spans="80:84" x14ac:dyDescent="0.25">
      <c r="CB4799" s="4"/>
      <c r="CF4799" s="4"/>
    </row>
    <row r="4800" spans="80:84" x14ac:dyDescent="0.25">
      <c r="CB4800" s="4"/>
      <c r="CF4800" s="4"/>
    </row>
    <row r="4801" spans="80:84" x14ac:dyDescent="0.25">
      <c r="CB4801" s="4"/>
      <c r="CF4801" s="4"/>
    </row>
    <row r="4802" spans="80:84" x14ac:dyDescent="0.25">
      <c r="CB4802" s="4"/>
      <c r="CF4802" s="4"/>
    </row>
    <row r="4803" spans="80:84" x14ac:dyDescent="0.25">
      <c r="CB4803" s="4"/>
      <c r="CF4803" s="4"/>
    </row>
    <row r="4804" spans="80:84" x14ac:dyDescent="0.25">
      <c r="CB4804" s="4"/>
      <c r="CF4804" s="4"/>
    </row>
    <row r="4805" spans="80:84" x14ac:dyDescent="0.25">
      <c r="CB4805" s="4"/>
      <c r="CF4805" s="4"/>
    </row>
    <row r="4806" spans="80:84" x14ac:dyDescent="0.25">
      <c r="CB4806" s="4"/>
      <c r="CF4806" s="4"/>
    </row>
    <row r="4807" spans="80:84" x14ac:dyDescent="0.25">
      <c r="CB4807" s="4"/>
      <c r="CF4807" s="4"/>
    </row>
    <row r="4808" spans="80:84" x14ac:dyDescent="0.25">
      <c r="CB4808" s="4"/>
      <c r="CF4808" s="4"/>
    </row>
    <row r="4809" spans="80:84" x14ac:dyDescent="0.25">
      <c r="CB4809" s="4"/>
      <c r="CF4809" s="4"/>
    </row>
    <row r="4810" spans="80:84" x14ac:dyDescent="0.25">
      <c r="CB4810" s="4"/>
      <c r="CF4810" s="4"/>
    </row>
    <row r="4811" spans="80:84" x14ac:dyDescent="0.25">
      <c r="CB4811" s="4"/>
      <c r="CF4811" s="4"/>
    </row>
    <row r="4812" spans="80:84" x14ac:dyDescent="0.25">
      <c r="CB4812" s="4"/>
      <c r="CF4812" s="4"/>
    </row>
    <row r="4813" spans="80:84" x14ac:dyDescent="0.25">
      <c r="CB4813" s="4"/>
      <c r="CF4813" s="4"/>
    </row>
    <row r="4814" spans="80:84" x14ac:dyDescent="0.25">
      <c r="CB4814" s="4"/>
      <c r="CF4814" s="4"/>
    </row>
    <row r="4815" spans="80:84" x14ac:dyDescent="0.25">
      <c r="CB4815" s="4"/>
      <c r="CF4815" s="4"/>
    </row>
    <row r="4816" spans="80:84" x14ac:dyDescent="0.25">
      <c r="CB4816" s="4"/>
      <c r="CF4816" s="4"/>
    </row>
    <row r="4817" spans="80:84" x14ac:dyDescent="0.25">
      <c r="CB4817" s="4"/>
      <c r="CF4817" s="4"/>
    </row>
    <row r="4818" spans="80:84" x14ac:dyDescent="0.25">
      <c r="CB4818" s="4"/>
      <c r="CF4818" s="4"/>
    </row>
    <row r="4819" spans="80:84" x14ac:dyDescent="0.25">
      <c r="CB4819" s="4"/>
      <c r="CF4819" s="4"/>
    </row>
    <row r="4820" spans="80:84" x14ac:dyDescent="0.25">
      <c r="CB4820" s="4"/>
      <c r="CF4820" s="4"/>
    </row>
    <row r="4821" spans="80:84" x14ac:dyDescent="0.25">
      <c r="CB4821" s="4"/>
      <c r="CF4821" s="4"/>
    </row>
    <row r="4822" spans="80:84" x14ac:dyDescent="0.25">
      <c r="CB4822" s="4"/>
      <c r="CF4822" s="4"/>
    </row>
    <row r="4823" spans="80:84" x14ac:dyDescent="0.25">
      <c r="CB4823" s="4"/>
      <c r="CF4823" s="4"/>
    </row>
    <row r="4824" spans="80:84" x14ac:dyDescent="0.25">
      <c r="CB4824" s="4"/>
      <c r="CF4824" s="4"/>
    </row>
    <row r="4825" spans="80:84" x14ac:dyDescent="0.25">
      <c r="CB4825" s="4"/>
      <c r="CF4825" s="4"/>
    </row>
    <row r="4826" spans="80:84" x14ac:dyDescent="0.25">
      <c r="CB4826" s="4"/>
      <c r="CF4826" s="4"/>
    </row>
    <row r="4827" spans="80:84" x14ac:dyDescent="0.25">
      <c r="CB4827" s="4"/>
      <c r="CF4827" s="4"/>
    </row>
    <row r="4828" spans="80:84" x14ac:dyDescent="0.25">
      <c r="CB4828" s="4"/>
      <c r="CF4828" s="4"/>
    </row>
    <row r="4829" spans="80:84" x14ac:dyDescent="0.25">
      <c r="CB4829" s="4"/>
      <c r="CF4829" s="4"/>
    </row>
    <row r="4830" spans="80:84" x14ac:dyDescent="0.25">
      <c r="CB4830" s="4"/>
      <c r="CF4830" s="4"/>
    </row>
    <row r="4831" spans="80:84" x14ac:dyDescent="0.25">
      <c r="CB4831" s="4"/>
      <c r="CF4831" s="4"/>
    </row>
    <row r="4832" spans="80:84" x14ac:dyDescent="0.25">
      <c r="CB4832" s="4"/>
      <c r="CF4832" s="4"/>
    </row>
    <row r="4833" spans="80:84" x14ac:dyDescent="0.25">
      <c r="CB4833" s="4"/>
      <c r="CF4833" s="4"/>
    </row>
    <row r="4834" spans="80:84" x14ac:dyDescent="0.25">
      <c r="CB4834" s="4"/>
      <c r="CF4834" s="4"/>
    </row>
    <row r="4835" spans="80:84" x14ac:dyDescent="0.25">
      <c r="CB4835" s="4"/>
      <c r="CF4835" s="4"/>
    </row>
    <row r="4836" spans="80:84" x14ac:dyDescent="0.25">
      <c r="CB4836" s="4"/>
      <c r="CF4836" s="4"/>
    </row>
    <row r="4837" spans="80:84" x14ac:dyDescent="0.25">
      <c r="CB4837" s="4"/>
      <c r="CF4837" s="4"/>
    </row>
    <row r="4838" spans="80:84" x14ac:dyDescent="0.25">
      <c r="CB4838" s="4"/>
      <c r="CF4838" s="4"/>
    </row>
    <row r="4839" spans="80:84" x14ac:dyDescent="0.25">
      <c r="CB4839" s="4"/>
      <c r="CF4839" s="4"/>
    </row>
    <row r="4840" spans="80:84" x14ac:dyDescent="0.25">
      <c r="CB4840" s="4"/>
      <c r="CF4840" s="4"/>
    </row>
    <row r="4841" spans="80:84" x14ac:dyDescent="0.25">
      <c r="CB4841" s="4"/>
      <c r="CF4841" s="4"/>
    </row>
    <row r="4842" spans="80:84" x14ac:dyDescent="0.25">
      <c r="CB4842" s="4"/>
      <c r="CF4842" s="4"/>
    </row>
    <row r="4843" spans="80:84" x14ac:dyDescent="0.25">
      <c r="CB4843" s="4"/>
      <c r="CF4843" s="4"/>
    </row>
    <row r="4844" spans="80:84" x14ac:dyDescent="0.25">
      <c r="CB4844" s="4"/>
      <c r="CF4844" s="4"/>
    </row>
    <row r="4845" spans="80:84" x14ac:dyDescent="0.25">
      <c r="CB4845" s="4"/>
      <c r="CF4845" s="4"/>
    </row>
    <row r="4846" spans="80:84" x14ac:dyDescent="0.25">
      <c r="CB4846" s="4"/>
      <c r="CF4846" s="4"/>
    </row>
    <row r="4847" spans="80:84" x14ac:dyDescent="0.25">
      <c r="CB4847" s="4"/>
      <c r="CF4847" s="4"/>
    </row>
    <row r="4848" spans="80:84" x14ac:dyDescent="0.25">
      <c r="CB4848" s="4"/>
      <c r="CF4848" s="4"/>
    </row>
    <row r="4849" spans="80:84" x14ac:dyDescent="0.25">
      <c r="CB4849" s="4"/>
      <c r="CF4849" s="4"/>
    </row>
    <row r="4850" spans="80:84" x14ac:dyDescent="0.25">
      <c r="CB4850" s="4"/>
      <c r="CF4850" s="4"/>
    </row>
    <row r="4851" spans="80:84" x14ac:dyDescent="0.25">
      <c r="CB4851" s="4"/>
      <c r="CF4851" s="4"/>
    </row>
    <row r="4852" spans="80:84" x14ac:dyDescent="0.25">
      <c r="CB4852" s="4"/>
      <c r="CF4852" s="4"/>
    </row>
    <row r="4853" spans="80:84" x14ac:dyDescent="0.25">
      <c r="CB4853" s="4"/>
      <c r="CF4853" s="4"/>
    </row>
    <row r="4854" spans="80:84" x14ac:dyDescent="0.25">
      <c r="CB4854" s="4"/>
      <c r="CF4854" s="4"/>
    </row>
    <row r="4855" spans="80:84" x14ac:dyDescent="0.25">
      <c r="CB4855" s="4"/>
      <c r="CF4855" s="4"/>
    </row>
    <row r="4856" spans="80:84" x14ac:dyDescent="0.25">
      <c r="CB4856" s="4"/>
      <c r="CF4856" s="4"/>
    </row>
    <row r="4857" spans="80:84" x14ac:dyDescent="0.25">
      <c r="CB4857" s="4"/>
      <c r="CF4857" s="4"/>
    </row>
    <row r="4858" spans="80:84" x14ac:dyDescent="0.25">
      <c r="CB4858" s="4"/>
      <c r="CF4858" s="4"/>
    </row>
    <row r="4859" spans="80:84" x14ac:dyDescent="0.25">
      <c r="CB4859" s="4"/>
      <c r="CF4859" s="4"/>
    </row>
    <row r="4860" spans="80:84" x14ac:dyDescent="0.25">
      <c r="CB4860" s="4"/>
      <c r="CF4860" s="4"/>
    </row>
    <row r="4861" spans="80:84" x14ac:dyDescent="0.25">
      <c r="CB4861" s="4"/>
      <c r="CF4861" s="4"/>
    </row>
    <row r="4862" spans="80:84" x14ac:dyDescent="0.25">
      <c r="CB4862" s="4"/>
      <c r="CF4862" s="4"/>
    </row>
    <row r="4863" spans="80:84" x14ac:dyDescent="0.25">
      <c r="CB4863" s="4"/>
      <c r="CF4863" s="4"/>
    </row>
    <row r="4864" spans="80:84" x14ac:dyDescent="0.25">
      <c r="CB4864" s="4"/>
      <c r="CF4864" s="4"/>
    </row>
    <row r="4865" spans="80:84" x14ac:dyDescent="0.25">
      <c r="CB4865" s="4"/>
      <c r="CF4865" s="4"/>
    </row>
    <row r="4866" spans="80:84" x14ac:dyDescent="0.25">
      <c r="CB4866" s="4"/>
      <c r="CF4866" s="4"/>
    </row>
    <row r="4867" spans="80:84" x14ac:dyDescent="0.25">
      <c r="CB4867" s="4"/>
      <c r="CF4867" s="4"/>
    </row>
    <row r="4868" spans="80:84" x14ac:dyDescent="0.25">
      <c r="CB4868" s="4"/>
      <c r="CF4868" s="4"/>
    </row>
    <row r="4869" spans="80:84" x14ac:dyDescent="0.25">
      <c r="CB4869" s="4"/>
      <c r="CF4869" s="4"/>
    </row>
    <row r="4870" spans="80:84" x14ac:dyDescent="0.25">
      <c r="CB4870" s="4"/>
      <c r="CF4870" s="4"/>
    </row>
    <row r="4871" spans="80:84" x14ac:dyDescent="0.25">
      <c r="CB4871" s="4"/>
      <c r="CF4871" s="4"/>
    </row>
    <row r="4872" spans="80:84" x14ac:dyDescent="0.25">
      <c r="CB4872" s="4"/>
      <c r="CF4872" s="4"/>
    </row>
    <row r="4873" spans="80:84" x14ac:dyDescent="0.25">
      <c r="CB4873" s="4"/>
      <c r="CF4873" s="4"/>
    </row>
    <row r="4874" spans="80:84" x14ac:dyDescent="0.25">
      <c r="CB4874" s="4"/>
      <c r="CF4874" s="4"/>
    </row>
    <row r="4875" spans="80:84" x14ac:dyDescent="0.25">
      <c r="CB4875" s="4"/>
      <c r="CF4875" s="4"/>
    </row>
    <row r="4876" spans="80:84" x14ac:dyDescent="0.25">
      <c r="CB4876" s="4"/>
      <c r="CF4876" s="4"/>
    </row>
    <row r="4877" spans="80:84" x14ac:dyDescent="0.25">
      <c r="CB4877" s="4"/>
      <c r="CF4877" s="4"/>
    </row>
    <row r="4878" spans="80:84" x14ac:dyDescent="0.25">
      <c r="CB4878" s="4"/>
      <c r="CF4878" s="4"/>
    </row>
    <row r="4879" spans="80:84" x14ac:dyDescent="0.25">
      <c r="CB4879" s="4"/>
      <c r="CF4879" s="4"/>
    </row>
    <row r="4880" spans="80:84" x14ac:dyDescent="0.25">
      <c r="CB4880" s="4"/>
      <c r="CF4880" s="4"/>
    </row>
    <row r="4881" spans="80:84" x14ac:dyDescent="0.25">
      <c r="CB4881" s="4"/>
      <c r="CF4881" s="4"/>
    </row>
    <row r="4882" spans="80:84" x14ac:dyDescent="0.25">
      <c r="CB4882" s="4"/>
      <c r="CF4882" s="4"/>
    </row>
    <row r="4883" spans="80:84" x14ac:dyDescent="0.25">
      <c r="CB4883" s="4"/>
      <c r="CF4883" s="4"/>
    </row>
    <row r="4884" spans="80:84" x14ac:dyDescent="0.25">
      <c r="CB4884" s="4"/>
      <c r="CF4884" s="4"/>
    </row>
    <row r="4885" spans="80:84" x14ac:dyDescent="0.25">
      <c r="CB4885" s="4"/>
      <c r="CF4885" s="4"/>
    </row>
    <row r="4886" spans="80:84" x14ac:dyDescent="0.25">
      <c r="CB4886" s="4"/>
      <c r="CF4886" s="4"/>
    </row>
    <row r="4887" spans="80:84" x14ac:dyDescent="0.25">
      <c r="CB4887" s="4"/>
      <c r="CF4887" s="4"/>
    </row>
    <row r="4888" spans="80:84" x14ac:dyDescent="0.25">
      <c r="CB4888" s="4"/>
      <c r="CF4888" s="4"/>
    </row>
    <row r="4889" spans="80:84" x14ac:dyDescent="0.25">
      <c r="CB4889" s="4"/>
      <c r="CF4889" s="4"/>
    </row>
    <row r="4890" spans="80:84" x14ac:dyDescent="0.25">
      <c r="CB4890" s="4"/>
      <c r="CF4890" s="4"/>
    </row>
    <row r="4891" spans="80:84" x14ac:dyDescent="0.25">
      <c r="CB4891" s="4"/>
      <c r="CF4891" s="4"/>
    </row>
    <row r="4892" spans="80:84" x14ac:dyDescent="0.25">
      <c r="CB4892" s="4"/>
      <c r="CF4892" s="4"/>
    </row>
    <row r="4893" spans="80:84" x14ac:dyDescent="0.25">
      <c r="CB4893" s="4"/>
      <c r="CF4893" s="4"/>
    </row>
    <row r="4894" spans="80:84" x14ac:dyDescent="0.25">
      <c r="CB4894" s="4"/>
      <c r="CF4894" s="4"/>
    </row>
    <row r="4895" spans="80:84" x14ac:dyDescent="0.25">
      <c r="CB4895" s="4"/>
      <c r="CF4895" s="4"/>
    </row>
    <row r="4896" spans="80:84" x14ac:dyDescent="0.25">
      <c r="CB4896" s="4"/>
      <c r="CF4896" s="4"/>
    </row>
    <row r="4897" spans="80:84" x14ac:dyDescent="0.25">
      <c r="CB4897" s="4"/>
      <c r="CF4897" s="4"/>
    </row>
    <row r="4898" spans="80:84" x14ac:dyDescent="0.25">
      <c r="CB4898" s="4"/>
      <c r="CF4898" s="4"/>
    </row>
    <row r="4899" spans="80:84" x14ac:dyDescent="0.25">
      <c r="CB4899" s="4"/>
      <c r="CF4899" s="4"/>
    </row>
    <row r="4900" spans="80:84" x14ac:dyDescent="0.25">
      <c r="CB4900" s="4"/>
      <c r="CF4900" s="4"/>
    </row>
    <row r="4901" spans="80:84" x14ac:dyDescent="0.25">
      <c r="CB4901" s="4"/>
      <c r="CF4901" s="4"/>
    </row>
    <row r="4902" spans="80:84" x14ac:dyDescent="0.25">
      <c r="CB4902" s="4"/>
      <c r="CF4902" s="4"/>
    </row>
    <row r="4903" spans="80:84" x14ac:dyDescent="0.25">
      <c r="CB4903" s="4"/>
      <c r="CF4903" s="4"/>
    </row>
    <row r="4904" spans="80:84" x14ac:dyDescent="0.25">
      <c r="CB4904" s="4"/>
      <c r="CF4904" s="4"/>
    </row>
    <row r="4905" spans="80:84" x14ac:dyDescent="0.25">
      <c r="CB4905" s="4"/>
      <c r="CF4905" s="4"/>
    </row>
    <row r="4906" spans="80:84" x14ac:dyDescent="0.25">
      <c r="CB4906" s="4"/>
      <c r="CF4906" s="4"/>
    </row>
    <row r="4907" spans="80:84" x14ac:dyDescent="0.25">
      <c r="CB4907" s="4"/>
      <c r="CF4907" s="4"/>
    </row>
    <row r="4908" spans="80:84" x14ac:dyDescent="0.25">
      <c r="CB4908" s="4"/>
      <c r="CF4908" s="4"/>
    </row>
    <row r="4909" spans="80:84" x14ac:dyDescent="0.25">
      <c r="CB4909" s="4"/>
      <c r="CF4909" s="4"/>
    </row>
    <row r="4910" spans="80:84" x14ac:dyDescent="0.25">
      <c r="CB4910" s="4"/>
      <c r="CF4910" s="4"/>
    </row>
    <row r="4911" spans="80:84" x14ac:dyDescent="0.25">
      <c r="CB4911" s="4"/>
      <c r="CF4911" s="4"/>
    </row>
    <row r="4912" spans="80:84" x14ac:dyDescent="0.25">
      <c r="CB4912" s="4"/>
      <c r="CF4912" s="4"/>
    </row>
    <row r="4913" spans="80:84" x14ac:dyDescent="0.25">
      <c r="CB4913" s="4"/>
      <c r="CF4913" s="4"/>
    </row>
    <row r="4914" spans="80:84" x14ac:dyDescent="0.25">
      <c r="CB4914" s="4"/>
      <c r="CF4914" s="4"/>
    </row>
    <row r="4915" spans="80:84" x14ac:dyDescent="0.25">
      <c r="CB4915" s="4"/>
      <c r="CF4915" s="4"/>
    </row>
    <row r="4916" spans="80:84" x14ac:dyDescent="0.25">
      <c r="CB4916" s="4"/>
      <c r="CF4916" s="4"/>
    </row>
    <row r="4917" spans="80:84" x14ac:dyDescent="0.25">
      <c r="CB4917" s="4"/>
      <c r="CF4917" s="4"/>
    </row>
    <row r="4918" spans="80:84" x14ac:dyDescent="0.25">
      <c r="CB4918" s="4"/>
      <c r="CF4918" s="4"/>
    </row>
    <row r="4919" spans="80:84" x14ac:dyDescent="0.25">
      <c r="CB4919" s="4"/>
      <c r="CF4919" s="4"/>
    </row>
    <row r="4920" spans="80:84" x14ac:dyDescent="0.25">
      <c r="CB4920" s="4"/>
      <c r="CF4920" s="4"/>
    </row>
    <row r="4921" spans="80:84" x14ac:dyDescent="0.25">
      <c r="CB4921" s="4"/>
      <c r="CF4921" s="4"/>
    </row>
    <row r="4922" spans="80:84" x14ac:dyDescent="0.25">
      <c r="CB4922" s="4"/>
      <c r="CF4922" s="4"/>
    </row>
    <row r="4923" spans="80:84" x14ac:dyDescent="0.25">
      <c r="CB4923" s="4"/>
      <c r="CF4923" s="4"/>
    </row>
    <row r="4924" spans="80:84" x14ac:dyDescent="0.25">
      <c r="CB4924" s="4"/>
      <c r="CF4924" s="4"/>
    </row>
    <row r="4925" spans="80:84" x14ac:dyDescent="0.25">
      <c r="CB4925" s="4"/>
      <c r="CF4925" s="4"/>
    </row>
    <row r="4926" spans="80:84" x14ac:dyDescent="0.25">
      <c r="CB4926" s="4"/>
      <c r="CF4926" s="4"/>
    </row>
    <row r="4927" spans="80:84" x14ac:dyDescent="0.25">
      <c r="CB4927" s="4"/>
      <c r="CF4927" s="4"/>
    </row>
    <row r="4928" spans="80:84" x14ac:dyDescent="0.25">
      <c r="CB4928" s="4"/>
      <c r="CF4928" s="4"/>
    </row>
    <row r="4929" spans="80:84" x14ac:dyDescent="0.25">
      <c r="CB4929" s="4"/>
      <c r="CF4929" s="4"/>
    </row>
    <row r="4930" spans="80:84" x14ac:dyDescent="0.25">
      <c r="CB4930" s="4"/>
      <c r="CF4930" s="4"/>
    </row>
    <row r="4931" spans="80:84" x14ac:dyDescent="0.25">
      <c r="CB4931" s="4"/>
      <c r="CF4931" s="4"/>
    </row>
    <row r="4932" spans="80:84" x14ac:dyDescent="0.25">
      <c r="CB4932" s="4"/>
      <c r="CF4932" s="4"/>
    </row>
    <row r="4933" spans="80:84" x14ac:dyDescent="0.25">
      <c r="CB4933" s="4"/>
      <c r="CF4933" s="4"/>
    </row>
    <row r="4934" spans="80:84" x14ac:dyDescent="0.25">
      <c r="CB4934" s="4"/>
      <c r="CF4934" s="4"/>
    </row>
    <row r="4935" spans="80:84" x14ac:dyDescent="0.25">
      <c r="CB4935" s="4"/>
      <c r="CF4935" s="4"/>
    </row>
    <row r="4936" spans="80:84" x14ac:dyDescent="0.25">
      <c r="CB4936" s="4"/>
      <c r="CF4936" s="4"/>
    </row>
    <row r="4937" spans="80:84" x14ac:dyDescent="0.25">
      <c r="CB4937" s="4"/>
      <c r="CF4937" s="4"/>
    </row>
    <row r="4938" spans="80:84" x14ac:dyDescent="0.25">
      <c r="CB4938" s="4"/>
      <c r="CF4938" s="4"/>
    </row>
    <row r="4939" spans="80:84" x14ac:dyDescent="0.25">
      <c r="CB4939" s="4"/>
      <c r="CF4939" s="4"/>
    </row>
    <row r="4940" spans="80:84" x14ac:dyDescent="0.25">
      <c r="CB4940" s="4"/>
      <c r="CF4940" s="4"/>
    </row>
    <row r="4941" spans="80:84" x14ac:dyDescent="0.25">
      <c r="CB4941" s="4"/>
      <c r="CF4941" s="4"/>
    </row>
    <row r="4942" spans="80:84" x14ac:dyDescent="0.25">
      <c r="CB4942" s="4"/>
      <c r="CF4942" s="4"/>
    </row>
    <row r="4943" spans="80:84" x14ac:dyDescent="0.25">
      <c r="CB4943" s="4"/>
      <c r="CF4943" s="4"/>
    </row>
    <row r="4944" spans="80:84" x14ac:dyDescent="0.25">
      <c r="CB4944" s="4"/>
      <c r="CF4944" s="4"/>
    </row>
    <row r="4945" spans="80:84" x14ac:dyDescent="0.25">
      <c r="CB4945" s="4"/>
      <c r="CF4945" s="4"/>
    </row>
    <row r="4946" spans="80:84" x14ac:dyDescent="0.25">
      <c r="CB4946" s="4"/>
      <c r="CF4946" s="4"/>
    </row>
    <row r="4947" spans="80:84" x14ac:dyDescent="0.25">
      <c r="CB4947" s="4"/>
      <c r="CF4947" s="4"/>
    </row>
    <row r="4948" spans="80:84" x14ac:dyDescent="0.25">
      <c r="CB4948" s="4"/>
      <c r="CF4948" s="4"/>
    </row>
    <row r="4949" spans="80:84" x14ac:dyDescent="0.25">
      <c r="CB4949" s="4"/>
      <c r="CF4949" s="4"/>
    </row>
    <row r="4950" spans="80:84" x14ac:dyDescent="0.25">
      <c r="CB4950" s="4"/>
      <c r="CF4950" s="4"/>
    </row>
    <row r="4951" spans="80:84" x14ac:dyDescent="0.25">
      <c r="CB4951" s="4"/>
      <c r="CF4951" s="4"/>
    </row>
    <row r="4952" spans="80:84" x14ac:dyDescent="0.25">
      <c r="CB4952" s="4"/>
      <c r="CF4952" s="4"/>
    </row>
    <row r="4953" spans="80:84" x14ac:dyDescent="0.25">
      <c r="CB4953" s="4"/>
      <c r="CF4953" s="4"/>
    </row>
    <row r="4954" spans="80:84" x14ac:dyDescent="0.25">
      <c r="CB4954" s="4"/>
      <c r="CF4954" s="4"/>
    </row>
    <row r="4955" spans="80:84" x14ac:dyDescent="0.25">
      <c r="CB4955" s="4"/>
      <c r="CF4955" s="4"/>
    </row>
    <row r="4956" spans="80:84" x14ac:dyDescent="0.25">
      <c r="CB4956" s="4"/>
      <c r="CF4956" s="4"/>
    </row>
    <row r="4957" spans="80:84" x14ac:dyDescent="0.25">
      <c r="CB4957" s="4"/>
      <c r="CF4957" s="4"/>
    </row>
    <row r="4958" spans="80:84" x14ac:dyDescent="0.25">
      <c r="CB4958" s="4"/>
      <c r="CF4958" s="4"/>
    </row>
    <row r="4959" spans="80:84" x14ac:dyDescent="0.25">
      <c r="CB4959" s="4"/>
      <c r="CF4959" s="4"/>
    </row>
    <row r="4960" spans="80:84" x14ac:dyDescent="0.25">
      <c r="CB4960" s="4"/>
      <c r="CF4960" s="4"/>
    </row>
    <row r="4961" spans="80:84" x14ac:dyDescent="0.25">
      <c r="CB4961" s="4"/>
      <c r="CF4961" s="4"/>
    </row>
    <row r="4962" spans="80:84" x14ac:dyDescent="0.25">
      <c r="CB4962" s="4"/>
      <c r="CF4962" s="4"/>
    </row>
    <row r="4963" spans="80:84" x14ac:dyDescent="0.25">
      <c r="CB4963" s="4"/>
      <c r="CF4963" s="4"/>
    </row>
    <row r="4964" spans="80:84" x14ac:dyDescent="0.25">
      <c r="CB4964" s="4"/>
      <c r="CF4964" s="4"/>
    </row>
    <row r="4965" spans="80:84" x14ac:dyDescent="0.25">
      <c r="CB4965" s="4"/>
      <c r="CF4965" s="4"/>
    </row>
    <row r="4966" spans="80:84" x14ac:dyDescent="0.25">
      <c r="CB4966" s="4"/>
      <c r="CF4966" s="4"/>
    </row>
    <row r="4967" spans="80:84" x14ac:dyDescent="0.25">
      <c r="CB4967" s="4"/>
      <c r="CF4967" s="4"/>
    </row>
    <row r="4968" spans="80:84" x14ac:dyDescent="0.25">
      <c r="CB4968" s="4"/>
      <c r="CF4968" s="4"/>
    </row>
    <row r="4969" spans="80:84" x14ac:dyDescent="0.25">
      <c r="CB4969" s="4"/>
      <c r="CF4969" s="4"/>
    </row>
    <row r="4970" spans="80:84" x14ac:dyDescent="0.25">
      <c r="CB4970" s="4"/>
      <c r="CF4970" s="4"/>
    </row>
    <row r="4971" spans="80:84" x14ac:dyDescent="0.25">
      <c r="CB4971" s="4"/>
      <c r="CF4971" s="4"/>
    </row>
    <row r="4972" spans="80:84" x14ac:dyDescent="0.25">
      <c r="CB4972" s="4"/>
      <c r="CF4972" s="4"/>
    </row>
    <row r="4973" spans="80:84" x14ac:dyDescent="0.25">
      <c r="CB4973" s="4"/>
      <c r="CF4973" s="4"/>
    </row>
    <row r="4974" spans="80:84" x14ac:dyDescent="0.25">
      <c r="CB4974" s="4"/>
      <c r="CF4974" s="4"/>
    </row>
    <row r="4975" spans="80:84" x14ac:dyDescent="0.25">
      <c r="CB4975" s="4"/>
      <c r="CF4975" s="4"/>
    </row>
    <row r="4976" spans="80:84" x14ac:dyDescent="0.25">
      <c r="CB4976" s="4"/>
      <c r="CF4976" s="4"/>
    </row>
    <row r="4977" spans="80:84" x14ac:dyDescent="0.25">
      <c r="CB4977" s="4"/>
      <c r="CF4977" s="4"/>
    </row>
    <row r="4978" spans="80:84" x14ac:dyDescent="0.25">
      <c r="CB4978" s="4"/>
      <c r="CF4978" s="4"/>
    </row>
    <row r="4979" spans="80:84" x14ac:dyDescent="0.25">
      <c r="CB4979" s="4"/>
      <c r="CF4979" s="4"/>
    </row>
    <row r="4980" spans="80:84" x14ac:dyDescent="0.25">
      <c r="CB4980" s="4"/>
      <c r="CF4980" s="4"/>
    </row>
    <row r="4981" spans="80:84" x14ac:dyDescent="0.25">
      <c r="CB4981" s="4"/>
      <c r="CF4981" s="4"/>
    </row>
    <row r="4982" spans="80:84" x14ac:dyDescent="0.25">
      <c r="CB4982" s="4"/>
      <c r="CF4982" s="4"/>
    </row>
    <row r="4983" spans="80:84" x14ac:dyDescent="0.25">
      <c r="CB4983" s="4"/>
      <c r="CF4983" s="4"/>
    </row>
    <row r="4984" spans="80:84" x14ac:dyDescent="0.25">
      <c r="CB4984" s="4"/>
      <c r="CF4984" s="4"/>
    </row>
    <row r="4985" spans="80:84" x14ac:dyDescent="0.25">
      <c r="CB4985" s="4"/>
      <c r="CF4985" s="4"/>
    </row>
    <row r="4986" spans="80:84" x14ac:dyDescent="0.25">
      <c r="CB4986" s="4"/>
      <c r="CF4986" s="4"/>
    </row>
    <row r="4987" spans="80:84" x14ac:dyDescent="0.25">
      <c r="CB4987" s="4"/>
      <c r="CF4987" s="4"/>
    </row>
    <row r="4988" spans="80:84" x14ac:dyDescent="0.25">
      <c r="CB4988" s="4"/>
      <c r="CF4988" s="4"/>
    </row>
    <row r="4989" spans="80:84" x14ac:dyDescent="0.25">
      <c r="CB4989" s="4"/>
      <c r="CF4989" s="4"/>
    </row>
    <row r="4990" spans="80:84" x14ac:dyDescent="0.25">
      <c r="CB4990" s="4"/>
      <c r="CF4990" s="4"/>
    </row>
    <row r="4991" spans="80:84" x14ac:dyDescent="0.25">
      <c r="CB4991" s="4"/>
      <c r="CF4991" s="4"/>
    </row>
    <row r="4992" spans="80:84" x14ac:dyDescent="0.25">
      <c r="CB4992" s="4"/>
      <c r="CF4992" s="4"/>
    </row>
    <row r="4993" spans="80:84" x14ac:dyDescent="0.25">
      <c r="CB4993" s="4"/>
      <c r="CF4993" s="4"/>
    </row>
    <row r="4994" spans="80:84" x14ac:dyDescent="0.25">
      <c r="CB4994" s="4"/>
      <c r="CF4994" s="4"/>
    </row>
    <row r="4995" spans="80:84" x14ac:dyDescent="0.25">
      <c r="CB4995" s="4"/>
      <c r="CF4995" s="4"/>
    </row>
    <row r="4996" spans="80:84" x14ac:dyDescent="0.25">
      <c r="CB4996" s="4"/>
      <c r="CF4996" s="4"/>
    </row>
    <row r="4997" spans="80:84" x14ac:dyDescent="0.25">
      <c r="CB4997" s="4"/>
      <c r="CF4997" s="4"/>
    </row>
    <row r="4998" spans="80:84" x14ac:dyDescent="0.25">
      <c r="CB4998" s="4"/>
      <c r="CF4998" s="4"/>
    </row>
    <row r="4999" spans="80:84" x14ac:dyDescent="0.25">
      <c r="CB4999" s="4"/>
      <c r="CF4999" s="4"/>
    </row>
    <row r="5000" spans="80:84" x14ac:dyDescent="0.25">
      <c r="CB5000" s="4"/>
      <c r="CF5000" s="4"/>
    </row>
    <row r="5001" spans="80:84" x14ac:dyDescent="0.25">
      <c r="CB5001" s="4"/>
      <c r="CF5001" s="4"/>
    </row>
    <row r="5002" spans="80:84" x14ac:dyDescent="0.25">
      <c r="CB5002" s="4"/>
      <c r="CF5002" s="4"/>
    </row>
    <row r="5003" spans="80:84" x14ac:dyDescent="0.25">
      <c r="CB5003" s="4"/>
      <c r="CF5003" s="4"/>
    </row>
    <row r="5004" spans="80:84" x14ac:dyDescent="0.25">
      <c r="CB5004" s="4"/>
      <c r="CF5004" s="4"/>
    </row>
    <row r="5005" spans="80:84" x14ac:dyDescent="0.25">
      <c r="CB5005" s="4"/>
      <c r="CF5005" s="4"/>
    </row>
    <row r="5006" spans="80:84" x14ac:dyDescent="0.25">
      <c r="CB5006" s="4"/>
      <c r="CF5006" s="4"/>
    </row>
    <row r="5007" spans="80:84" x14ac:dyDescent="0.25">
      <c r="CB5007" s="4"/>
      <c r="CF5007" s="4"/>
    </row>
    <row r="5008" spans="80:84" x14ac:dyDescent="0.25">
      <c r="CB5008" s="4"/>
      <c r="CF5008" s="4"/>
    </row>
    <row r="5009" spans="80:84" x14ac:dyDescent="0.25">
      <c r="CB5009" s="4"/>
      <c r="CF5009" s="4"/>
    </row>
    <row r="5010" spans="80:84" x14ac:dyDescent="0.25">
      <c r="CB5010" s="4"/>
      <c r="CF5010" s="4"/>
    </row>
    <row r="5011" spans="80:84" x14ac:dyDescent="0.25">
      <c r="CB5011" s="4"/>
      <c r="CF5011" s="4"/>
    </row>
    <row r="5012" spans="80:84" x14ac:dyDescent="0.25">
      <c r="CB5012" s="4"/>
      <c r="CF5012" s="4"/>
    </row>
    <row r="5013" spans="80:84" x14ac:dyDescent="0.25">
      <c r="CB5013" s="4"/>
      <c r="CF5013" s="4"/>
    </row>
    <row r="5014" spans="80:84" x14ac:dyDescent="0.25">
      <c r="CB5014" s="4"/>
      <c r="CF5014" s="4"/>
    </row>
    <row r="5015" spans="80:84" x14ac:dyDescent="0.25">
      <c r="CB5015" s="4"/>
      <c r="CF5015" s="4"/>
    </row>
    <row r="5016" spans="80:84" x14ac:dyDescent="0.25">
      <c r="CB5016" s="4"/>
      <c r="CF5016" s="4"/>
    </row>
    <row r="5017" spans="80:84" x14ac:dyDescent="0.25">
      <c r="CB5017" s="4"/>
      <c r="CF5017" s="4"/>
    </row>
    <row r="5018" spans="80:84" x14ac:dyDescent="0.25">
      <c r="CB5018" s="4"/>
      <c r="CF5018" s="4"/>
    </row>
    <row r="5019" spans="80:84" x14ac:dyDescent="0.25">
      <c r="CB5019" s="4"/>
      <c r="CF5019" s="4"/>
    </row>
    <row r="5020" spans="80:84" x14ac:dyDescent="0.25">
      <c r="CB5020" s="4"/>
      <c r="CF5020" s="4"/>
    </row>
    <row r="5021" spans="80:84" x14ac:dyDescent="0.25">
      <c r="CB5021" s="4"/>
      <c r="CF5021" s="4"/>
    </row>
    <row r="5022" spans="80:84" x14ac:dyDescent="0.25">
      <c r="CB5022" s="4"/>
      <c r="CF5022" s="4"/>
    </row>
    <row r="5023" spans="80:84" x14ac:dyDescent="0.25">
      <c r="CB5023" s="4"/>
      <c r="CF5023" s="4"/>
    </row>
    <row r="5024" spans="80:84" x14ac:dyDescent="0.25">
      <c r="CB5024" s="4"/>
      <c r="CF5024" s="4"/>
    </row>
    <row r="5025" spans="80:84" x14ac:dyDescent="0.25">
      <c r="CB5025" s="4"/>
      <c r="CF5025" s="4"/>
    </row>
    <row r="5026" spans="80:84" x14ac:dyDescent="0.25">
      <c r="CB5026" s="4"/>
      <c r="CF5026" s="4"/>
    </row>
    <row r="5027" spans="80:84" x14ac:dyDescent="0.25">
      <c r="CB5027" s="4"/>
      <c r="CF5027" s="4"/>
    </row>
    <row r="5028" spans="80:84" x14ac:dyDescent="0.25">
      <c r="CB5028" s="4"/>
      <c r="CF5028" s="4"/>
    </row>
    <row r="5029" spans="80:84" x14ac:dyDescent="0.25">
      <c r="CB5029" s="4"/>
      <c r="CF5029" s="4"/>
    </row>
    <row r="5030" spans="80:84" x14ac:dyDescent="0.25">
      <c r="CB5030" s="4"/>
      <c r="CF5030" s="4"/>
    </row>
    <row r="5031" spans="80:84" x14ac:dyDescent="0.25">
      <c r="CB5031" s="4"/>
      <c r="CF5031" s="4"/>
    </row>
    <row r="5032" spans="80:84" x14ac:dyDescent="0.25">
      <c r="CB5032" s="4"/>
      <c r="CF5032" s="4"/>
    </row>
    <row r="5033" spans="80:84" x14ac:dyDescent="0.25">
      <c r="CB5033" s="4"/>
      <c r="CF5033" s="4"/>
    </row>
    <row r="5034" spans="80:84" x14ac:dyDescent="0.25">
      <c r="CB5034" s="4"/>
      <c r="CF5034" s="4"/>
    </row>
    <row r="5035" spans="80:84" x14ac:dyDescent="0.25">
      <c r="CB5035" s="4"/>
      <c r="CF5035" s="4"/>
    </row>
    <row r="5036" spans="80:84" x14ac:dyDescent="0.25">
      <c r="CB5036" s="4"/>
      <c r="CF5036" s="4"/>
    </row>
    <row r="5037" spans="80:84" x14ac:dyDescent="0.25">
      <c r="CB5037" s="4"/>
      <c r="CF5037" s="4"/>
    </row>
    <row r="5038" spans="80:84" x14ac:dyDescent="0.25">
      <c r="CB5038" s="4"/>
      <c r="CF5038" s="4"/>
    </row>
    <row r="5039" spans="80:84" x14ac:dyDescent="0.25">
      <c r="CB5039" s="4"/>
      <c r="CF5039" s="4"/>
    </row>
    <row r="5040" spans="80:84" x14ac:dyDescent="0.25">
      <c r="CB5040" s="4"/>
      <c r="CF5040" s="4"/>
    </row>
    <row r="5041" spans="80:84" x14ac:dyDescent="0.25">
      <c r="CB5041" s="4"/>
      <c r="CF5041" s="4"/>
    </row>
    <row r="5042" spans="80:84" x14ac:dyDescent="0.25">
      <c r="CB5042" s="4"/>
      <c r="CF5042" s="4"/>
    </row>
    <row r="5043" spans="80:84" x14ac:dyDescent="0.25">
      <c r="CB5043" s="4"/>
      <c r="CF5043" s="4"/>
    </row>
    <row r="5044" spans="80:84" x14ac:dyDescent="0.25">
      <c r="CB5044" s="4"/>
      <c r="CF5044" s="4"/>
    </row>
    <row r="5045" spans="80:84" x14ac:dyDescent="0.25">
      <c r="CB5045" s="4"/>
      <c r="CF5045" s="4"/>
    </row>
    <row r="5046" spans="80:84" x14ac:dyDescent="0.25">
      <c r="CB5046" s="4"/>
      <c r="CF5046" s="4"/>
    </row>
    <row r="5047" spans="80:84" x14ac:dyDescent="0.25">
      <c r="CB5047" s="4"/>
      <c r="CF5047" s="4"/>
    </row>
    <row r="5048" spans="80:84" x14ac:dyDescent="0.25">
      <c r="CB5048" s="4"/>
      <c r="CF5048" s="4"/>
    </row>
    <row r="5049" spans="80:84" x14ac:dyDescent="0.25">
      <c r="CB5049" s="4"/>
      <c r="CF5049" s="4"/>
    </row>
    <row r="5050" spans="80:84" x14ac:dyDescent="0.25">
      <c r="CB5050" s="4"/>
      <c r="CF5050" s="4"/>
    </row>
    <row r="5051" spans="80:84" x14ac:dyDescent="0.25">
      <c r="CB5051" s="4"/>
      <c r="CF5051" s="4"/>
    </row>
    <row r="5052" spans="80:84" x14ac:dyDescent="0.25">
      <c r="CB5052" s="4"/>
      <c r="CF5052" s="4"/>
    </row>
    <row r="5053" spans="80:84" x14ac:dyDescent="0.25">
      <c r="CB5053" s="4"/>
      <c r="CF5053" s="4"/>
    </row>
    <row r="5054" spans="80:84" x14ac:dyDescent="0.25">
      <c r="CB5054" s="4"/>
      <c r="CF5054" s="4"/>
    </row>
    <row r="5055" spans="80:84" x14ac:dyDescent="0.25">
      <c r="CB5055" s="4"/>
      <c r="CF5055" s="4"/>
    </row>
    <row r="5056" spans="80:84" x14ac:dyDescent="0.25">
      <c r="CB5056" s="4"/>
      <c r="CF5056" s="4"/>
    </row>
    <row r="5057" spans="80:84" x14ac:dyDescent="0.25">
      <c r="CB5057" s="4"/>
      <c r="CF5057" s="4"/>
    </row>
    <row r="5058" spans="80:84" x14ac:dyDescent="0.25">
      <c r="CB5058" s="4"/>
      <c r="CF5058" s="4"/>
    </row>
    <row r="5059" spans="80:84" x14ac:dyDescent="0.25">
      <c r="CB5059" s="4"/>
      <c r="CF5059" s="4"/>
    </row>
    <row r="5060" spans="80:84" x14ac:dyDescent="0.25">
      <c r="CB5060" s="4"/>
      <c r="CF5060" s="4"/>
    </row>
    <row r="5061" spans="80:84" x14ac:dyDescent="0.25">
      <c r="CB5061" s="4"/>
      <c r="CF5061" s="4"/>
    </row>
    <row r="5062" spans="80:84" x14ac:dyDescent="0.25">
      <c r="CB5062" s="4"/>
      <c r="CF5062" s="4"/>
    </row>
    <row r="5063" spans="80:84" x14ac:dyDescent="0.25">
      <c r="CB5063" s="4"/>
      <c r="CF5063" s="4"/>
    </row>
    <row r="5064" spans="80:84" x14ac:dyDescent="0.25">
      <c r="CB5064" s="4"/>
      <c r="CF5064" s="4"/>
    </row>
    <row r="5065" spans="80:84" x14ac:dyDescent="0.25">
      <c r="CB5065" s="4"/>
      <c r="CF5065" s="4"/>
    </row>
    <row r="5066" spans="80:84" x14ac:dyDescent="0.25">
      <c r="CB5066" s="4"/>
      <c r="CF5066" s="4"/>
    </row>
    <row r="5067" spans="80:84" x14ac:dyDescent="0.25">
      <c r="CB5067" s="4"/>
      <c r="CF5067" s="4"/>
    </row>
    <row r="5068" spans="80:84" x14ac:dyDescent="0.25">
      <c r="CB5068" s="4"/>
      <c r="CF5068" s="4"/>
    </row>
    <row r="5069" spans="80:84" x14ac:dyDescent="0.25">
      <c r="CB5069" s="4"/>
      <c r="CF5069" s="4"/>
    </row>
    <row r="5070" spans="80:84" x14ac:dyDescent="0.25">
      <c r="CB5070" s="4"/>
      <c r="CF5070" s="4"/>
    </row>
    <row r="5071" spans="80:84" x14ac:dyDescent="0.25">
      <c r="CB5071" s="4"/>
      <c r="CF5071" s="4"/>
    </row>
    <row r="5072" spans="80:84" x14ac:dyDescent="0.25">
      <c r="CB5072" s="4"/>
      <c r="CF5072" s="4"/>
    </row>
    <row r="5073" spans="80:84" x14ac:dyDescent="0.25">
      <c r="CB5073" s="4"/>
      <c r="CF5073" s="4"/>
    </row>
    <row r="5074" spans="80:84" x14ac:dyDescent="0.25">
      <c r="CB5074" s="4"/>
      <c r="CF5074" s="4"/>
    </row>
    <row r="5075" spans="80:84" x14ac:dyDescent="0.25">
      <c r="CB5075" s="4"/>
      <c r="CF5075" s="4"/>
    </row>
    <row r="5076" spans="80:84" x14ac:dyDescent="0.25">
      <c r="CB5076" s="4"/>
      <c r="CF5076" s="4"/>
    </row>
    <row r="5077" spans="80:84" x14ac:dyDescent="0.25">
      <c r="CB5077" s="4"/>
      <c r="CF5077" s="4"/>
    </row>
    <row r="5078" spans="80:84" x14ac:dyDescent="0.25">
      <c r="CB5078" s="4"/>
      <c r="CF5078" s="4"/>
    </row>
    <row r="5079" spans="80:84" x14ac:dyDescent="0.25">
      <c r="CB5079" s="4"/>
      <c r="CF5079" s="4"/>
    </row>
    <row r="5080" spans="80:84" x14ac:dyDescent="0.25">
      <c r="CB5080" s="4"/>
      <c r="CF5080" s="4"/>
    </row>
    <row r="5081" spans="80:84" x14ac:dyDescent="0.25">
      <c r="CB5081" s="4"/>
      <c r="CF5081" s="4"/>
    </row>
    <row r="5082" spans="80:84" x14ac:dyDescent="0.25">
      <c r="CB5082" s="4"/>
      <c r="CF5082" s="4"/>
    </row>
    <row r="5083" spans="80:84" x14ac:dyDescent="0.25">
      <c r="CB5083" s="4"/>
      <c r="CF5083" s="4"/>
    </row>
    <row r="5084" spans="80:84" x14ac:dyDescent="0.25">
      <c r="CB5084" s="4"/>
      <c r="CF5084" s="4"/>
    </row>
    <row r="5085" spans="80:84" x14ac:dyDescent="0.25">
      <c r="CB5085" s="4"/>
      <c r="CF5085" s="4"/>
    </row>
    <row r="5086" spans="80:84" x14ac:dyDescent="0.25">
      <c r="CB5086" s="4"/>
      <c r="CF5086" s="4"/>
    </row>
    <row r="5087" spans="80:84" x14ac:dyDescent="0.25">
      <c r="CB5087" s="4"/>
      <c r="CF5087" s="4"/>
    </row>
    <row r="5088" spans="80:84" x14ac:dyDescent="0.25">
      <c r="CB5088" s="4"/>
      <c r="CF5088" s="4"/>
    </row>
    <row r="5089" spans="80:84" x14ac:dyDescent="0.25">
      <c r="CB5089" s="4"/>
      <c r="CF5089" s="4"/>
    </row>
    <row r="5090" spans="80:84" x14ac:dyDescent="0.25">
      <c r="CB5090" s="4"/>
      <c r="CF5090" s="4"/>
    </row>
    <row r="5091" spans="80:84" x14ac:dyDescent="0.25">
      <c r="CB5091" s="4"/>
      <c r="CF5091" s="4"/>
    </row>
    <row r="5092" spans="80:84" x14ac:dyDescent="0.25">
      <c r="CB5092" s="4"/>
      <c r="CF5092" s="4"/>
    </row>
    <row r="5093" spans="80:84" x14ac:dyDescent="0.25">
      <c r="CB5093" s="4"/>
      <c r="CF5093" s="4"/>
    </row>
    <row r="5094" spans="80:84" x14ac:dyDescent="0.25">
      <c r="CB5094" s="4"/>
      <c r="CF5094" s="4"/>
    </row>
    <row r="5095" spans="80:84" x14ac:dyDescent="0.25">
      <c r="CB5095" s="4"/>
      <c r="CF5095" s="4"/>
    </row>
    <row r="5096" spans="80:84" x14ac:dyDescent="0.25">
      <c r="CB5096" s="4"/>
      <c r="CF5096" s="4"/>
    </row>
    <row r="5097" spans="80:84" x14ac:dyDescent="0.25">
      <c r="CB5097" s="4"/>
      <c r="CF5097" s="4"/>
    </row>
    <row r="5098" spans="80:84" x14ac:dyDescent="0.25">
      <c r="CB5098" s="4"/>
      <c r="CF5098" s="4"/>
    </row>
    <row r="5099" spans="80:84" x14ac:dyDescent="0.25">
      <c r="CB5099" s="4"/>
      <c r="CF5099" s="4"/>
    </row>
    <row r="5100" spans="80:84" x14ac:dyDescent="0.25">
      <c r="CB5100" s="4"/>
      <c r="CF5100" s="4"/>
    </row>
    <row r="5101" spans="80:84" x14ac:dyDescent="0.25">
      <c r="CB5101" s="4"/>
      <c r="CF5101" s="4"/>
    </row>
    <row r="5102" spans="80:84" x14ac:dyDescent="0.25">
      <c r="CB5102" s="4"/>
      <c r="CF5102" s="4"/>
    </row>
    <row r="5103" spans="80:84" x14ac:dyDescent="0.25">
      <c r="CB5103" s="4"/>
      <c r="CF5103" s="4"/>
    </row>
    <row r="5104" spans="80:84" x14ac:dyDescent="0.25">
      <c r="CB5104" s="4"/>
      <c r="CF5104" s="4"/>
    </row>
    <row r="5105" spans="80:84" x14ac:dyDescent="0.25">
      <c r="CB5105" s="4"/>
      <c r="CF5105" s="4"/>
    </row>
    <row r="5106" spans="80:84" x14ac:dyDescent="0.25">
      <c r="CB5106" s="4"/>
      <c r="CF5106" s="4"/>
    </row>
    <row r="5107" spans="80:84" x14ac:dyDescent="0.25">
      <c r="CB5107" s="4"/>
      <c r="CF5107" s="4"/>
    </row>
    <row r="5108" spans="80:84" x14ac:dyDescent="0.25">
      <c r="CB5108" s="4"/>
      <c r="CF5108" s="4"/>
    </row>
    <row r="5109" spans="80:84" x14ac:dyDescent="0.25">
      <c r="CB5109" s="4"/>
      <c r="CF5109" s="4"/>
    </row>
    <row r="5110" spans="80:84" x14ac:dyDescent="0.25">
      <c r="CB5110" s="4"/>
      <c r="CF5110" s="4"/>
    </row>
    <row r="5111" spans="80:84" x14ac:dyDescent="0.25">
      <c r="CB5111" s="4"/>
      <c r="CF5111" s="4"/>
    </row>
    <row r="5112" spans="80:84" x14ac:dyDescent="0.25">
      <c r="CB5112" s="4"/>
      <c r="CF5112" s="4"/>
    </row>
    <row r="5113" spans="80:84" x14ac:dyDescent="0.25">
      <c r="CB5113" s="4"/>
      <c r="CF5113" s="4"/>
    </row>
    <row r="5114" spans="80:84" x14ac:dyDescent="0.25">
      <c r="CB5114" s="4"/>
      <c r="CF5114" s="4"/>
    </row>
    <row r="5115" spans="80:84" x14ac:dyDescent="0.25">
      <c r="CB5115" s="4"/>
      <c r="CF5115" s="4"/>
    </row>
    <row r="5116" spans="80:84" x14ac:dyDescent="0.25">
      <c r="CB5116" s="4"/>
      <c r="CF5116" s="4"/>
    </row>
    <row r="5117" spans="80:84" x14ac:dyDescent="0.25">
      <c r="CB5117" s="4"/>
      <c r="CF5117" s="4"/>
    </row>
    <row r="5118" spans="80:84" x14ac:dyDescent="0.25">
      <c r="CB5118" s="4"/>
      <c r="CF5118" s="4"/>
    </row>
    <row r="5119" spans="80:84" x14ac:dyDescent="0.25">
      <c r="CB5119" s="4"/>
      <c r="CF5119" s="4"/>
    </row>
    <row r="5120" spans="80:84" x14ac:dyDescent="0.25">
      <c r="CB5120" s="4"/>
      <c r="CF5120" s="4"/>
    </row>
    <row r="5121" spans="80:84" x14ac:dyDescent="0.25">
      <c r="CB5121" s="4"/>
      <c r="CF5121" s="4"/>
    </row>
    <row r="5122" spans="80:84" x14ac:dyDescent="0.25">
      <c r="CB5122" s="4"/>
      <c r="CF5122" s="4"/>
    </row>
    <row r="5123" spans="80:84" x14ac:dyDescent="0.25">
      <c r="CB5123" s="4"/>
      <c r="CF5123" s="4"/>
    </row>
    <row r="5124" spans="80:84" x14ac:dyDescent="0.25">
      <c r="CB5124" s="4"/>
      <c r="CF5124" s="4"/>
    </row>
    <row r="5125" spans="80:84" x14ac:dyDescent="0.25">
      <c r="CB5125" s="4"/>
      <c r="CF5125" s="4"/>
    </row>
    <row r="5126" spans="80:84" x14ac:dyDescent="0.25">
      <c r="CB5126" s="4"/>
      <c r="CF5126" s="4"/>
    </row>
    <row r="5127" spans="80:84" x14ac:dyDescent="0.25">
      <c r="CB5127" s="4"/>
      <c r="CF5127" s="4"/>
    </row>
    <row r="5128" spans="80:84" x14ac:dyDescent="0.25">
      <c r="CB5128" s="4"/>
      <c r="CF5128" s="4"/>
    </row>
    <row r="5129" spans="80:84" x14ac:dyDescent="0.25">
      <c r="CB5129" s="4"/>
      <c r="CF5129" s="4"/>
    </row>
    <row r="5130" spans="80:84" x14ac:dyDescent="0.25">
      <c r="CB5130" s="4"/>
      <c r="CF5130" s="4"/>
    </row>
    <row r="5131" spans="80:84" x14ac:dyDescent="0.25">
      <c r="CB5131" s="4"/>
      <c r="CF5131" s="4"/>
    </row>
    <row r="5132" spans="80:84" x14ac:dyDescent="0.25">
      <c r="CB5132" s="4"/>
      <c r="CF5132" s="4"/>
    </row>
    <row r="5133" spans="80:84" x14ac:dyDescent="0.25">
      <c r="CB5133" s="4"/>
      <c r="CF5133" s="4"/>
    </row>
    <row r="5134" spans="80:84" x14ac:dyDescent="0.25">
      <c r="CB5134" s="4"/>
      <c r="CF5134" s="4"/>
    </row>
    <row r="5135" spans="80:84" x14ac:dyDescent="0.25">
      <c r="CB5135" s="4"/>
      <c r="CF5135" s="4"/>
    </row>
    <row r="5136" spans="80:84" x14ac:dyDescent="0.25">
      <c r="CB5136" s="4"/>
      <c r="CF5136" s="4"/>
    </row>
    <row r="5137" spans="80:84" x14ac:dyDescent="0.25">
      <c r="CB5137" s="4"/>
      <c r="CF5137" s="4"/>
    </row>
    <row r="5138" spans="80:84" x14ac:dyDescent="0.25">
      <c r="CB5138" s="4"/>
      <c r="CF5138" s="4"/>
    </row>
    <row r="5139" spans="80:84" x14ac:dyDescent="0.25">
      <c r="CB5139" s="4"/>
      <c r="CF5139" s="4"/>
    </row>
    <row r="5140" spans="80:84" x14ac:dyDescent="0.25">
      <c r="CB5140" s="4"/>
      <c r="CF5140" s="4"/>
    </row>
    <row r="5141" spans="80:84" x14ac:dyDescent="0.25">
      <c r="CB5141" s="4"/>
      <c r="CF5141" s="4"/>
    </row>
    <row r="5142" spans="80:84" x14ac:dyDescent="0.25">
      <c r="CB5142" s="4"/>
      <c r="CF5142" s="4"/>
    </row>
    <row r="5143" spans="80:84" x14ac:dyDescent="0.25">
      <c r="CB5143" s="4"/>
      <c r="CF5143" s="4"/>
    </row>
    <row r="5144" spans="80:84" x14ac:dyDescent="0.25">
      <c r="CB5144" s="4"/>
      <c r="CF5144" s="4"/>
    </row>
    <row r="5145" spans="80:84" x14ac:dyDescent="0.25">
      <c r="CB5145" s="4"/>
      <c r="CF5145" s="4"/>
    </row>
    <row r="5146" spans="80:84" x14ac:dyDescent="0.25">
      <c r="CB5146" s="4"/>
      <c r="CF5146" s="4"/>
    </row>
    <row r="5147" spans="80:84" x14ac:dyDescent="0.25">
      <c r="CB5147" s="4"/>
      <c r="CF5147" s="4"/>
    </row>
    <row r="5148" spans="80:84" x14ac:dyDescent="0.25">
      <c r="CB5148" s="4"/>
      <c r="CF5148" s="4"/>
    </row>
    <row r="5149" spans="80:84" x14ac:dyDescent="0.25">
      <c r="CB5149" s="4"/>
      <c r="CF5149" s="4"/>
    </row>
    <row r="5150" spans="80:84" x14ac:dyDescent="0.25">
      <c r="CB5150" s="4"/>
      <c r="CF5150" s="4"/>
    </row>
    <row r="5151" spans="80:84" x14ac:dyDescent="0.25">
      <c r="CB5151" s="4"/>
      <c r="CF5151" s="4"/>
    </row>
    <row r="5152" spans="80:84" x14ac:dyDescent="0.25">
      <c r="CB5152" s="4"/>
      <c r="CF5152" s="4"/>
    </row>
    <row r="5153" spans="80:84" x14ac:dyDescent="0.25">
      <c r="CB5153" s="4"/>
      <c r="CF5153" s="4"/>
    </row>
    <row r="5154" spans="80:84" x14ac:dyDescent="0.25">
      <c r="CB5154" s="4"/>
      <c r="CF5154" s="4"/>
    </row>
    <row r="5155" spans="80:84" x14ac:dyDescent="0.25">
      <c r="CB5155" s="4"/>
      <c r="CF5155" s="4"/>
    </row>
    <row r="5156" spans="80:84" x14ac:dyDescent="0.25">
      <c r="CB5156" s="4"/>
      <c r="CF5156" s="4"/>
    </row>
    <row r="5157" spans="80:84" x14ac:dyDescent="0.25">
      <c r="CB5157" s="4"/>
      <c r="CF5157" s="4"/>
    </row>
    <row r="5158" spans="80:84" x14ac:dyDescent="0.25">
      <c r="CB5158" s="4"/>
      <c r="CF5158" s="4"/>
    </row>
    <row r="5159" spans="80:84" x14ac:dyDescent="0.25">
      <c r="CB5159" s="4"/>
      <c r="CF5159" s="4"/>
    </row>
    <row r="5160" spans="80:84" x14ac:dyDescent="0.25">
      <c r="CB5160" s="4"/>
      <c r="CF5160" s="4"/>
    </row>
    <row r="5161" spans="80:84" x14ac:dyDescent="0.25">
      <c r="CB5161" s="4"/>
      <c r="CF5161" s="4"/>
    </row>
    <row r="5162" spans="80:84" x14ac:dyDescent="0.25">
      <c r="CB5162" s="4"/>
      <c r="CF5162" s="4"/>
    </row>
    <row r="5163" spans="80:84" x14ac:dyDescent="0.25">
      <c r="CB5163" s="4"/>
      <c r="CF5163" s="4"/>
    </row>
    <row r="5164" spans="80:84" x14ac:dyDescent="0.25">
      <c r="CB5164" s="4"/>
      <c r="CF5164" s="4"/>
    </row>
    <row r="5165" spans="80:84" x14ac:dyDescent="0.25">
      <c r="CB5165" s="4"/>
      <c r="CF5165" s="4"/>
    </row>
    <row r="5166" spans="80:84" x14ac:dyDescent="0.25">
      <c r="CB5166" s="4"/>
      <c r="CF5166" s="4"/>
    </row>
    <row r="5167" spans="80:84" x14ac:dyDescent="0.25">
      <c r="CB5167" s="4"/>
      <c r="CF5167" s="4"/>
    </row>
    <row r="5168" spans="80:84" x14ac:dyDescent="0.25">
      <c r="CB5168" s="4"/>
      <c r="CF5168" s="4"/>
    </row>
    <row r="5169" spans="80:84" x14ac:dyDescent="0.25">
      <c r="CB5169" s="4"/>
      <c r="CF5169" s="4"/>
    </row>
    <row r="5170" spans="80:84" x14ac:dyDescent="0.25">
      <c r="CB5170" s="4"/>
      <c r="CF5170" s="4"/>
    </row>
    <row r="5171" spans="80:84" x14ac:dyDescent="0.25">
      <c r="CB5171" s="4"/>
      <c r="CF5171" s="4"/>
    </row>
    <row r="5172" spans="80:84" x14ac:dyDescent="0.25">
      <c r="CB5172" s="4"/>
      <c r="CF5172" s="4"/>
    </row>
    <row r="5173" spans="80:84" x14ac:dyDescent="0.25">
      <c r="CB5173" s="4"/>
      <c r="CF5173" s="4"/>
    </row>
    <row r="5174" spans="80:84" x14ac:dyDescent="0.25">
      <c r="CB5174" s="4"/>
      <c r="CF5174" s="4"/>
    </row>
    <row r="5175" spans="80:84" x14ac:dyDescent="0.25">
      <c r="CB5175" s="4"/>
      <c r="CF5175" s="4"/>
    </row>
    <row r="5176" spans="80:84" x14ac:dyDescent="0.25">
      <c r="CB5176" s="4"/>
      <c r="CF5176" s="4"/>
    </row>
    <row r="5177" spans="80:84" x14ac:dyDescent="0.25">
      <c r="CB5177" s="4"/>
      <c r="CF5177" s="4"/>
    </row>
    <row r="5178" spans="80:84" x14ac:dyDescent="0.25">
      <c r="CB5178" s="4"/>
      <c r="CF5178" s="4"/>
    </row>
    <row r="5179" spans="80:84" x14ac:dyDescent="0.25">
      <c r="CB5179" s="4"/>
      <c r="CF5179" s="4"/>
    </row>
    <row r="5180" spans="80:84" x14ac:dyDescent="0.25">
      <c r="CB5180" s="4"/>
      <c r="CF5180" s="4"/>
    </row>
    <row r="5181" spans="80:84" x14ac:dyDescent="0.25">
      <c r="CB5181" s="4"/>
      <c r="CF5181" s="4"/>
    </row>
    <row r="5182" spans="80:84" x14ac:dyDescent="0.25">
      <c r="CB5182" s="4"/>
      <c r="CF5182" s="4"/>
    </row>
    <row r="5183" spans="80:84" x14ac:dyDescent="0.25">
      <c r="CB5183" s="4"/>
      <c r="CF5183" s="4"/>
    </row>
    <row r="5184" spans="80:84" x14ac:dyDescent="0.25">
      <c r="CB5184" s="4"/>
      <c r="CF5184" s="4"/>
    </row>
    <row r="5185" spans="80:84" x14ac:dyDescent="0.25">
      <c r="CB5185" s="4"/>
      <c r="CF5185" s="4"/>
    </row>
    <row r="5186" spans="80:84" x14ac:dyDescent="0.25">
      <c r="CB5186" s="4"/>
      <c r="CF5186" s="4"/>
    </row>
    <row r="5187" spans="80:84" x14ac:dyDescent="0.25">
      <c r="CB5187" s="4"/>
      <c r="CF5187" s="4"/>
    </row>
    <row r="5188" spans="80:84" x14ac:dyDescent="0.25">
      <c r="CB5188" s="4"/>
      <c r="CF5188" s="4"/>
    </row>
    <row r="5189" spans="80:84" x14ac:dyDescent="0.25">
      <c r="CB5189" s="4"/>
      <c r="CF5189" s="4"/>
    </row>
    <row r="5190" spans="80:84" x14ac:dyDescent="0.25">
      <c r="CB5190" s="4"/>
      <c r="CF5190" s="4"/>
    </row>
    <row r="5191" spans="80:84" x14ac:dyDescent="0.25">
      <c r="CB5191" s="4"/>
      <c r="CF5191" s="4"/>
    </row>
    <row r="5192" spans="80:84" x14ac:dyDescent="0.25">
      <c r="CB5192" s="4"/>
      <c r="CF5192" s="4"/>
    </row>
    <row r="5193" spans="80:84" x14ac:dyDescent="0.25">
      <c r="CB5193" s="4"/>
      <c r="CF5193" s="4"/>
    </row>
    <row r="5194" spans="80:84" x14ac:dyDescent="0.25">
      <c r="CB5194" s="4"/>
      <c r="CF5194" s="4"/>
    </row>
    <row r="5195" spans="80:84" x14ac:dyDescent="0.25">
      <c r="CB5195" s="4"/>
      <c r="CF5195" s="4"/>
    </row>
    <row r="5196" spans="80:84" x14ac:dyDescent="0.25">
      <c r="CB5196" s="4"/>
      <c r="CF5196" s="4"/>
    </row>
    <row r="5197" spans="80:84" x14ac:dyDescent="0.25">
      <c r="CB5197" s="4"/>
      <c r="CF5197" s="4"/>
    </row>
    <row r="5198" spans="80:84" x14ac:dyDescent="0.25">
      <c r="CB5198" s="4"/>
      <c r="CF5198" s="4"/>
    </row>
    <row r="5199" spans="80:84" x14ac:dyDescent="0.25">
      <c r="CB5199" s="4"/>
      <c r="CF5199" s="4"/>
    </row>
    <row r="5200" spans="80:84" x14ac:dyDescent="0.25">
      <c r="CB5200" s="4"/>
      <c r="CF5200" s="4"/>
    </row>
    <row r="5201" spans="80:84" x14ac:dyDescent="0.25">
      <c r="CB5201" s="4"/>
      <c r="CF5201" s="4"/>
    </row>
    <row r="5202" spans="80:84" x14ac:dyDescent="0.25">
      <c r="CB5202" s="4"/>
      <c r="CF5202" s="4"/>
    </row>
    <row r="5203" spans="80:84" x14ac:dyDescent="0.25">
      <c r="CB5203" s="4"/>
      <c r="CF5203" s="4"/>
    </row>
    <row r="5204" spans="80:84" x14ac:dyDescent="0.25">
      <c r="CB5204" s="4"/>
      <c r="CF5204" s="4"/>
    </row>
    <row r="5205" spans="80:84" x14ac:dyDescent="0.25">
      <c r="CB5205" s="4"/>
      <c r="CF5205" s="4"/>
    </row>
    <row r="5206" spans="80:84" x14ac:dyDescent="0.25">
      <c r="CB5206" s="4"/>
      <c r="CF5206" s="4"/>
    </row>
    <row r="5207" spans="80:84" x14ac:dyDescent="0.25">
      <c r="CB5207" s="4"/>
      <c r="CF5207" s="4"/>
    </row>
    <row r="5208" spans="80:84" x14ac:dyDescent="0.25">
      <c r="CB5208" s="4"/>
      <c r="CF5208" s="4"/>
    </row>
    <row r="5209" spans="80:84" x14ac:dyDescent="0.25">
      <c r="CB5209" s="4"/>
      <c r="CF5209" s="4"/>
    </row>
    <row r="5210" spans="80:84" x14ac:dyDescent="0.25">
      <c r="CB5210" s="4"/>
      <c r="CF5210" s="4"/>
    </row>
    <row r="5211" spans="80:84" x14ac:dyDescent="0.25">
      <c r="CB5211" s="4"/>
      <c r="CF5211" s="4"/>
    </row>
    <row r="5212" spans="80:84" x14ac:dyDescent="0.25">
      <c r="CB5212" s="4"/>
      <c r="CF5212" s="4"/>
    </row>
    <row r="5213" spans="80:84" x14ac:dyDescent="0.25">
      <c r="CB5213" s="4"/>
      <c r="CF5213" s="4"/>
    </row>
    <row r="5214" spans="80:84" x14ac:dyDescent="0.25">
      <c r="CB5214" s="4"/>
      <c r="CF5214" s="4"/>
    </row>
    <row r="5215" spans="80:84" x14ac:dyDescent="0.25">
      <c r="CB5215" s="4"/>
      <c r="CF5215" s="4"/>
    </row>
    <row r="5216" spans="80:84" x14ac:dyDescent="0.25">
      <c r="CB5216" s="4"/>
      <c r="CF5216" s="4"/>
    </row>
    <row r="5217" spans="80:84" x14ac:dyDescent="0.25">
      <c r="CB5217" s="4"/>
      <c r="CF5217" s="4"/>
    </row>
    <row r="5218" spans="80:84" x14ac:dyDescent="0.25">
      <c r="CB5218" s="4"/>
      <c r="CF5218" s="4"/>
    </row>
    <row r="5219" spans="80:84" x14ac:dyDescent="0.25">
      <c r="CB5219" s="4"/>
      <c r="CF5219" s="4"/>
    </row>
    <row r="5220" spans="80:84" x14ac:dyDescent="0.25">
      <c r="CB5220" s="4"/>
      <c r="CF5220" s="4"/>
    </row>
    <row r="5221" spans="80:84" x14ac:dyDescent="0.25">
      <c r="CB5221" s="4"/>
      <c r="CF5221" s="4"/>
    </row>
    <row r="5222" spans="80:84" x14ac:dyDescent="0.25">
      <c r="CB5222" s="4"/>
      <c r="CF5222" s="4"/>
    </row>
    <row r="5223" spans="80:84" x14ac:dyDescent="0.25">
      <c r="CB5223" s="4"/>
      <c r="CF5223" s="4"/>
    </row>
    <row r="5224" spans="80:84" x14ac:dyDescent="0.25">
      <c r="CB5224" s="4"/>
      <c r="CF5224" s="4"/>
    </row>
    <row r="5225" spans="80:84" x14ac:dyDescent="0.25">
      <c r="CB5225" s="4"/>
      <c r="CF5225" s="4"/>
    </row>
    <row r="5226" spans="80:84" x14ac:dyDescent="0.25">
      <c r="CB5226" s="4"/>
      <c r="CF5226" s="4"/>
    </row>
    <row r="5227" spans="80:84" x14ac:dyDescent="0.25">
      <c r="CB5227" s="4"/>
      <c r="CF5227" s="4"/>
    </row>
    <row r="5228" spans="80:84" x14ac:dyDescent="0.25">
      <c r="CB5228" s="4"/>
      <c r="CF5228" s="4"/>
    </row>
    <row r="5229" spans="80:84" x14ac:dyDescent="0.25">
      <c r="CB5229" s="4"/>
      <c r="CF5229" s="4"/>
    </row>
    <row r="5230" spans="80:84" x14ac:dyDescent="0.25">
      <c r="CB5230" s="4"/>
      <c r="CF5230" s="4"/>
    </row>
    <row r="5231" spans="80:84" x14ac:dyDescent="0.25">
      <c r="CB5231" s="4"/>
      <c r="CF5231" s="4"/>
    </row>
    <row r="5232" spans="80:84" x14ac:dyDescent="0.25">
      <c r="CB5232" s="4"/>
      <c r="CF5232" s="4"/>
    </row>
    <row r="5233" spans="80:84" x14ac:dyDescent="0.25">
      <c r="CB5233" s="4"/>
      <c r="CF5233" s="4"/>
    </row>
    <row r="5234" spans="80:84" x14ac:dyDescent="0.25">
      <c r="CB5234" s="4"/>
      <c r="CF5234" s="4"/>
    </row>
    <row r="5235" spans="80:84" x14ac:dyDescent="0.25">
      <c r="CB5235" s="4"/>
      <c r="CF5235" s="4"/>
    </row>
    <row r="5236" spans="80:84" x14ac:dyDescent="0.25">
      <c r="CB5236" s="4"/>
      <c r="CF5236" s="4"/>
    </row>
    <row r="5237" spans="80:84" x14ac:dyDescent="0.25">
      <c r="CB5237" s="4"/>
      <c r="CF5237" s="4"/>
    </row>
    <row r="5238" spans="80:84" x14ac:dyDescent="0.25">
      <c r="CB5238" s="4"/>
      <c r="CF5238" s="4"/>
    </row>
    <row r="5239" spans="80:84" x14ac:dyDescent="0.25">
      <c r="CB5239" s="4"/>
      <c r="CF5239" s="4"/>
    </row>
    <row r="5240" spans="80:84" x14ac:dyDescent="0.25">
      <c r="CB5240" s="4"/>
      <c r="CF5240" s="4"/>
    </row>
    <row r="5241" spans="80:84" x14ac:dyDescent="0.25">
      <c r="CB5241" s="4"/>
      <c r="CF5241" s="4"/>
    </row>
    <row r="5242" spans="80:84" x14ac:dyDescent="0.25">
      <c r="CB5242" s="4"/>
      <c r="CF5242" s="4"/>
    </row>
    <row r="5243" spans="80:84" x14ac:dyDescent="0.25">
      <c r="CB5243" s="4"/>
      <c r="CF5243" s="4"/>
    </row>
    <row r="5244" spans="80:84" x14ac:dyDescent="0.25">
      <c r="CB5244" s="4"/>
      <c r="CF5244" s="4"/>
    </row>
    <row r="5245" spans="80:84" x14ac:dyDescent="0.25">
      <c r="CB5245" s="4"/>
      <c r="CF5245" s="4"/>
    </row>
    <row r="5246" spans="80:84" x14ac:dyDescent="0.25">
      <c r="CB5246" s="4"/>
      <c r="CF5246" s="4"/>
    </row>
    <row r="5247" spans="80:84" x14ac:dyDescent="0.25">
      <c r="CB5247" s="4"/>
      <c r="CF5247" s="4"/>
    </row>
    <row r="5248" spans="80:84" x14ac:dyDescent="0.25">
      <c r="CB5248" s="4"/>
      <c r="CF5248" s="4"/>
    </row>
    <row r="5249" spans="80:84" x14ac:dyDescent="0.25">
      <c r="CB5249" s="4"/>
      <c r="CF5249" s="4"/>
    </row>
    <row r="5250" spans="80:84" x14ac:dyDescent="0.25">
      <c r="CB5250" s="4"/>
      <c r="CF5250" s="4"/>
    </row>
    <row r="5251" spans="80:84" x14ac:dyDescent="0.25">
      <c r="CB5251" s="4"/>
      <c r="CF5251" s="4"/>
    </row>
    <row r="5252" spans="80:84" x14ac:dyDescent="0.25">
      <c r="CB5252" s="4"/>
      <c r="CF5252" s="4"/>
    </row>
    <row r="5253" spans="80:84" x14ac:dyDescent="0.25">
      <c r="CB5253" s="4"/>
      <c r="CF5253" s="4"/>
    </row>
    <row r="5254" spans="80:84" x14ac:dyDescent="0.25">
      <c r="CB5254" s="4"/>
      <c r="CF5254" s="4"/>
    </row>
    <row r="5255" spans="80:84" x14ac:dyDescent="0.25">
      <c r="CB5255" s="4"/>
      <c r="CF5255" s="4"/>
    </row>
    <row r="5256" spans="80:84" x14ac:dyDescent="0.25">
      <c r="CB5256" s="4"/>
      <c r="CF5256" s="4"/>
    </row>
    <row r="5257" spans="80:84" x14ac:dyDescent="0.25">
      <c r="CB5257" s="4"/>
      <c r="CF5257" s="4"/>
    </row>
    <row r="5258" spans="80:84" x14ac:dyDescent="0.25">
      <c r="CB5258" s="4"/>
      <c r="CF5258" s="4"/>
    </row>
    <row r="5259" spans="80:84" x14ac:dyDescent="0.25">
      <c r="CB5259" s="4"/>
      <c r="CF5259" s="4"/>
    </row>
    <row r="5260" spans="80:84" x14ac:dyDescent="0.25">
      <c r="CB5260" s="4"/>
      <c r="CF5260" s="4"/>
    </row>
    <row r="5261" spans="80:84" x14ac:dyDescent="0.25">
      <c r="CB5261" s="4"/>
      <c r="CF5261" s="4"/>
    </row>
    <row r="5262" spans="80:84" x14ac:dyDescent="0.25">
      <c r="CB5262" s="4"/>
      <c r="CF5262" s="4"/>
    </row>
    <row r="5263" spans="80:84" x14ac:dyDescent="0.25">
      <c r="CB5263" s="4"/>
      <c r="CF5263" s="4"/>
    </row>
    <row r="5264" spans="80:84" x14ac:dyDescent="0.25">
      <c r="CB5264" s="4"/>
      <c r="CF5264" s="4"/>
    </row>
    <row r="5265" spans="80:84" x14ac:dyDescent="0.25">
      <c r="CB5265" s="4"/>
      <c r="CF5265" s="4"/>
    </row>
    <row r="5266" spans="80:84" x14ac:dyDescent="0.25">
      <c r="CB5266" s="4"/>
      <c r="CF5266" s="4"/>
    </row>
    <row r="5267" spans="80:84" x14ac:dyDescent="0.25">
      <c r="CB5267" s="4"/>
      <c r="CF5267" s="4"/>
    </row>
    <row r="5268" spans="80:84" x14ac:dyDescent="0.25">
      <c r="CB5268" s="4"/>
      <c r="CF5268" s="4"/>
    </row>
    <row r="5269" spans="80:84" x14ac:dyDescent="0.25">
      <c r="CB5269" s="4"/>
      <c r="CF5269" s="4"/>
    </row>
    <row r="5270" spans="80:84" x14ac:dyDescent="0.25">
      <c r="CB5270" s="4"/>
      <c r="CF5270" s="4"/>
    </row>
    <row r="5271" spans="80:84" x14ac:dyDescent="0.25">
      <c r="CB5271" s="4"/>
      <c r="CF5271" s="4"/>
    </row>
    <row r="5272" spans="80:84" x14ac:dyDescent="0.25">
      <c r="CB5272" s="4"/>
      <c r="CF5272" s="4"/>
    </row>
    <row r="5273" spans="80:84" x14ac:dyDescent="0.25">
      <c r="CB5273" s="4"/>
      <c r="CF5273" s="4"/>
    </row>
    <row r="5274" spans="80:84" x14ac:dyDescent="0.25">
      <c r="CB5274" s="4"/>
      <c r="CF5274" s="4"/>
    </row>
    <row r="5275" spans="80:84" x14ac:dyDescent="0.25">
      <c r="CB5275" s="4"/>
      <c r="CF5275" s="4"/>
    </row>
    <row r="5276" spans="80:84" x14ac:dyDescent="0.25">
      <c r="CB5276" s="4"/>
      <c r="CF5276" s="4"/>
    </row>
    <row r="5277" spans="80:84" x14ac:dyDescent="0.25">
      <c r="CB5277" s="4"/>
      <c r="CF5277" s="4"/>
    </row>
    <row r="5278" spans="80:84" x14ac:dyDescent="0.25">
      <c r="CB5278" s="4"/>
      <c r="CF5278" s="4"/>
    </row>
    <row r="5279" spans="80:84" x14ac:dyDescent="0.25">
      <c r="CB5279" s="4"/>
      <c r="CF5279" s="4"/>
    </row>
    <row r="5280" spans="80:84" x14ac:dyDescent="0.25">
      <c r="CB5280" s="4"/>
      <c r="CF5280" s="4"/>
    </row>
    <row r="5281" spans="80:84" x14ac:dyDescent="0.25">
      <c r="CB5281" s="4"/>
      <c r="CF5281" s="4"/>
    </row>
    <row r="5282" spans="80:84" x14ac:dyDescent="0.25">
      <c r="CB5282" s="4"/>
      <c r="CF5282" s="4"/>
    </row>
    <row r="5283" spans="80:84" x14ac:dyDescent="0.25">
      <c r="CB5283" s="4"/>
      <c r="CF5283" s="4"/>
    </row>
    <row r="5284" spans="80:84" x14ac:dyDescent="0.25">
      <c r="CB5284" s="4"/>
      <c r="CF5284" s="4"/>
    </row>
    <row r="5285" spans="80:84" x14ac:dyDescent="0.25">
      <c r="CB5285" s="4"/>
      <c r="CF5285" s="4"/>
    </row>
    <row r="5286" spans="80:84" x14ac:dyDescent="0.25">
      <c r="CB5286" s="4"/>
      <c r="CF5286" s="4"/>
    </row>
    <row r="5287" spans="80:84" x14ac:dyDescent="0.25">
      <c r="CB5287" s="4"/>
      <c r="CF5287" s="4"/>
    </row>
    <row r="5288" spans="80:84" x14ac:dyDescent="0.25">
      <c r="CB5288" s="4"/>
      <c r="CF5288" s="4"/>
    </row>
    <row r="5289" spans="80:84" x14ac:dyDescent="0.25">
      <c r="CB5289" s="4"/>
      <c r="CF5289" s="4"/>
    </row>
    <row r="5290" spans="80:84" x14ac:dyDescent="0.25">
      <c r="CB5290" s="4"/>
      <c r="CF5290" s="4"/>
    </row>
    <row r="5291" spans="80:84" x14ac:dyDescent="0.25">
      <c r="CB5291" s="4"/>
      <c r="CF5291" s="4"/>
    </row>
    <row r="5292" spans="80:84" x14ac:dyDescent="0.25">
      <c r="CB5292" s="4"/>
      <c r="CF5292" s="4"/>
    </row>
    <row r="5293" spans="80:84" x14ac:dyDescent="0.25">
      <c r="CB5293" s="4"/>
      <c r="CF5293" s="4"/>
    </row>
    <row r="5294" spans="80:84" x14ac:dyDescent="0.25">
      <c r="CB5294" s="4"/>
      <c r="CF5294" s="4"/>
    </row>
    <row r="5295" spans="80:84" x14ac:dyDescent="0.25">
      <c r="CB5295" s="4"/>
      <c r="CF5295" s="4"/>
    </row>
    <row r="5296" spans="80:84" x14ac:dyDescent="0.25">
      <c r="CB5296" s="4"/>
      <c r="CF5296" s="4"/>
    </row>
    <row r="5297" spans="80:84" x14ac:dyDescent="0.25">
      <c r="CB5297" s="4"/>
      <c r="CF5297" s="4"/>
    </row>
    <row r="5298" spans="80:84" x14ac:dyDescent="0.25">
      <c r="CB5298" s="4"/>
      <c r="CF5298" s="4"/>
    </row>
    <row r="5299" spans="80:84" x14ac:dyDescent="0.25">
      <c r="CB5299" s="4"/>
      <c r="CF5299" s="4"/>
    </row>
    <row r="5300" spans="80:84" x14ac:dyDescent="0.25">
      <c r="CB5300" s="4"/>
      <c r="CF5300" s="4"/>
    </row>
    <row r="5301" spans="80:84" x14ac:dyDescent="0.25">
      <c r="CB5301" s="4"/>
      <c r="CF5301" s="4"/>
    </row>
    <row r="5302" spans="80:84" x14ac:dyDescent="0.25">
      <c r="CB5302" s="4"/>
      <c r="CF5302" s="4"/>
    </row>
    <row r="5303" spans="80:84" x14ac:dyDescent="0.25">
      <c r="CB5303" s="4"/>
      <c r="CF5303" s="4"/>
    </row>
    <row r="5304" spans="80:84" x14ac:dyDescent="0.25">
      <c r="CB5304" s="4"/>
      <c r="CF5304" s="4"/>
    </row>
    <row r="5305" spans="80:84" x14ac:dyDescent="0.25">
      <c r="CB5305" s="4"/>
      <c r="CF5305" s="4"/>
    </row>
    <row r="5306" spans="80:84" x14ac:dyDescent="0.25">
      <c r="CB5306" s="4"/>
      <c r="CF5306" s="4"/>
    </row>
    <row r="5307" spans="80:84" x14ac:dyDescent="0.25">
      <c r="CB5307" s="4"/>
      <c r="CF5307" s="4"/>
    </row>
    <row r="5308" spans="80:84" x14ac:dyDescent="0.25">
      <c r="CB5308" s="4"/>
      <c r="CF5308" s="4"/>
    </row>
    <row r="5309" spans="80:84" x14ac:dyDescent="0.25">
      <c r="CB5309" s="4"/>
      <c r="CF5309" s="4"/>
    </row>
    <row r="5310" spans="80:84" x14ac:dyDescent="0.25">
      <c r="CB5310" s="4"/>
      <c r="CF5310" s="4"/>
    </row>
    <row r="5311" spans="80:84" x14ac:dyDescent="0.25">
      <c r="CB5311" s="4"/>
      <c r="CF5311" s="4"/>
    </row>
    <row r="5312" spans="80:84" x14ac:dyDescent="0.25">
      <c r="CB5312" s="4"/>
      <c r="CF5312" s="4"/>
    </row>
    <row r="5313" spans="80:84" x14ac:dyDescent="0.25">
      <c r="CB5313" s="4"/>
      <c r="CF5313" s="4"/>
    </row>
    <row r="5314" spans="80:84" x14ac:dyDescent="0.25">
      <c r="CB5314" s="4"/>
      <c r="CF5314" s="4"/>
    </row>
    <row r="5315" spans="80:84" x14ac:dyDescent="0.25">
      <c r="CB5315" s="4"/>
      <c r="CF5315" s="4"/>
    </row>
    <row r="5316" spans="80:84" x14ac:dyDescent="0.25">
      <c r="CB5316" s="4"/>
      <c r="CF5316" s="4"/>
    </row>
    <row r="5317" spans="80:84" x14ac:dyDescent="0.25">
      <c r="CB5317" s="4"/>
      <c r="CF5317" s="4"/>
    </row>
    <row r="5318" spans="80:84" x14ac:dyDescent="0.25">
      <c r="CB5318" s="4"/>
      <c r="CF5318" s="4"/>
    </row>
    <row r="5319" spans="80:84" x14ac:dyDescent="0.25">
      <c r="CB5319" s="4"/>
      <c r="CF5319" s="4"/>
    </row>
    <row r="5320" spans="80:84" x14ac:dyDescent="0.25">
      <c r="CB5320" s="4"/>
      <c r="CF5320" s="4"/>
    </row>
    <row r="5321" spans="80:84" x14ac:dyDescent="0.25">
      <c r="CB5321" s="4"/>
      <c r="CF5321" s="4"/>
    </row>
    <row r="5322" spans="80:84" x14ac:dyDescent="0.25">
      <c r="CB5322" s="4"/>
      <c r="CF5322" s="4"/>
    </row>
    <row r="5323" spans="80:84" x14ac:dyDescent="0.25">
      <c r="CB5323" s="4"/>
      <c r="CF5323" s="4"/>
    </row>
    <row r="5324" spans="80:84" x14ac:dyDescent="0.25">
      <c r="CB5324" s="4"/>
      <c r="CF5324" s="4"/>
    </row>
    <row r="5325" spans="80:84" x14ac:dyDescent="0.25">
      <c r="CB5325" s="4"/>
      <c r="CF5325" s="4"/>
    </row>
    <row r="5326" spans="80:84" x14ac:dyDescent="0.25">
      <c r="CB5326" s="4"/>
      <c r="CF5326" s="4"/>
    </row>
    <row r="5327" spans="80:84" x14ac:dyDescent="0.25">
      <c r="CB5327" s="4"/>
      <c r="CF5327" s="4"/>
    </row>
    <row r="5328" spans="80:84" x14ac:dyDescent="0.25">
      <c r="CB5328" s="4"/>
      <c r="CF5328" s="4"/>
    </row>
    <row r="5329" spans="80:84" x14ac:dyDescent="0.25">
      <c r="CB5329" s="4"/>
      <c r="CF5329" s="4"/>
    </row>
    <row r="5330" spans="80:84" x14ac:dyDescent="0.25">
      <c r="CB5330" s="4"/>
      <c r="CF5330" s="4"/>
    </row>
    <row r="5331" spans="80:84" x14ac:dyDescent="0.25">
      <c r="CB5331" s="4"/>
      <c r="CF5331" s="4"/>
    </row>
    <row r="5332" spans="80:84" x14ac:dyDescent="0.25">
      <c r="CB5332" s="4"/>
      <c r="CF5332" s="4"/>
    </row>
    <row r="5333" spans="80:84" x14ac:dyDescent="0.25">
      <c r="CB5333" s="4"/>
      <c r="CF5333" s="4"/>
    </row>
    <row r="5334" spans="80:84" x14ac:dyDescent="0.25">
      <c r="CB5334" s="4"/>
      <c r="CF5334" s="4"/>
    </row>
    <row r="5335" spans="80:84" x14ac:dyDescent="0.25">
      <c r="CB5335" s="4"/>
      <c r="CF5335" s="4"/>
    </row>
    <row r="5336" spans="80:84" x14ac:dyDescent="0.25">
      <c r="CB5336" s="4"/>
      <c r="CF5336" s="4"/>
    </row>
    <row r="5337" spans="80:84" x14ac:dyDescent="0.25">
      <c r="CB5337" s="4"/>
      <c r="CF5337" s="4"/>
    </row>
    <row r="5338" spans="80:84" x14ac:dyDescent="0.25">
      <c r="CB5338" s="4"/>
      <c r="CF5338" s="4"/>
    </row>
    <row r="5339" spans="80:84" x14ac:dyDescent="0.25">
      <c r="CB5339" s="4"/>
      <c r="CF5339" s="4"/>
    </row>
    <row r="5340" spans="80:84" x14ac:dyDescent="0.25">
      <c r="CB5340" s="4"/>
      <c r="CF5340" s="4"/>
    </row>
    <row r="5341" spans="80:84" x14ac:dyDescent="0.25">
      <c r="CB5341" s="4"/>
      <c r="CF5341" s="4"/>
    </row>
    <row r="5342" spans="80:84" x14ac:dyDescent="0.25">
      <c r="CB5342" s="4"/>
      <c r="CF5342" s="4"/>
    </row>
    <row r="5343" spans="80:84" x14ac:dyDescent="0.25">
      <c r="CB5343" s="4"/>
      <c r="CF5343" s="4"/>
    </row>
    <row r="5344" spans="80:84" x14ac:dyDescent="0.25">
      <c r="CB5344" s="4"/>
      <c r="CF5344" s="4"/>
    </row>
    <row r="5345" spans="80:84" x14ac:dyDescent="0.25">
      <c r="CB5345" s="4"/>
      <c r="CF5345" s="4"/>
    </row>
    <row r="5346" spans="80:84" x14ac:dyDescent="0.25">
      <c r="CB5346" s="4"/>
      <c r="CF5346" s="4"/>
    </row>
    <row r="5347" spans="80:84" x14ac:dyDescent="0.25">
      <c r="CB5347" s="4"/>
      <c r="CF5347" s="4"/>
    </row>
    <row r="5348" spans="80:84" x14ac:dyDescent="0.25">
      <c r="CB5348" s="4"/>
      <c r="CF5348" s="4"/>
    </row>
    <row r="5349" spans="80:84" x14ac:dyDescent="0.25">
      <c r="CB5349" s="4"/>
      <c r="CF5349" s="4"/>
    </row>
    <row r="5350" spans="80:84" x14ac:dyDescent="0.25">
      <c r="CB5350" s="4"/>
      <c r="CF5350" s="4"/>
    </row>
    <row r="5351" spans="80:84" x14ac:dyDescent="0.25">
      <c r="CB5351" s="4"/>
      <c r="CF5351" s="4"/>
    </row>
    <row r="5352" spans="80:84" x14ac:dyDescent="0.25">
      <c r="CB5352" s="4"/>
      <c r="CF5352" s="4"/>
    </row>
    <row r="5353" spans="80:84" x14ac:dyDescent="0.25">
      <c r="CB5353" s="4"/>
      <c r="CF5353" s="4"/>
    </row>
    <row r="5354" spans="80:84" x14ac:dyDescent="0.25">
      <c r="CB5354" s="4"/>
      <c r="CF5354" s="4"/>
    </row>
    <row r="5355" spans="80:84" x14ac:dyDescent="0.25">
      <c r="CB5355" s="4"/>
      <c r="CF5355" s="4"/>
    </row>
    <row r="5356" spans="80:84" x14ac:dyDescent="0.25">
      <c r="CB5356" s="4"/>
      <c r="CF5356" s="4"/>
    </row>
    <row r="5357" spans="80:84" x14ac:dyDescent="0.25">
      <c r="CB5357" s="4"/>
      <c r="CF5357" s="4"/>
    </row>
    <row r="5358" spans="80:84" x14ac:dyDescent="0.25">
      <c r="CB5358" s="4"/>
      <c r="CF5358" s="4"/>
    </row>
    <row r="5359" spans="80:84" x14ac:dyDescent="0.25">
      <c r="CB5359" s="4"/>
      <c r="CF5359" s="4"/>
    </row>
    <row r="5360" spans="80:84" x14ac:dyDescent="0.25">
      <c r="CB5360" s="4"/>
      <c r="CF5360" s="4"/>
    </row>
    <row r="5361" spans="80:84" x14ac:dyDescent="0.25">
      <c r="CB5361" s="4"/>
      <c r="CF5361" s="4"/>
    </row>
    <row r="5362" spans="80:84" x14ac:dyDescent="0.25">
      <c r="CB5362" s="4"/>
      <c r="CF5362" s="4"/>
    </row>
    <row r="5363" spans="80:84" x14ac:dyDescent="0.25">
      <c r="CB5363" s="4"/>
      <c r="CF5363" s="4"/>
    </row>
    <row r="5364" spans="80:84" x14ac:dyDescent="0.25">
      <c r="CB5364" s="4"/>
      <c r="CF5364" s="4"/>
    </row>
    <row r="5365" spans="80:84" x14ac:dyDescent="0.25">
      <c r="CB5365" s="4"/>
      <c r="CF5365" s="4"/>
    </row>
    <row r="5366" spans="80:84" x14ac:dyDescent="0.25">
      <c r="CB5366" s="4"/>
      <c r="CF5366" s="4"/>
    </row>
    <row r="5367" spans="80:84" x14ac:dyDescent="0.25">
      <c r="CB5367" s="4"/>
      <c r="CF5367" s="4"/>
    </row>
    <row r="5368" spans="80:84" x14ac:dyDescent="0.25">
      <c r="CB5368" s="4"/>
      <c r="CF5368" s="4"/>
    </row>
    <row r="5369" spans="80:84" x14ac:dyDescent="0.25">
      <c r="CB5369" s="4"/>
      <c r="CF5369" s="4"/>
    </row>
    <row r="5370" spans="80:84" x14ac:dyDescent="0.25">
      <c r="CB5370" s="4"/>
      <c r="CF5370" s="4"/>
    </row>
    <row r="5371" spans="80:84" x14ac:dyDescent="0.25">
      <c r="CB5371" s="4"/>
      <c r="CF5371" s="4"/>
    </row>
    <row r="5372" spans="80:84" x14ac:dyDescent="0.25">
      <c r="CB5372" s="4"/>
      <c r="CF5372" s="4"/>
    </row>
    <row r="5373" spans="80:84" x14ac:dyDescent="0.25">
      <c r="CB5373" s="4"/>
      <c r="CF5373" s="4"/>
    </row>
    <row r="5374" spans="80:84" x14ac:dyDescent="0.25">
      <c r="CB5374" s="4"/>
      <c r="CF5374" s="4"/>
    </row>
    <row r="5375" spans="80:84" x14ac:dyDescent="0.25">
      <c r="CB5375" s="4"/>
      <c r="CF5375" s="4"/>
    </row>
    <row r="5376" spans="80:84" x14ac:dyDescent="0.25">
      <c r="CB5376" s="4"/>
      <c r="CF5376" s="4"/>
    </row>
    <row r="5377" spans="80:84" x14ac:dyDescent="0.25">
      <c r="CB5377" s="4"/>
      <c r="CF5377" s="4"/>
    </row>
    <row r="5378" spans="80:84" x14ac:dyDescent="0.25">
      <c r="CB5378" s="4"/>
      <c r="CF5378" s="4"/>
    </row>
    <row r="5379" spans="80:84" x14ac:dyDescent="0.25">
      <c r="CB5379" s="4"/>
      <c r="CF5379" s="4"/>
    </row>
    <row r="5380" spans="80:84" x14ac:dyDescent="0.25">
      <c r="CB5380" s="4"/>
      <c r="CF5380" s="4"/>
    </row>
    <row r="5381" spans="80:84" x14ac:dyDescent="0.25">
      <c r="CB5381" s="4"/>
      <c r="CF5381" s="4"/>
    </row>
    <row r="5382" spans="80:84" x14ac:dyDescent="0.25">
      <c r="CB5382" s="4"/>
      <c r="CF5382" s="4"/>
    </row>
    <row r="5383" spans="80:84" x14ac:dyDescent="0.25">
      <c r="CB5383" s="4"/>
      <c r="CF5383" s="4"/>
    </row>
    <row r="5384" spans="80:84" x14ac:dyDescent="0.25">
      <c r="CB5384" s="4"/>
      <c r="CF5384" s="4"/>
    </row>
    <row r="5385" spans="80:84" x14ac:dyDescent="0.25">
      <c r="CB5385" s="4"/>
      <c r="CF5385" s="4"/>
    </row>
    <row r="5386" spans="80:84" x14ac:dyDescent="0.25">
      <c r="CB5386" s="4"/>
      <c r="CF5386" s="4"/>
    </row>
    <row r="5387" spans="80:84" x14ac:dyDescent="0.25">
      <c r="CB5387" s="4"/>
      <c r="CF5387" s="4"/>
    </row>
    <row r="5388" spans="80:84" x14ac:dyDescent="0.25">
      <c r="CB5388" s="4"/>
      <c r="CF5388" s="4"/>
    </row>
    <row r="5389" spans="80:84" x14ac:dyDescent="0.25">
      <c r="CB5389" s="4"/>
      <c r="CF5389" s="4"/>
    </row>
    <row r="5390" spans="80:84" x14ac:dyDescent="0.25">
      <c r="CB5390" s="4"/>
      <c r="CF5390" s="4"/>
    </row>
    <row r="5391" spans="80:84" x14ac:dyDescent="0.25">
      <c r="CB5391" s="4"/>
      <c r="CF5391" s="4"/>
    </row>
    <row r="5392" spans="80:84" x14ac:dyDescent="0.25">
      <c r="CB5392" s="4"/>
      <c r="CF5392" s="4"/>
    </row>
    <row r="5393" spans="80:84" x14ac:dyDescent="0.25">
      <c r="CB5393" s="4"/>
      <c r="CF5393" s="4"/>
    </row>
    <row r="5394" spans="80:84" x14ac:dyDescent="0.25">
      <c r="CB5394" s="4"/>
      <c r="CF5394" s="4"/>
    </row>
    <row r="5395" spans="80:84" x14ac:dyDescent="0.25">
      <c r="CB5395" s="4"/>
      <c r="CF5395" s="4"/>
    </row>
    <row r="5396" spans="80:84" x14ac:dyDescent="0.25">
      <c r="CB5396" s="4"/>
      <c r="CF5396" s="4"/>
    </row>
    <row r="5397" spans="80:84" x14ac:dyDescent="0.25">
      <c r="CB5397" s="4"/>
      <c r="CF5397" s="4"/>
    </row>
    <row r="5398" spans="80:84" x14ac:dyDescent="0.25">
      <c r="CB5398" s="4"/>
      <c r="CF5398" s="4"/>
    </row>
    <row r="5399" spans="80:84" x14ac:dyDescent="0.25">
      <c r="CB5399" s="4"/>
      <c r="CF5399" s="4"/>
    </row>
    <row r="5400" spans="80:84" x14ac:dyDescent="0.25">
      <c r="CB5400" s="4"/>
      <c r="CF5400" s="4"/>
    </row>
    <row r="5401" spans="80:84" x14ac:dyDescent="0.25">
      <c r="CB5401" s="4"/>
      <c r="CF5401" s="4"/>
    </row>
    <row r="5402" spans="80:84" x14ac:dyDescent="0.25">
      <c r="CB5402" s="4"/>
      <c r="CF5402" s="4"/>
    </row>
    <row r="5403" spans="80:84" x14ac:dyDescent="0.25">
      <c r="CB5403" s="4"/>
      <c r="CF5403" s="4"/>
    </row>
    <row r="5404" spans="80:84" x14ac:dyDescent="0.25">
      <c r="CB5404" s="4"/>
      <c r="CF5404" s="4"/>
    </row>
    <row r="5405" spans="80:84" x14ac:dyDescent="0.25">
      <c r="CB5405" s="4"/>
      <c r="CF5405" s="4"/>
    </row>
    <row r="5406" spans="80:84" x14ac:dyDescent="0.25">
      <c r="CB5406" s="4"/>
      <c r="CF5406" s="4"/>
    </row>
    <row r="5407" spans="80:84" x14ac:dyDescent="0.25">
      <c r="CB5407" s="4"/>
      <c r="CF5407" s="4"/>
    </row>
    <row r="5408" spans="80:84" x14ac:dyDescent="0.25">
      <c r="CB5408" s="4"/>
      <c r="CF5408" s="4"/>
    </row>
    <row r="5409" spans="80:84" x14ac:dyDescent="0.25">
      <c r="CB5409" s="4"/>
      <c r="CF5409" s="4"/>
    </row>
    <row r="5410" spans="80:84" x14ac:dyDescent="0.25">
      <c r="CB5410" s="4"/>
      <c r="CF5410" s="4"/>
    </row>
    <row r="5411" spans="80:84" x14ac:dyDescent="0.25">
      <c r="CB5411" s="4"/>
      <c r="CF5411" s="4"/>
    </row>
    <row r="5412" spans="80:84" x14ac:dyDescent="0.25">
      <c r="CB5412" s="4"/>
      <c r="CF5412" s="4"/>
    </row>
    <row r="5413" spans="80:84" x14ac:dyDescent="0.25">
      <c r="CB5413" s="4"/>
      <c r="CF5413" s="4"/>
    </row>
    <row r="5414" spans="80:84" x14ac:dyDescent="0.25">
      <c r="CB5414" s="4"/>
      <c r="CF5414" s="4"/>
    </row>
    <row r="5415" spans="80:84" x14ac:dyDescent="0.25">
      <c r="CB5415" s="4"/>
      <c r="CF5415" s="4"/>
    </row>
    <row r="5416" spans="80:84" x14ac:dyDescent="0.25">
      <c r="CB5416" s="4"/>
      <c r="CF5416" s="4"/>
    </row>
    <row r="5417" spans="80:84" x14ac:dyDescent="0.25">
      <c r="CB5417" s="4"/>
      <c r="CF5417" s="4"/>
    </row>
    <row r="5418" spans="80:84" x14ac:dyDescent="0.25">
      <c r="CB5418" s="4"/>
      <c r="CF5418" s="4"/>
    </row>
    <row r="5419" spans="80:84" x14ac:dyDescent="0.25">
      <c r="CB5419" s="4"/>
      <c r="CF5419" s="4"/>
    </row>
    <row r="5420" spans="80:84" x14ac:dyDescent="0.25">
      <c r="CB5420" s="4"/>
      <c r="CF5420" s="4"/>
    </row>
    <row r="5421" spans="80:84" x14ac:dyDescent="0.25">
      <c r="CB5421" s="4"/>
      <c r="CF5421" s="4"/>
    </row>
    <row r="5422" spans="80:84" x14ac:dyDescent="0.25">
      <c r="CB5422" s="4"/>
      <c r="CF5422" s="4"/>
    </row>
    <row r="5423" spans="80:84" x14ac:dyDescent="0.25">
      <c r="CB5423" s="4"/>
      <c r="CF5423" s="4"/>
    </row>
    <row r="5424" spans="80:84" x14ac:dyDescent="0.25">
      <c r="CB5424" s="4"/>
      <c r="CF5424" s="4"/>
    </row>
    <row r="5425" spans="80:84" x14ac:dyDescent="0.25">
      <c r="CB5425" s="4"/>
      <c r="CF5425" s="4"/>
    </row>
    <row r="5426" spans="80:84" x14ac:dyDescent="0.25">
      <c r="CB5426" s="4"/>
      <c r="CF5426" s="4"/>
    </row>
    <row r="5427" spans="80:84" x14ac:dyDescent="0.25">
      <c r="CB5427" s="4"/>
      <c r="CF5427" s="4"/>
    </row>
    <row r="5428" spans="80:84" x14ac:dyDescent="0.25">
      <c r="CB5428" s="4"/>
      <c r="CF5428" s="4"/>
    </row>
    <row r="5429" spans="80:84" x14ac:dyDescent="0.25">
      <c r="CB5429" s="4"/>
      <c r="CF5429" s="4"/>
    </row>
    <row r="5430" spans="80:84" x14ac:dyDescent="0.25">
      <c r="CB5430" s="4"/>
      <c r="CF5430" s="4"/>
    </row>
    <row r="5431" spans="80:84" x14ac:dyDescent="0.25">
      <c r="CB5431" s="4"/>
      <c r="CF5431" s="4"/>
    </row>
    <row r="5432" spans="80:84" x14ac:dyDescent="0.25">
      <c r="CB5432" s="4"/>
      <c r="CF5432" s="4"/>
    </row>
    <row r="5433" spans="80:84" x14ac:dyDescent="0.25">
      <c r="CB5433" s="4"/>
      <c r="CF5433" s="4"/>
    </row>
    <row r="5434" spans="80:84" x14ac:dyDescent="0.25">
      <c r="CB5434" s="4"/>
      <c r="CF5434" s="4"/>
    </row>
    <row r="5435" spans="80:84" x14ac:dyDescent="0.25">
      <c r="CB5435" s="4"/>
      <c r="CF5435" s="4"/>
    </row>
    <row r="5436" spans="80:84" x14ac:dyDescent="0.25">
      <c r="CB5436" s="4"/>
      <c r="CF5436" s="4"/>
    </row>
    <row r="5437" spans="80:84" x14ac:dyDescent="0.25">
      <c r="CB5437" s="4"/>
      <c r="CF5437" s="4"/>
    </row>
    <row r="5438" spans="80:84" x14ac:dyDescent="0.25">
      <c r="CB5438" s="4"/>
      <c r="CF5438" s="4"/>
    </row>
    <row r="5439" spans="80:84" x14ac:dyDescent="0.25">
      <c r="CB5439" s="4"/>
      <c r="CF5439" s="4"/>
    </row>
    <row r="5440" spans="80:84" x14ac:dyDescent="0.25">
      <c r="CB5440" s="4"/>
      <c r="CF5440" s="4"/>
    </row>
    <row r="5441" spans="80:84" x14ac:dyDescent="0.25">
      <c r="CB5441" s="4"/>
      <c r="CF5441" s="4"/>
    </row>
    <row r="5442" spans="80:84" x14ac:dyDescent="0.25">
      <c r="CB5442" s="4"/>
      <c r="CF5442" s="4"/>
    </row>
    <row r="5443" spans="80:84" x14ac:dyDescent="0.25">
      <c r="CB5443" s="4"/>
      <c r="CF5443" s="4"/>
    </row>
    <row r="5444" spans="80:84" x14ac:dyDescent="0.25">
      <c r="CB5444" s="4"/>
      <c r="CF5444" s="4"/>
    </row>
    <row r="5445" spans="80:84" x14ac:dyDescent="0.25">
      <c r="CB5445" s="4"/>
      <c r="CF5445" s="4"/>
    </row>
    <row r="5446" spans="80:84" x14ac:dyDescent="0.25">
      <c r="CB5446" s="4"/>
      <c r="CF5446" s="4"/>
    </row>
    <row r="5447" spans="80:84" x14ac:dyDescent="0.25">
      <c r="CB5447" s="4"/>
      <c r="CF5447" s="4"/>
    </row>
    <row r="5448" spans="80:84" x14ac:dyDescent="0.25">
      <c r="CB5448" s="4"/>
      <c r="CF5448" s="4"/>
    </row>
    <row r="5449" spans="80:84" x14ac:dyDescent="0.25">
      <c r="CB5449" s="4"/>
      <c r="CF5449" s="4"/>
    </row>
    <row r="5450" spans="80:84" x14ac:dyDescent="0.25">
      <c r="CB5450" s="4"/>
      <c r="CF5450" s="4"/>
    </row>
    <row r="5451" spans="80:84" x14ac:dyDescent="0.25">
      <c r="CB5451" s="4"/>
      <c r="CF5451" s="4"/>
    </row>
    <row r="5452" spans="80:84" x14ac:dyDescent="0.25">
      <c r="CB5452" s="4"/>
      <c r="CF5452" s="4"/>
    </row>
    <row r="5453" spans="80:84" x14ac:dyDescent="0.25">
      <c r="CB5453" s="4"/>
      <c r="CF5453" s="4"/>
    </row>
    <row r="5454" spans="80:84" x14ac:dyDescent="0.25">
      <c r="CB5454" s="4"/>
      <c r="CF5454" s="4"/>
    </row>
    <row r="5455" spans="80:84" x14ac:dyDescent="0.25">
      <c r="CB5455" s="4"/>
      <c r="CF5455" s="4"/>
    </row>
    <row r="5456" spans="80:84" x14ac:dyDescent="0.25">
      <c r="CB5456" s="4"/>
      <c r="CF5456" s="4"/>
    </row>
    <row r="5457" spans="80:84" x14ac:dyDescent="0.25">
      <c r="CB5457" s="4"/>
      <c r="CF5457" s="4"/>
    </row>
    <row r="5458" spans="80:84" x14ac:dyDescent="0.25">
      <c r="CB5458" s="4"/>
      <c r="CF5458" s="4"/>
    </row>
    <row r="5459" spans="80:84" x14ac:dyDescent="0.25">
      <c r="CB5459" s="4"/>
      <c r="CF5459" s="4"/>
    </row>
    <row r="5460" spans="80:84" x14ac:dyDescent="0.25">
      <c r="CB5460" s="4"/>
      <c r="CF5460" s="4"/>
    </row>
    <row r="5461" spans="80:84" x14ac:dyDescent="0.25">
      <c r="CB5461" s="4"/>
      <c r="CF5461" s="4"/>
    </row>
    <row r="5462" spans="80:84" x14ac:dyDescent="0.25">
      <c r="CB5462" s="4"/>
      <c r="CF5462" s="4"/>
    </row>
    <row r="5463" spans="80:84" x14ac:dyDescent="0.25">
      <c r="CB5463" s="4"/>
      <c r="CF5463" s="4"/>
    </row>
    <row r="5464" spans="80:84" x14ac:dyDescent="0.25">
      <c r="CB5464" s="4"/>
      <c r="CF5464" s="4"/>
    </row>
    <row r="5465" spans="80:84" x14ac:dyDescent="0.25">
      <c r="CB5465" s="4"/>
      <c r="CF5465" s="4"/>
    </row>
    <row r="5466" spans="80:84" x14ac:dyDescent="0.25">
      <c r="CB5466" s="4"/>
      <c r="CF5466" s="4"/>
    </row>
    <row r="5467" spans="80:84" x14ac:dyDescent="0.25">
      <c r="CB5467" s="4"/>
      <c r="CF5467" s="4"/>
    </row>
    <row r="5468" spans="80:84" x14ac:dyDescent="0.25">
      <c r="CB5468" s="4"/>
      <c r="CF5468" s="4"/>
    </row>
    <row r="5469" spans="80:84" x14ac:dyDescent="0.25">
      <c r="CB5469" s="4"/>
      <c r="CF5469" s="4"/>
    </row>
    <row r="5470" spans="80:84" x14ac:dyDescent="0.25">
      <c r="CB5470" s="4"/>
      <c r="CF5470" s="4"/>
    </row>
    <row r="5471" spans="80:84" x14ac:dyDescent="0.25">
      <c r="CB5471" s="4"/>
      <c r="CF5471" s="4"/>
    </row>
    <row r="5472" spans="80:84" x14ac:dyDescent="0.25">
      <c r="CB5472" s="4"/>
      <c r="CF5472" s="4"/>
    </row>
    <row r="5473" spans="80:84" x14ac:dyDescent="0.25">
      <c r="CB5473" s="4"/>
      <c r="CF5473" s="4"/>
    </row>
    <row r="5474" spans="80:84" x14ac:dyDescent="0.25">
      <c r="CB5474" s="4"/>
      <c r="CF5474" s="4"/>
    </row>
    <row r="5475" spans="80:84" x14ac:dyDescent="0.25">
      <c r="CB5475" s="4"/>
      <c r="CF5475" s="4"/>
    </row>
    <row r="5476" spans="80:84" x14ac:dyDescent="0.25">
      <c r="CB5476" s="4"/>
      <c r="CF5476" s="4"/>
    </row>
    <row r="5477" spans="80:84" x14ac:dyDescent="0.25">
      <c r="CB5477" s="4"/>
      <c r="CF5477" s="4"/>
    </row>
    <row r="5478" spans="80:84" x14ac:dyDescent="0.25">
      <c r="CB5478" s="4"/>
      <c r="CF5478" s="4"/>
    </row>
    <row r="5479" spans="80:84" x14ac:dyDescent="0.25">
      <c r="CB5479" s="4"/>
      <c r="CF5479" s="4"/>
    </row>
    <row r="5480" spans="80:84" x14ac:dyDescent="0.25">
      <c r="CB5480" s="4"/>
      <c r="CF5480" s="4"/>
    </row>
    <row r="5481" spans="80:84" x14ac:dyDescent="0.25">
      <c r="CB5481" s="4"/>
      <c r="CF5481" s="4"/>
    </row>
    <row r="5482" spans="80:84" x14ac:dyDescent="0.25">
      <c r="CB5482" s="4"/>
      <c r="CF5482" s="4"/>
    </row>
    <row r="5483" spans="80:84" x14ac:dyDescent="0.25">
      <c r="CB5483" s="4"/>
      <c r="CF5483" s="4"/>
    </row>
    <row r="5484" spans="80:84" x14ac:dyDescent="0.25">
      <c r="CB5484" s="4"/>
      <c r="CF5484" s="4"/>
    </row>
    <row r="5485" spans="80:84" x14ac:dyDescent="0.25">
      <c r="CB5485" s="4"/>
      <c r="CF5485" s="4"/>
    </row>
    <row r="5486" spans="80:84" x14ac:dyDescent="0.25">
      <c r="CB5486" s="4"/>
      <c r="CF5486" s="4"/>
    </row>
    <row r="5487" spans="80:84" x14ac:dyDescent="0.25">
      <c r="CB5487" s="4"/>
      <c r="CF5487" s="4"/>
    </row>
    <row r="5488" spans="80:84" x14ac:dyDescent="0.25">
      <c r="CB5488" s="4"/>
      <c r="CF5488" s="4"/>
    </row>
    <row r="5489" spans="80:84" x14ac:dyDescent="0.25">
      <c r="CB5489" s="4"/>
      <c r="CF5489" s="4"/>
    </row>
    <row r="5490" spans="80:84" x14ac:dyDescent="0.25">
      <c r="CB5490" s="4"/>
      <c r="CF5490" s="4"/>
    </row>
    <row r="5491" spans="80:84" x14ac:dyDescent="0.25">
      <c r="CB5491" s="4"/>
      <c r="CF5491" s="4"/>
    </row>
    <row r="5492" spans="80:84" x14ac:dyDescent="0.25">
      <c r="CB5492" s="4"/>
      <c r="CF5492" s="4"/>
    </row>
    <row r="5493" spans="80:84" x14ac:dyDescent="0.25">
      <c r="CB5493" s="4"/>
      <c r="CF5493" s="4"/>
    </row>
    <row r="5494" spans="80:84" x14ac:dyDescent="0.25">
      <c r="CB5494" s="4"/>
      <c r="CF5494" s="4"/>
    </row>
    <row r="5495" spans="80:84" x14ac:dyDescent="0.25">
      <c r="CB5495" s="4"/>
      <c r="CF5495" s="4"/>
    </row>
    <row r="5496" spans="80:84" x14ac:dyDescent="0.25">
      <c r="CB5496" s="4"/>
      <c r="CF5496" s="4"/>
    </row>
    <row r="5497" spans="80:84" x14ac:dyDescent="0.25">
      <c r="CB5497" s="4"/>
      <c r="CF5497" s="4"/>
    </row>
    <row r="5498" spans="80:84" x14ac:dyDescent="0.25">
      <c r="CB5498" s="4"/>
      <c r="CF5498" s="4"/>
    </row>
    <row r="5499" spans="80:84" x14ac:dyDescent="0.25">
      <c r="CB5499" s="4"/>
      <c r="CF5499" s="4"/>
    </row>
    <row r="5500" spans="80:84" x14ac:dyDescent="0.25">
      <c r="CB5500" s="4"/>
      <c r="CF5500" s="4"/>
    </row>
    <row r="5501" spans="80:84" x14ac:dyDescent="0.25">
      <c r="CB5501" s="4"/>
      <c r="CF5501" s="4"/>
    </row>
    <row r="5502" spans="80:84" x14ac:dyDescent="0.25">
      <c r="CB5502" s="4"/>
      <c r="CF5502" s="4"/>
    </row>
    <row r="5503" spans="80:84" x14ac:dyDescent="0.25">
      <c r="CB5503" s="4"/>
      <c r="CF5503" s="4"/>
    </row>
    <row r="5504" spans="80:84" x14ac:dyDescent="0.25">
      <c r="CB5504" s="4"/>
      <c r="CF5504" s="4"/>
    </row>
    <row r="5505" spans="80:84" x14ac:dyDescent="0.25">
      <c r="CB5505" s="4"/>
      <c r="CF5505" s="4"/>
    </row>
    <row r="5506" spans="80:84" x14ac:dyDescent="0.25">
      <c r="CB5506" s="4"/>
      <c r="CF5506" s="4"/>
    </row>
    <row r="5507" spans="80:84" x14ac:dyDescent="0.25">
      <c r="CB5507" s="4"/>
      <c r="CF5507" s="4"/>
    </row>
    <row r="5508" spans="80:84" x14ac:dyDescent="0.25">
      <c r="CB5508" s="4"/>
      <c r="CF5508" s="4"/>
    </row>
    <row r="5509" spans="80:84" x14ac:dyDescent="0.25">
      <c r="CB5509" s="4"/>
      <c r="CF5509" s="4"/>
    </row>
    <row r="5510" spans="80:84" x14ac:dyDescent="0.25">
      <c r="CB5510" s="4"/>
      <c r="CF5510" s="4"/>
    </row>
    <row r="5511" spans="80:84" x14ac:dyDescent="0.25">
      <c r="CB5511" s="4"/>
      <c r="CF5511" s="4"/>
    </row>
    <row r="5512" spans="80:84" x14ac:dyDescent="0.25">
      <c r="CB5512" s="4"/>
      <c r="CF5512" s="4"/>
    </row>
    <row r="5513" spans="80:84" x14ac:dyDescent="0.25">
      <c r="CB5513" s="4"/>
      <c r="CF5513" s="4"/>
    </row>
    <row r="5514" spans="80:84" x14ac:dyDescent="0.25">
      <c r="CB5514" s="4"/>
      <c r="CF5514" s="4"/>
    </row>
    <row r="5515" spans="80:84" x14ac:dyDescent="0.25">
      <c r="CB5515" s="4"/>
      <c r="CF5515" s="4"/>
    </row>
    <row r="5516" spans="80:84" x14ac:dyDescent="0.25">
      <c r="CB5516" s="4"/>
      <c r="CF5516" s="4"/>
    </row>
    <row r="5517" spans="80:84" x14ac:dyDescent="0.25">
      <c r="CB5517" s="4"/>
      <c r="CF5517" s="4"/>
    </row>
    <row r="5518" spans="80:84" x14ac:dyDescent="0.25">
      <c r="CB5518" s="4"/>
      <c r="CF5518" s="4"/>
    </row>
    <row r="5519" spans="80:84" x14ac:dyDescent="0.25">
      <c r="CB5519" s="4"/>
      <c r="CF5519" s="4"/>
    </row>
    <row r="5520" spans="80:84" x14ac:dyDescent="0.25">
      <c r="CB5520" s="4"/>
      <c r="CF5520" s="4"/>
    </row>
    <row r="5521" spans="80:84" x14ac:dyDescent="0.25">
      <c r="CB5521" s="4"/>
      <c r="CF5521" s="4"/>
    </row>
    <row r="5522" spans="80:84" x14ac:dyDescent="0.25">
      <c r="CB5522" s="4"/>
      <c r="CF5522" s="4"/>
    </row>
    <row r="5523" spans="80:84" x14ac:dyDescent="0.25">
      <c r="CB5523" s="4"/>
      <c r="CF5523" s="4"/>
    </row>
    <row r="5524" spans="80:84" x14ac:dyDescent="0.25">
      <c r="CB5524" s="4"/>
      <c r="CF5524" s="4"/>
    </row>
    <row r="5525" spans="80:84" x14ac:dyDescent="0.25">
      <c r="CB5525" s="4"/>
      <c r="CF5525" s="4"/>
    </row>
    <row r="5526" spans="80:84" x14ac:dyDescent="0.25">
      <c r="CB5526" s="4"/>
      <c r="CF5526" s="4"/>
    </row>
    <row r="5527" spans="80:84" x14ac:dyDescent="0.25">
      <c r="CB5527" s="4"/>
      <c r="CF5527" s="4"/>
    </row>
    <row r="5528" spans="80:84" x14ac:dyDescent="0.25">
      <c r="CB5528" s="4"/>
      <c r="CF5528" s="4"/>
    </row>
    <row r="5529" spans="80:84" x14ac:dyDescent="0.25">
      <c r="CB5529" s="4"/>
      <c r="CF5529" s="4"/>
    </row>
    <row r="5530" spans="80:84" x14ac:dyDescent="0.25">
      <c r="CB5530" s="4"/>
      <c r="CF5530" s="4"/>
    </row>
    <row r="5531" spans="80:84" x14ac:dyDescent="0.25">
      <c r="CB5531" s="4"/>
      <c r="CF5531" s="4"/>
    </row>
    <row r="5532" spans="80:84" x14ac:dyDescent="0.25">
      <c r="CB5532" s="4"/>
      <c r="CF5532" s="4"/>
    </row>
    <row r="5533" spans="80:84" x14ac:dyDescent="0.25">
      <c r="CB5533" s="4"/>
      <c r="CF5533" s="4"/>
    </row>
    <row r="5534" spans="80:84" x14ac:dyDescent="0.25">
      <c r="CB5534" s="4"/>
      <c r="CF5534" s="4"/>
    </row>
    <row r="5535" spans="80:84" x14ac:dyDescent="0.25">
      <c r="CB5535" s="4"/>
      <c r="CF5535" s="4"/>
    </row>
    <row r="5536" spans="80:84" x14ac:dyDescent="0.25">
      <c r="CB5536" s="4"/>
      <c r="CF5536" s="4"/>
    </row>
    <row r="5537" spans="80:84" x14ac:dyDescent="0.25">
      <c r="CB5537" s="4"/>
      <c r="CF5537" s="4"/>
    </row>
    <row r="5538" spans="80:84" x14ac:dyDescent="0.25">
      <c r="CB5538" s="4"/>
      <c r="CF5538" s="4"/>
    </row>
    <row r="5539" spans="80:84" x14ac:dyDescent="0.25">
      <c r="CB5539" s="4"/>
      <c r="CF5539" s="4"/>
    </row>
    <row r="5540" spans="80:84" x14ac:dyDescent="0.25">
      <c r="CB5540" s="4"/>
      <c r="CF5540" s="4"/>
    </row>
    <row r="5541" spans="80:84" x14ac:dyDescent="0.25">
      <c r="CB5541" s="4"/>
      <c r="CF5541" s="4"/>
    </row>
    <row r="5542" spans="80:84" x14ac:dyDescent="0.25">
      <c r="CB5542" s="4"/>
      <c r="CF5542" s="4"/>
    </row>
    <row r="5543" spans="80:84" x14ac:dyDescent="0.25">
      <c r="CB5543" s="4"/>
      <c r="CF5543" s="4"/>
    </row>
    <row r="5544" spans="80:84" x14ac:dyDescent="0.25">
      <c r="CB5544" s="4"/>
      <c r="CF5544" s="4"/>
    </row>
    <row r="5545" spans="80:84" x14ac:dyDescent="0.25">
      <c r="CB5545" s="4"/>
      <c r="CF5545" s="4"/>
    </row>
    <row r="5546" spans="80:84" x14ac:dyDescent="0.25">
      <c r="CB5546" s="4"/>
      <c r="CF5546" s="4"/>
    </row>
    <row r="5547" spans="80:84" x14ac:dyDescent="0.25">
      <c r="CB5547" s="4"/>
      <c r="CF5547" s="4"/>
    </row>
    <row r="5548" spans="80:84" x14ac:dyDescent="0.25">
      <c r="CB5548" s="4"/>
      <c r="CF5548" s="4"/>
    </row>
    <row r="5549" spans="80:84" x14ac:dyDescent="0.25">
      <c r="CB5549" s="4"/>
      <c r="CF5549" s="4"/>
    </row>
    <row r="5550" spans="80:84" x14ac:dyDescent="0.25">
      <c r="CB5550" s="4"/>
      <c r="CF5550" s="4"/>
    </row>
    <row r="5551" spans="80:84" x14ac:dyDescent="0.25">
      <c r="CB5551" s="4"/>
      <c r="CF5551" s="4"/>
    </row>
    <row r="5552" spans="80:84" x14ac:dyDescent="0.25">
      <c r="CB5552" s="4"/>
      <c r="CF5552" s="4"/>
    </row>
    <row r="5553" spans="80:84" x14ac:dyDescent="0.25">
      <c r="CB5553" s="4"/>
      <c r="CF5553" s="4"/>
    </row>
    <row r="5554" spans="80:84" x14ac:dyDescent="0.25">
      <c r="CB5554" s="4"/>
      <c r="CF5554" s="4"/>
    </row>
    <row r="5555" spans="80:84" x14ac:dyDescent="0.25">
      <c r="CB5555" s="4"/>
      <c r="CF5555" s="4"/>
    </row>
    <row r="5556" spans="80:84" x14ac:dyDescent="0.25">
      <c r="CB5556" s="4"/>
      <c r="CF5556" s="4"/>
    </row>
    <row r="5557" spans="80:84" x14ac:dyDescent="0.25">
      <c r="CB5557" s="4"/>
      <c r="CF5557" s="4"/>
    </row>
    <row r="5558" spans="80:84" x14ac:dyDescent="0.25">
      <c r="CB5558" s="4"/>
      <c r="CF5558" s="4"/>
    </row>
    <row r="5559" spans="80:84" x14ac:dyDescent="0.25">
      <c r="CB5559" s="4"/>
      <c r="CF5559" s="4"/>
    </row>
    <row r="5560" spans="80:84" x14ac:dyDescent="0.25">
      <c r="CB5560" s="4"/>
      <c r="CF5560" s="4"/>
    </row>
    <row r="5561" spans="80:84" x14ac:dyDescent="0.25">
      <c r="CB5561" s="4"/>
      <c r="CF5561" s="4"/>
    </row>
    <row r="5562" spans="80:84" x14ac:dyDescent="0.25">
      <c r="CB5562" s="4"/>
      <c r="CF5562" s="4"/>
    </row>
    <row r="5563" spans="80:84" x14ac:dyDescent="0.25">
      <c r="CB5563" s="4"/>
      <c r="CF5563" s="4"/>
    </row>
    <row r="5564" spans="80:84" x14ac:dyDescent="0.25">
      <c r="CB5564" s="4"/>
      <c r="CF5564" s="4"/>
    </row>
    <row r="5565" spans="80:84" x14ac:dyDescent="0.25">
      <c r="CB5565" s="4"/>
      <c r="CF5565" s="4"/>
    </row>
    <row r="5566" spans="80:84" x14ac:dyDescent="0.25">
      <c r="CB5566" s="4"/>
      <c r="CF5566" s="4"/>
    </row>
    <row r="5567" spans="80:84" x14ac:dyDescent="0.25">
      <c r="CB5567" s="4"/>
      <c r="CF5567" s="4"/>
    </row>
    <row r="5568" spans="80:84" x14ac:dyDescent="0.25">
      <c r="CB5568" s="4"/>
      <c r="CF5568" s="4"/>
    </row>
    <row r="5569" spans="80:84" x14ac:dyDescent="0.25">
      <c r="CB5569" s="4"/>
      <c r="CF5569" s="4"/>
    </row>
    <row r="5570" spans="80:84" x14ac:dyDescent="0.25">
      <c r="CB5570" s="4"/>
      <c r="CF5570" s="4"/>
    </row>
    <row r="5571" spans="80:84" x14ac:dyDescent="0.25">
      <c r="CB5571" s="4"/>
      <c r="CF5571" s="4"/>
    </row>
    <row r="5572" spans="80:84" x14ac:dyDescent="0.25">
      <c r="CB5572" s="4"/>
      <c r="CF5572" s="4"/>
    </row>
    <row r="5573" spans="80:84" x14ac:dyDescent="0.25">
      <c r="CB5573" s="4"/>
      <c r="CF5573" s="4"/>
    </row>
    <row r="5574" spans="80:84" x14ac:dyDescent="0.25">
      <c r="CB5574" s="4"/>
      <c r="CF5574" s="4"/>
    </row>
    <row r="5575" spans="80:84" x14ac:dyDescent="0.25">
      <c r="CB5575" s="4"/>
      <c r="CF5575" s="4"/>
    </row>
    <row r="5576" spans="80:84" x14ac:dyDescent="0.25">
      <c r="CB5576" s="4"/>
      <c r="CF5576" s="4"/>
    </row>
    <row r="5577" spans="80:84" x14ac:dyDescent="0.25">
      <c r="CB5577" s="4"/>
      <c r="CF5577" s="4"/>
    </row>
    <row r="5578" spans="80:84" x14ac:dyDescent="0.25">
      <c r="CB5578" s="4"/>
      <c r="CF5578" s="4"/>
    </row>
    <row r="5579" spans="80:84" x14ac:dyDescent="0.25">
      <c r="CB5579" s="4"/>
      <c r="CF5579" s="4"/>
    </row>
    <row r="5580" spans="80:84" x14ac:dyDescent="0.25">
      <c r="CB5580" s="4"/>
      <c r="CF5580" s="4"/>
    </row>
    <row r="5581" spans="80:84" x14ac:dyDescent="0.25">
      <c r="CB5581" s="4"/>
      <c r="CF5581" s="4"/>
    </row>
    <row r="5582" spans="80:84" x14ac:dyDescent="0.25">
      <c r="CB5582" s="4"/>
      <c r="CF5582" s="4"/>
    </row>
    <row r="5583" spans="80:84" x14ac:dyDescent="0.25">
      <c r="CB5583" s="4"/>
      <c r="CF5583" s="4"/>
    </row>
    <row r="5584" spans="80:84" x14ac:dyDescent="0.25">
      <c r="CB5584" s="4"/>
      <c r="CF5584" s="4"/>
    </row>
    <row r="5585" spans="80:84" x14ac:dyDescent="0.25">
      <c r="CB5585" s="4"/>
      <c r="CF5585" s="4"/>
    </row>
    <row r="5586" spans="80:84" x14ac:dyDescent="0.25">
      <c r="CB5586" s="4"/>
      <c r="CF5586" s="4"/>
    </row>
    <row r="5587" spans="80:84" x14ac:dyDescent="0.25">
      <c r="CB5587" s="4"/>
      <c r="CF5587" s="4"/>
    </row>
    <row r="5588" spans="80:84" x14ac:dyDescent="0.25">
      <c r="CB5588" s="4"/>
      <c r="CF5588" s="4"/>
    </row>
    <row r="5589" spans="80:84" x14ac:dyDescent="0.25">
      <c r="CB5589" s="4"/>
      <c r="CF5589" s="4"/>
    </row>
    <row r="5590" spans="80:84" x14ac:dyDescent="0.25">
      <c r="CB5590" s="4"/>
      <c r="CF5590" s="4"/>
    </row>
    <row r="5591" spans="80:84" x14ac:dyDescent="0.25">
      <c r="CB5591" s="4"/>
      <c r="CF5591" s="4"/>
    </row>
    <row r="5592" spans="80:84" x14ac:dyDescent="0.25">
      <c r="CB5592" s="4"/>
      <c r="CF5592" s="4"/>
    </row>
    <row r="5593" spans="80:84" x14ac:dyDescent="0.25">
      <c r="CB5593" s="4"/>
      <c r="CF5593" s="4"/>
    </row>
    <row r="5594" spans="80:84" x14ac:dyDescent="0.25">
      <c r="CB5594" s="4"/>
      <c r="CF5594" s="4"/>
    </row>
    <row r="5595" spans="80:84" x14ac:dyDescent="0.25">
      <c r="CB5595" s="4"/>
      <c r="CF5595" s="4"/>
    </row>
    <row r="5596" spans="80:84" x14ac:dyDescent="0.25">
      <c r="CB5596" s="4"/>
      <c r="CF5596" s="4"/>
    </row>
    <row r="5597" spans="80:84" x14ac:dyDescent="0.25">
      <c r="CB5597" s="4"/>
      <c r="CF5597" s="4"/>
    </row>
    <row r="5598" spans="80:84" x14ac:dyDescent="0.25">
      <c r="CB5598" s="4"/>
      <c r="CF5598" s="4"/>
    </row>
    <row r="5599" spans="80:84" x14ac:dyDescent="0.25">
      <c r="CB5599" s="4"/>
      <c r="CF5599" s="4"/>
    </row>
    <row r="5600" spans="80:84" x14ac:dyDescent="0.25">
      <c r="CB5600" s="4"/>
      <c r="CF5600" s="4"/>
    </row>
    <row r="5601" spans="80:84" x14ac:dyDescent="0.25">
      <c r="CB5601" s="4"/>
      <c r="CF5601" s="4"/>
    </row>
    <row r="5602" spans="80:84" x14ac:dyDescent="0.25">
      <c r="CB5602" s="4"/>
      <c r="CF5602" s="4"/>
    </row>
    <row r="5603" spans="80:84" x14ac:dyDescent="0.25">
      <c r="CB5603" s="4"/>
      <c r="CF5603" s="4"/>
    </row>
    <row r="5604" spans="80:84" x14ac:dyDescent="0.25">
      <c r="CB5604" s="4"/>
      <c r="CF5604" s="4"/>
    </row>
    <row r="5605" spans="80:84" x14ac:dyDescent="0.25">
      <c r="CB5605" s="4"/>
      <c r="CF5605" s="4"/>
    </row>
    <row r="5606" spans="80:84" x14ac:dyDescent="0.25">
      <c r="CB5606" s="4"/>
      <c r="CF5606" s="4"/>
    </row>
    <row r="5607" spans="80:84" x14ac:dyDescent="0.25">
      <c r="CB5607" s="4"/>
      <c r="CF5607" s="4"/>
    </row>
    <row r="5608" spans="80:84" x14ac:dyDescent="0.25">
      <c r="CB5608" s="4"/>
      <c r="CF5608" s="4"/>
    </row>
    <row r="5609" spans="80:84" x14ac:dyDescent="0.25">
      <c r="CB5609" s="4"/>
      <c r="CF5609" s="4"/>
    </row>
    <row r="5610" spans="80:84" x14ac:dyDescent="0.25">
      <c r="CB5610" s="4"/>
      <c r="CF5610" s="4"/>
    </row>
    <row r="5611" spans="80:84" x14ac:dyDescent="0.25">
      <c r="CB5611" s="4"/>
      <c r="CF5611" s="4"/>
    </row>
    <row r="5612" spans="80:84" x14ac:dyDescent="0.25">
      <c r="CB5612" s="4"/>
      <c r="CF5612" s="4"/>
    </row>
    <row r="5613" spans="80:84" x14ac:dyDescent="0.25">
      <c r="CB5613" s="4"/>
      <c r="CF5613" s="4"/>
    </row>
    <row r="5614" spans="80:84" x14ac:dyDescent="0.25">
      <c r="CB5614" s="4"/>
      <c r="CF5614" s="4"/>
    </row>
    <row r="5615" spans="80:84" x14ac:dyDescent="0.25">
      <c r="CB5615" s="4"/>
      <c r="CF5615" s="4"/>
    </row>
    <row r="5616" spans="80:84" x14ac:dyDescent="0.25">
      <c r="CB5616" s="4"/>
      <c r="CF5616" s="4"/>
    </row>
    <row r="5617" spans="80:84" x14ac:dyDescent="0.25">
      <c r="CB5617" s="4"/>
      <c r="CF5617" s="4"/>
    </row>
    <row r="5618" spans="80:84" x14ac:dyDescent="0.25">
      <c r="CB5618" s="4"/>
      <c r="CF5618" s="4"/>
    </row>
    <row r="5619" spans="80:84" x14ac:dyDescent="0.25">
      <c r="CB5619" s="4"/>
      <c r="CF5619" s="4"/>
    </row>
    <row r="5620" spans="80:84" x14ac:dyDescent="0.25">
      <c r="CB5620" s="4"/>
      <c r="CF5620" s="4"/>
    </row>
    <row r="5621" spans="80:84" x14ac:dyDescent="0.25">
      <c r="CB5621" s="4"/>
      <c r="CF5621" s="4"/>
    </row>
    <row r="5622" spans="80:84" x14ac:dyDescent="0.25">
      <c r="CB5622" s="4"/>
      <c r="CF5622" s="4"/>
    </row>
    <row r="5623" spans="80:84" x14ac:dyDescent="0.25">
      <c r="CB5623" s="4"/>
      <c r="CF5623" s="4"/>
    </row>
    <row r="5624" spans="80:84" x14ac:dyDescent="0.25">
      <c r="CB5624" s="4"/>
      <c r="CF5624" s="4"/>
    </row>
    <row r="5625" spans="80:84" x14ac:dyDescent="0.25">
      <c r="CB5625" s="4"/>
      <c r="CF5625" s="4"/>
    </row>
    <row r="5626" spans="80:84" x14ac:dyDescent="0.25">
      <c r="CB5626" s="4"/>
      <c r="CF5626" s="4"/>
    </row>
    <row r="5627" spans="80:84" x14ac:dyDescent="0.25">
      <c r="CB5627" s="4"/>
      <c r="CF5627" s="4"/>
    </row>
    <row r="5628" spans="80:84" x14ac:dyDescent="0.25">
      <c r="CB5628" s="4"/>
      <c r="CF5628" s="4"/>
    </row>
    <row r="5629" spans="80:84" x14ac:dyDescent="0.25">
      <c r="CB5629" s="4"/>
      <c r="CF5629" s="4"/>
    </row>
    <row r="5630" spans="80:84" x14ac:dyDescent="0.25">
      <c r="CB5630" s="4"/>
      <c r="CF5630" s="4"/>
    </row>
    <row r="5631" spans="80:84" x14ac:dyDescent="0.25">
      <c r="CB5631" s="4"/>
      <c r="CF5631" s="4"/>
    </row>
    <row r="5632" spans="80:84" x14ac:dyDescent="0.25">
      <c r="CB5632" s="4"/>
      <c r="CF5632" s="4"/>
    </row>
    <row r="5633" spans="80:84" x14ac:dyDescent="0.25">
      <c r="CB5633" s="4"/>
      <c r="CF5633" s="4"/>
    </row>
    <row r="5634" spans="80:84" x14ac:dyDescent="0.25">
      <c r="CB5634" s="4"/>
      <c r="CF5634" s="4"/>
    </row>
    <row r="5635" spans="80:84" x14ac:dyDescent="0.25">
      <c r="CB5635" s="4"/>
      <c r="CF5635" s="4"/>
    </row>
    <row r="5636" spans="80:84" x14ac:dyDescent="0.25">
      <c r="CB5636" s="4"/>
      <c r="CF5636" s="4"/>
    </row>
    <row r="5637" spans="80:84" x14ac:dyDescent="0.25">
      <c r="CB5637" s="4"/>
      <c r="CF5637" s="4"/>
    </row>
    <row r="5638" spans="80:84" x14ac:dyDescent="0.25">
      <c r="CB5638" s="4"/>
      <c r="CF5638" s="4"/>
    </row>
    <row r="5639" spans="80:84" x14ac:dyDescent="0.25">
      <c r="CB5639" s="4"/>
      <c r="CF5639" s="4"/>
    </row>
    <row r="5640" spans="80:84" x14ac:dyDescent="0.25">
      <c r="CB5640" s="4"/>
      <c r="CF5640" s="4"/>
    </row>
    <row r="5641" spans="80:84" x14ac:dyDescent="0.25">
      <c r="CB5641" s="4"/>
      <c r="CF5641" s="4"/>
    </row>
    <row r="5642" spans="80:84" x14ac:dyDescent="0.25">
      <c r="CB5642" s="4"/>
      <c r="CF5642" s="4"/>
    </row>
    <row r="5643" spans="80:84" x14ac:dyDescent="0.25">
      <c r="CB5643" s="4"/>
      <c r="CF5643" s="4"/>
    </row>
    <row r="5644" spans="80:84" x14ac:dyDescent="0.25">
      <c r="CB5644" s="4"/>
      <c r="CF5644" s="4"/>
    </row>
    <row r="5645" spans="80:84" x14ac:dyDescent="0.25">
      <c r="CB5645" s="4"/>
      <c r="CF5645" s="4"/>
    </row>
    <row r="5646" spans="80:84" x14ac:dyDescent="0.25">
      <c r="CB5646" s="4"/>
      <c r="CF5646" s="4"/>
    </row>
    <row r="5647" spans="80:84" x14ac:dyDescent="0.25">
      <c r="CB5647" s="4"/>
      <c r="CF5647" s="4"/>
    </row>
    <row r="5648" spans="80:84" x14ac:dyDescent="0.25">
      <c r="CB5648" s="4"/>
      <c r="CF5648" s="4"/>
    </row>
    <row r="5649" spans="80:84" x14ac:dyDescent="0.25">
      <c r="CB5649" s="4"/>
      <c r="CF5649" s="4"/>
    </row>
    <row r="5650" spans="80:84" x14ac:dyDescent="0.25">
      <c r="CB5650" s="4"/>
      <c r="CF5650" s="4"/>
    </row>
    <row r="5651" spans="80:84" x14ac:dyDescent="0.25">
      <c r="CB5651" s="4"/>
      <c r="CF5651" s="4"/>
    </row>
    <row r="5652" spans="80:84" x14ac:dyDescent="0.25">
      <c r="CB5652" s="4"/>
      <c r="CF5652" s="4"/>
    </row>
    <row r="5653" spans="80:84" x14ac:dyDescent="0.25">
      <c r="CB5653" s="4"/>
      <c r="CF5653" s="4"/>
    </row>
    <row r="5654" spans="80:84" x14ac:dyDescent="0.25">
      <c r="CB5654" s="4"/>
      <c r="CF5654" s="4"/>
    </row>
    <row r="5655" spans="80:84" x14ac:dyDescent="0.25">
      <c r="CB5655" s="4"/>
      <c r="CF5655" s="4"/>
    </row>
    <row r="5656" spans="80:84" x14ac:dyDescent="0.25">
      <c r="CB5656" s="4"/>
      <c r="CF5656" s="4"/>
    </row>
    <row r="5657" spans="80:84" x14ac:dyDescent="0.25">
      <c r="CB5657" s="4"/>
      <c r="CF5657" s="4"/>
    </row>
    <row r="5658" spans="80:84" x14ac:dyDescent="0.25">
      <c r="CB5658" s="4"/>
      <c r="CF5658" s="4"/>
    </row>
    <row r="5659" spans="80:84" x14ac:dyDescent="0.25">
      <c r="CB5659" s="4"/>
      <c r="CF5659" s="4"/>
    </row>
    <row r="5660" spans="80:84" x14ac:dyDescent="0.25">
      <c r="CB5660" s="4"/>
      <c r="CF5660" s="4"/>
    </row>
    <row r="5661" spans="80:84" x14ac:dyDescent="0.25">
      <c r="CB5661" s="4"/>
      <c r="CF5661" s="4"/>
    </row>
    <row r="5662" spans="80:84" x14ac:dyDescent="0.25">
      <c r="CB5662" s="4"/>
      <c r="CF5662" s="4"/>
    </row>
    <row r="5663" spans="80:84" x14ac:dyDescent="0.25">
      <c r="CB5663" s="4"/>
      <c r="CF5663" s="4"/>
    </row>
    <row r="5664" spans="80:84" x14ac:dyDescent="0.25">
      <c r="CB5664" s="4"/>
      <c r="CF5664" s="4"/>
    </row>
    <row r="5665" spans="80:84" x14ac:dyDescent="0.25">
      <c r="CB5665" s="4"/>
      <c r="CF5665" s="4"/>
    </row>
    <row r="5666" spans="80:84" x14ac:dyDescent="0.25">
      <c r="CB5666" s="4"/>
      <c r="CF5666" s="4"/>
    </row>
    <row r="5667" spans="80:84" x14ac:dyDescent="0.25">
      <c r="CB5667" s="4"/>
      <c r="CF5667" s="4"/>
    </row>
    <row r="5668" spans="80:84" x14ac:dyDescent="0.25">
      <c r="CB5668" s="4"/>
      <c r="CF5668" s="4"/>
    </row>
    <row r="5669" spans="80:84" x14ac:dyDescent="0.25">
      <c r="CB5669" s="4"/>
      <c r="CF5669" s="4"/>
    </row>
    <row r="5670" spans="80:84" x14ac:dyDescent="0.25">
      <c r="CB5670" s="4"/>
      <c r="CF5670" s="4"/>
    </row>
    <row r="5671" spans="80:84" x14ac:dyDescent="0.25">
      <c r="CB5671" s="4"/>
      <c r="CF5671" s="4"/>
    </row>
    <row r="5672" spans="80:84" x14ac:dyDescent="0.25">
      <c r="CB5672" s="4"/>
      <c r="CF5672" s="4"/>
    </row>
    <row r="5673" spans="80:84" x14ac:dyDescent="0.25">
      <c r="CB5673" s="4"/>
      <c r="CF5673" s="4"/>
    </row>
    <row r="5674" spans="80:84" x14ac:dyDescent="0.25">
      <c r="CB5674" s="4"/>
      <c r="CF5674" s="4"/>
    </row>
    <row r="5675" spans="80:84" x14ac:dyDescent="0.25">
      <c r="CB5675" s="4"/>
      <c r="CF5675" s="4"/>
    </row>
    <row r="5676" spans="80:84" x14ac:dyDescent="0.25">
      <c r="CB5676" s="4"/>
      <c r="CF5676" s="4"/>
    </row>
    <row r="5677" spans="80:84" x14ac:dyDescent="0.25">
      <c r="CB5677" s="4"/>
      <c r="CF5677" s="4"/>
    </row>
    <row r="5678" spans="80:84" x14ac:dyDescent="0.25">
      <c r="CB5678" s="4"/>
      <c r="CF5678" s="4"/>
    </row>
    <row r="5679" spans="80:84" x14ac:dyDescent="0.25">
      <c r="CB5679" s="4"/>
      <c r="CF5679" s="4"/>
    </row>
    <row r="5680" spans="80:84" x14ac:dyDescent="0.25">
      <c r="CB5680" s="4"/>
      <c r="CF5680" s="4"/>
    </row>
    <row r="5681" spans="80:84" x14ac:dyDescent="0.25">
      <c r="CB5681" s="4"/>
      <c r="CF5681" s="4"/>
    </row>
    <row r="5682" spans="80:84" x14ac:dyDescent="0.25">
      <c r="CB5682" s="4"/>
      <c r="CF5682" s="4"/>
    </row>
    <row r="5683" spans="80:84" x14ac:dyDescent="0.25">
      <c r="CB5683" s="4"/>
      <c r="CF5683" s="4"/>
    </row>
    <row r="5684" spans="80:84" x14ac:dyDescent="0.25">
      <c r="CB5684" s="4"/>
      <c r="CF5684" s="4"/>
    </row>
    <row r="5685" spans="80:84" x14ac:dyDescent="0.25">
      <c r="CB5685" s="4"/>
      <c r="CF5685" s="4"/>
    </row>
    <row r="5686" spans="80:84" x14ac:dyDescent="0.25">
      <c r="CB5686" s="4"/>
      <c r="CF5686" s="4"/>
    </row>
    <row r="5687" spans="80:84" x14ac:dyDescent="0.25">
      <c r="CB5687" s="4"/>
      <c r="CF5687" s="4"/>
    </row>
    <row r="5688" spans="80:84" x14ac:dyDescent="0.25">
      <c r="CB5688" s="4"/>
      <c r="CF5688" s="4"/>
    </row>
    <row r="5689" spans="80:84" x14ac:dyDescent="0.25">
      <c r="CB5689" s="4"/>
      <c r="CF5689" s="4"/>
    </row>
    <row r="5690" spans="80:84" x14ac:dyDescent="0.25">
      <c r="CB5690" s="4"/>
      <c r="CF5690" s="4"/>
    </row>
    <row r="5691" spans="80:84" x14ac:dyDescent="0.25">
      <c r="CB5691" s="4"/>
      <c r="CF5691" s="4"/>
    </row>
    <row r="5692" spans="80:84" x14ac:dyDescent="0.25">
      <c r="CB5692" s="4"/>
      <c r="CF5692" s="4"/>
    </row>
    <row r="5693" spans="80:84" x14ac:dyDescent="0.25">
      <c r="CB5693" s="4"/>
      <c r="CF5693" s="4"/>
    </row>
    <row r="5694" spans="80:84" x14ac:dyDescent="0.25">
      <c r="CB5694" s="4"/>
      <c r="CF5694" s="4"/>
    </row>
    <row r="5695" spans="80:84" x14ac:dyDescent="0.25">
      <c r="CB5695" s="4"/>
      <c r="CF5695" s="4"/>
    </row>
    <row r="5696" spans="80:84" x14ac:dyDescent="0.25">
      <c r="CB5696" s="4"/>
      <c r="CF5696" s="4"/>
    </row>
    <row r="5697" spans="80:84" x14ac:dyDescent="0.25">
      <c r="CB5697" s="4"/>
      <c r="CF5697" s="4"/>
    </row>
    <row r="5698" spans="80:84" x14ac:dyDescent="0.25">
      <c r="CB5698" s="4"/>
      <c r="CF5698" s="4"/>
    </row>
    <row r="5699" spans="80:84" x14ac:dyDescent="0.25">
      <c r="CB5699" s="4"/>
      <c r="CF5699" s="4"/>
    </row>
    <row r="5700" spans="80:84" x14ac:dyDescent="0.25">
      <c r="CB5700" s="4"/>
      <c r="CF5700" s="4"/>
    </row>
    <row r="5701" spans="80:84" x14ac:dyDescent="0.25">
      <c r="CB5701" s="4"/>
      <c r="CF5701" s="4"/>
    </row>
    <row r="5702" spans="80:84" x14ac:dyDescent="0.25">
      <c r="CB5702" s="4"/>
      <c r="CF5702" s="4"/>
    </row>
    <row r="5703" spans="80:84" x14ac:dyDescent="0.25">
      <c r="CB5703" s="4"/>
      <c r="CF5703" s="4"/>
    </row>
    <row r="5704" spans="80:84" x14ac:dyDescent="0.25">
      <c r="CB5704" s="4"/>
      <c r="CF5704" s="4"/>
    </row>
    <row r="5705" spans="80:84" x14ac:dyDescent="0.25">
      <c r="CB5705" s="4"/>
      <c r="CF5705" s="4"/>
    </row>
    <row r="5706" spans="80:84" x14ac:dyDescent="0.25">
      <c r="CB5706" s="4"/>
      <c r="CF5706" s="4"/>
    </row>
    <row r="5707" spans="80:84" x14ac:dyDescent="0.25">
      <c r="CB5707" s="4"/>
      <c r="CF5707" s="4"/>
    </row>
    <row r="5708" spans="80:84" x14ac:dyDescent="0.25">
      <c r="CB5708" s="4"/>
      <c r="CF5708" s="4"/>
    </row>
    <row r="5709" spans="80:84" x14ac:dyDescent="0.25">
      <c r="CB5709" s="4"/>
      <c r="CF5709" s="4"/>
    </row>
    <row r="5710" spans="80:84" x14ac:dyDescent="0.25">
      <c r="CB5710" s="4"/>
      <c r="CF5710" s="4"/>
    </row>
    <row r="5711" spans="80:84" x14ac:dyDescent="0.25">
      <c r="CB5711" s="4"/>
      <c r="CF5711" s="4"/>
    </row>
    <row r="5712" spans="80:84" x14ac:dyDescent="0.25">
      <c r="CB5712" s="4"/>
      <c r="CF5712" s="4"/>
    </row>
    <row r="5713" spans="80:84" x14ac:dyDescent="0.25">
      <c r="CB5713" s="4"/>
      <c r="CF5713" s="4"/>
    </row>
    <row r="5714" spans="80:84" x14ac:dyDescent="0.25">
      <c r="CB5714" s="4"/>
      <c r="CF5714" s="4"/>
    </row>
    <row r="5715" spans="80:84" x14ac:dyDescent="0.25">
      <c r="CB5715" s="4"/>
      <c r="CF5715" s="4"/>
    </row>
    <row r="5716" spans="80:84" x14ac:dyDescent="0.25">
      <c r="CB5716" s="4"/>
      <c r="CF5716" s="4"/>
    </row>
    <row r="5717" spans="80:84" x14ac:dyDescent="0.25">
      <c r="CB5717" s="4"/>
      <c r="CF5717" s="4"/>
    </row>
    <row r="5718" spans="80:84" x14ac:dyDescent="0.25">
      <c r="CB5718" s="4"/>
      <c r="CF5718" s="4"/>
    </row>
    <row r="5719" spans="80:84" x14ac:dyDescent="0.25">
      <c r="CB5719" s="4"/>
      <c r="CF5719" s="4"/>
    </row>
    <row r="5720" spans="80:84" x14ac:dyDescent="0.25">
      <c r="CB5720" s="4"/>
      <c r="CF5720" s="4"/>
    </row>
    <row r="5721" spans="80:84" x14ac:dyDescent="0.25">
      <c r="CB5721" s="4"/>
      <c r="CF5721" s="4"/>
    </row>
    <row r="5722" spans="80:84" x14ac:dyDescent="0.25">
      <c r="CB5722" s="4"/>
      <c r="CF5722" s="4"/>
    </row>
    <row r="5723" spans="80:84" x14ac:dyDescent="0.25">
      <c r="CB5723" s="4"/>
      <c r="CF5723" s="4"/>
    </row>
    <row r="5724" spans="80:84" x14ac:dyDescent="0.25">
      <c r="CB5724" s="4"/>
      <c r="CF5724" s="4"/>
    </row>
    <row r="5725" spans="80:84" x14ac:dyDescent="0.25">
      <c r="CB5725" s="4"/>
      <c r="CF5725" s="4"/>
    </row>
    <row r="5726" spans="80:84" x14ac:dyDescent="0.25">
      <c r="CB5726" s="4"/>
      <c r="CF5726" s="4"/>
    </row>
    <row r="5727" spans="80:84" x14ac:dyDescent="0.25">
      <c r="CB5727" s="4"/>
      <c r="CF5727" s="4"/>
    </row>
    <row r="5728" spans="80:84" x14ac:dyDescent="0.25">
      <c r="CB5728" s="4"/>
      <c r="CF5728" s="4"/>
    </row>
    <row r="5729" spans="80:84" x14ac:dyDescent="0.25">
      <c r="CB5729" s="4"/>
      <c r="CF5729" s="4"/>
    </row>
    <row r="5730" spans="80:84" x14ac:dyDescent="0.25">
      <c r="CB5730" s="4"/>
      <c r="CF5730" s="4"/>
    </row>
    <row r="5731" spans="80:84" x14ac:dyDescent="0.25">
      <c r="CB5731" s="4"/>
      <c r="CF5731" s="4"/>
    </row>
    <row r="5732" spans="80:84" x14ac:dyDescent="0.25">
      <c r="CB5732" s="4"/>
      <c r="CF5732" s="4"/>
    </row>
    <row r="5733" spans="80:84" x14ac:dyDescent="0.25">
      <c r="CB5733" s="4"/>
      <c r="CF5733" s="4"/>
    </row>
    <row r="5734" spans="80:84" x14ac:dyDescent="0.25">
      <c r="CB5734" s="4"/>
      <c r="CF5734" s="4"/>
    </row>
    <row r="5735" spans="80:84" x14ac:dyDescent="0.25">
      <c r="CB5735" s="4"/>
      <c r="CF5735" s="4"/>
    </row>
    <row r="5736" spans="80:84" x14ac:dyDescent="0.25">
      <c r="CB5736" s="4"/>
      <c r="CF5736" s="4"/>
    </row>
    <row r="5737" spans="80:84" x14ac:dyDescent="0.25">
      <c r="CB5737" s="4"/>
      <c r="CF5737" s="4"/>
    </row>
    <row r="5738" spans="80:84" x14ac:dyDescent="0.25">
      <c r="CB5738" s="4"/>
      <c r="CF5738" s="4"/>
    </row>
    <row r="5739" spans="80:84" x14ac:dyDescent="0.25">
      <c r="CB5739" s="4"/>
      <c r="CF5739" s="4"/>
    </row>
    <row r="5740" spans="80:84" x14ac:dyDescent="0.25">
      <c r="CB5740" s="4"/>
      <c r="CF5740" s="4"/>
    </row>
    <row r="5741" spans="80:84" x14ac:dyDescent="0.25">
      <c r="CB5741" s="4"/>
      <c r="CF5741" s="4"/>
    </row>
    <row r="5742" spans="80:84" x14ac:dyDescent="0.25">
      <c r="CB5742" s="4"/>
      <c r="CF5742" s="4"/>
    </row>
    <row r="5743" spans="80:84" x14ac:dyDescent="0.25">
      <c r="CB5743" s="4"/>
      <c r="CF5743" s="4"/>
    </row>
    <row r="5744" spans="80:84" x14ac:dyDescent="0.25">
      <c r="CB5744" s="4"/>
      <c r="CF5744" s="4"/>
    </row>
    <row r="5745" spans="80:84" x14ac:dyDescent="0.25">
      <c r="CB5745" s="4"/>
      <c r="CF5745" s="4"/>
    </row>
    <row r="5746" spans="80:84" x14ac:dyDescent="0.25">
      <c r="CB5746" s="4"/>
      <c r="CF5746" s="4"/>
    </row>
    <row r="5747" spans="80:84" x14ac:dyDescent="0.25">
      <c r="CB5747" s="4"/>
      <c r="CF5747" s="4"/>
    </row>
    <row r="5748" spans="80:84" x14ac:dyDescent="0.25">
      <c r="CB5748" s="4"/>
      <c r="CF5748" s="4"/>
    </row>
    <row r="5749" spans="80:84" x14ac:dyDescent="0.25">
      <c r="CB5749" s="4"/>
      <c r="CF5749" s="4"/>
    </row>
    <row r="5750" spans="80:84" x14ac:dyDescent="0.25">
      <c r="CB5750" s="4"/>
      <c r="CF5750" s="4"/>
    </row>
    <row r="5751" spans="80:84" x14ac:dyDescent="0.25">
      <c r="CB5751" s="4"/>
      <c r="CF5751" s="4"/>
    </row>
    <row r="5752" spans="80:84" x14ac:dyDescent="0.25">
      <c r="CB5752" s="4"/>
      <c r="CF5752" s="4"/>
    </row>
    <row r="5753" spans="80:84" x14ac:dyDescent="0.25">
      <c r="CB5753" s="4"/>
      <c r="CF5753" s="4"/>
    </row>
    <row r="5754" spans="80:84" x14ac:dyDescent="0.25">
      <c r="CB5754" s="4"/>
      <c r="CF5754" s="4"/>
    </row>
    <row r="5755" spans="80:84" x14ac:dyDescent="0.25">
      <c r="CB5755" s="4"/>
      <c r="CF5755" s="4"/>
    </row>
    <row r="5756" spans="80:84" x14ac:dyDescent="0.25">
      <c r="CB5756" s="4"/>
      <c r="CF5756" s="4"/>
    </row>
    <row r="5757" spans="80:84" x14ac:dyDescent="0.25">
      <c r="CB5757" s="4"/>
      <c r="CF5757" s="4"/>
    </row>
    <row r="5758" spans="80:84" x14ac:dyDescent="0.25">
      <c r="CB5758" s="4"/>
      <c r="CF5758" s="4"/>
    </row>
    <row r="5759" spans="80:84" x14ac:dyDescent="0.25">
      <c r="CB5759" s="4"/>
      <c r="CF5759" s="4"/>
    </row>
    <row r="5760" spans="80:84" x14ac:dyDescent="0.25">
      <c r="CB5760" s="4"/>
      <c r="CF5760" s="4"/>
    </row>
    <row r="5761" spans="80:84" x14ac:dyDescent="0.25">
      <c r="CB5761" s="4"/>
      <c r="CF5761" s="4"/>
    </row>
    <row r="5762" spans="80:84" x14ac:dyDescent="0.25">
      <c r="CB5762" s="4"/>
      <c r="CF5762" s="4"/>
    </row>
    <row r="5763" spans="80:84" x14ac:dyDescent="0.25">
      <c r="CB5763" s="4"/>
      <c r="CF5763" s="4"/>
    </row>
    <row r="5764" spans="80:84" x14ac:dyDescent="0.25">
      <c r="CB5764" s="4"/>
      <c r="CF5764" s="4"/>
    </row>
    <row r="5765" spans="80:84" x14ac:dyDescent="0.25">
      <c r="CB5765" s="4"/>
      <c r="CF5765" s="4"/>
    </row>
    <row r="5766" spans="80:84" x14ac:dyDescent="0.25">
      <c r="CB5766" s="4"/>
      <c r="CF5766" s="4"/>
    </row>
    <row r="5767" spans="80:84" x14ac:dyDescent="0.25">
      <c r="CB5767" s="4"/>
      <c r="CF5767" s="4"/>
    </row>
    <row r="5768" spans="80:84" x14ac:dyDescent="0.25">
      <c r="CB5768" s="4"/>
      <c r="CF5768" s="4"/>
    </row>
    <row r="5769" spans="80:84" x14ac:dyDescent="0.25">
      <c r="CB5769" s="4"/>
      <c r="CF5769" s="4"/>
    </row>
    <row r="5770" spans="80:84" x14ac:dyDescent="0.25">
      <c r="CB5770" s="4"/>
      <c r="CF5770" s="4"/>
    </row>
    <row r="5771" spans="80:84" x14ac:dyDescent="0.25">
      <c r="CB5771" s="4"/>
      <c r="CF5771" s="4"/>
    </row>
    <row r="5772" spans="80:84" x14ac:dyDescent="0.25">
      <c r="CB5772" s="4"/>
      <c r="CF5772" s="4"/>
    </row>
    <row r="5773" spans="80:84" x14ac:dyDescent="0.25">
      <c r="CB5773" s="4"/>
      <c r="CF5773" s="4"/>
    </row>
    <row r="5774" spans="80:84" x14ac:dyDescent="0.25">
      <c r="CB5774" s="4"/>
      <c r="CF5774" s="4"/>
    </row>
    <row r="5775" spans="80:84" x14ac:dyDescent="0.25">
      <c r="CB5775" s="4"/>
      <c r="CF5775" s="4"/>
    </row>
    <row r="5776" spans="80:84" x14ac:dyDescent="0.25">
      <c r="CB5776" s="4"/>
      <c r="CF5776" s="4"/>
    </row>
    <row r="5777" spans="80:84" x14ac:dyDescent="0.25">
      <c r="CB5777" s="4"/>
      <c r="CF5777" s="4"/>
    </row>
    <row r="5778" spans="80:84" x14ac:dyDescent="0.25">
      <c r="CB5778" s="4"/>
      <c r="CF5778" s="4"/>
    </row>
    <row r="5779" spans="80:84" x14ac:dyDescent="0.25">
      <c r="CB5779" s="4"/>
      <c r="CF5779" s="4"/>
    </row>
    <row r="5780" spans="80:84" x14ac:dyDescent="0.25">
      <c r="CB5780" s="4"/>
      <c r="CF5780" s="4"/>
    </row>
    <row r="5781" spans="80:84" x14ac:dyDescent="0.25">
      <c r="CB5781" s="4"/>
      <c r="CF5781" s="4"/>
    </row>
    <row r="5782" spans="80:84" x14ac:dyDescent="0.25">
      <c r="CB5782" s="4"/>
      <c r="CF5782" s="4"/>
    </row>
    <row r="5783" spans="80:84" x14ac:dyDescent="0.25">
      <c r="CB5783" s="4"/>
      <c r="CF5783" s="4"/>
    </row>
    <row r="5784" spans="80:84" x14ac:dyDescent="0.25">
      <c r="CB5784" s="4"/>
      <c r="CF5784" s="4"/>
    </row>
    <row r="5785" spans="80:84" x14ac:dyDescent="0.25">
      <c r="CB5785" s="4"/>
      <c r="CF5785" s="4"/>
    </row>
    <row r="5786" spans="80:84" x14ac:dyDescent="0.25">
      <c r="CB5786" s="4"/>
      <c r="CF5786" s="4"/>
    </row>
    <row r="5787" spans="80:84" x14ac:dyDescent="0.25">
      <c r="CB5787" s="4"/>
      <c r="CF5787" s="4"/>
    </row>
    <row r="5788" spans="80:84" x14ac:dyDescent="0.25">
      <c r="CB5788" s="4"/>
      <c r="CF5788" s="4"/>
    </row>
    <row r="5789" spans="80:84" x14ac:dyDescent="0.25">
      <c r="CB5789" s="4"/>
      <c r="CF5789" s="4"/>
    </row>
    <row r="5790" spans="80:84" x14ac:dyDescent="0.25">
      <c r="CB5790" s="4"/>
      <c r="CF5790" s="4"/>
    </row>
    <row r="5791" spans="80:84" x14ac:dyDescent="0.25">
      <c r="CB5791" s="4"/>
      <c r="CF5791" s="4"/>
    </row>
    <row r="5792" spans="80:84" x14ac:dyDescent="0.25">
      <c r="CB5792" s="4"/>
      <c r="CF5792" s="4"/>
    </row>
    <row r="5793" spans="80:84" x14ac:dyDescent="0.25">
      <c r="CB5793" s="4"/>
      <c r="CF5793" s="4"/>
    </row>
    <row r="5794" spans="80:84" x14ac:dyDescent="0.25">
      <c r="CB5794" s="4"/>
      <c r="CF5794" s="4"/>
    </row>
    <row r="5795" spans="80:84" x14ac:dyDescent="0.25">
      <c r="CB5795" s="4"/>
      <c r="CF5795" s="4"/>
    </row>
    <row r="5796" spans="80:84" x14ac:dyDescent="0.25">
      <c r="CB5796" s="4"/>
      <c r="CF5796" s="4"/>
    </row>
    <row r="5797" spans="80:84" x14ac:dyDescent="0.25">
      <c r="CB5797" s="4"/>
      <c r="CF5797" s="4"/>
    </row>
    <row r="5798" spans="80:84" x14ac:dyDescent="0.25">
      <c r="CB5798" s="4"/>
      <c r="CF5798" s="4"/>
    </row>
    <row r="5799" spans="80:84" x14ac:dyDescent="0.25">
      <c r="CB5799" s="4"/>
      <c r="CF5799" s="4"/>
    </row>
    <row r="5800" spans="80:84" x14ac:dyDescent="0.25">
      <c r="CB5800" s="4"/>
      <c r="CF5800" s="4"/>
    </row>
    <row r="5801" spans="80:84" x14ac:dyDescent="0.25">
      <c r="CB5801" s="4"/>
      <c r="CF5801" s="4"/>
    </row>
    <row r="5802" spans="80:84" x14ac:dyDescent="0.25">
      <c r="CB5802" s="4"/>
      <c r="CF5802" s="4"/>
    </row>
    <row r="5803" spans="80:84" x14ac:dyDescent="0.25">
      <c r="CB5803" s="4"/>
      <c r="CF5803" s="4"/>
    </row>
    <row r="5804" spans="80:84" x14ac:dyDescent="0.25">
      <c r="CB5804" s="4"/>
      <c r="CF5804" s="4"/>
    </row>
    <row r="5805" spans="80:84" x14ac:dyDescent="0.25">
      <c r="CB5805" s="4"/>
      <c r="CF5805" s="4"/>
    </row>
    <row r="5806" spans="80:84" x14ac:dyDescent="0.25">
      <c r="CB5806" s="4"/>
      <c r="CF5806" s="4"/>
    </row>
    <row r="5807" spans="80:84" x14ac:dyDescent="0.25">
      <c r="CB5807" s="4"/>
      <c r="CF5807" s="4"/>
    </row>
    <row r="5808" spans="80:84" x14ac:dyDescent="0.25">
      <c r="CB5808" s="4"/>
      <c r="CF5808" s="4"/>
    </row>
    <row r="5809" spans="80:84" x14ac:dyDescent="0.25">
      <c r="CB5809" s="4"/>
      <c r="CF5809" s="4"/>
    </row>
    <row r="5810" spans="80:84" x14ac:dyDescent="0.25">
      <c r="CB5810" s="4"/>
      <c r="CF5810" s="4"/>
    </row>
    <row r="5811" spans="80:84" x14ac:dyDescent="0.25">
      <c r="CB5811" s="4"/>
      <c r="CF5811" s="4"/>
    </row>
    <row r="5812" spans="80:84" x14ac:dyDescent="0.25">
      <c r="CB5812" s="4"/>
      <c r="CF5812" s="4"/>
    </row>
    <row r="5813" spans="80:84" x14ac:dyDescent="0.25">
      <c r="CB5813" s="4"/>
      <c r="CF5813" s="4"/>
    </row>
    <row r="5814" spans="80:84" x14ac:dyDescent="0.25">
      <c r="CB5814" s="4"/>
      <c r="CF5814" s="4"/>
    </row>
    <row r="5815" spans="80:84" x14ac:dyDescent="0.25">
      <c r="CB5815" s="4"/>
      <c r="CF5815" s="4"/>
    </row>
    <row r="5816" spans="80:84" x14ac:dyDescent="0.25">
      <c r="CB5816" s="4"/>
      <c r="CF5816" s="4"/>
    </row>
    <row r="5817" spans="80:84" x14ac:dyDescent="0.25">
      <c r="CB5817" s="4"/>
      <c r="CF5817" s="4"/>
    </row>
    <row r="5818" spans="80:84" x14ac:dyDescent="0.25">
      <c r="CB5818" s="4"/>
      <c r="CF5818" s="4"/>
    </row>
    <row r="5819" spans="80:84" x14ac:dyDescent="0.25">
      <c r="CB5819" s="4"/>
      <c r="CF5819" s="4"/>
    </row>
    <row r="5820" spans="80:84" x14ac:dyDescent="0.25">
      <c r="CB5820" s="4"/>
      <c r="CF5820" s="4"/>
    </row>
    <row r="5821" spans="80:84" x14ac:dyDescent="0.25">
      <c r="CB5821" s="4"/>
      <c r="CF5821" s="4"/>
    </row>
    <row r="5822" spans="80:84" x14ac:dyDescent="0.25">
      <c r="CB5822" s="4"/>
      <c r="CF5822" s="4"/>
    </row>
    <row r="5823" spans="80:84" x14ac:dyDescent="0.25">
      <c r="CB5823" s="4"/>
      <c r="CF5823" s="4"/>
    </row>
    <row r="5824" spans="80:84" x14ac:dyDescent="0.25">
      <c r="CB5824" s="4"/>
      <c r="CF5824" s="4"/>
    </row>
    <row r="5825" spans="80:84" x14ac:dyDescent="0.25">
      <c r="CB5825" s="4"/>
      <c r="CF5825" s="4"/>
    </row>
    <row r="5826" spans="80:84" x14ac:dyDescent="0.25">
      <c r="CB5826" s="4"/>
      <c r="CF5826" s="4"/>
    </row>
    <row r="5827" spans="80:84" x14ac:dyDescent="0.25">
      <c r="CB5827" s="4"/>
      <c r="CF5827" s="4"/>
    </row>
    <row r="5828" spans="80:84" x14ac:dyDescent="0.25">
      <c r="CB5828" s="4"/>
      <c r="CF5828" s="4"/>
    </row>
    <row r="5829" spans="80:84" x14ac:dyDescent="0.25">
      <c r="CB5829" s="4"/>
      <c r="CF5829" s="4"/>
    </row>
    <row r="5830" spans="80:84" x14ac:dyDescent="0.25">
      <c r="CB5830" s="4"/>
      <c r="CF5830" s="4"/>
    </row>
    <row r="5831" spans="80:84" x14ac:dyDescent="0.25">
      <c r="CB5831" s="4"/>
      <c r="CF5831" s="4"/>
    </row>
    <row r="5832" spans="80:84" x14ac:dyDescent="0.25">
      <c r="CB5832" s="4"/>
      <c r="CF5832" s="4"/>
    </row>
    <row r="5833" spans="80:84" x14ac:dyDescent="0.25">
      <c r="CB5833" s="4"/>
      <c r="CF5833" s="4"/>
    </row>
    <row r="5834" spans="80:84" x14ac:dyDescent="0.25">
      <c r="CB5834" s="4"/>
      <c r="CF5834" s="4"/>
    </row>
    <row r="5835" spans="80:84" x14ac:dyDescent="0.25">
      <c r="CB5835" s="4"/>
      <c r="CF5835" s="4"/>
    </row>
    <row r="5836" spans="80:84" x14ac:dyDescent="0.25">
      <c r="CB5836" s="4"/>
      <c r="CF5836" s="4"/>
    </row>
    <row r="5837" spans="80:84" x14ac:dyDescent="0.25">
      <c r="CB5837" s="4"/>
      <c r="CF5837" s="4"/>
    </row>
    <row r="5838" spans="80:84" x14ac:dyDescent="0.25">
      <c r="CB5838" s="4"/>
      <c r="CF5838" s="4"/>
    </row>
    <row r="5839" spans="80:84" x14ac:dyDescent="0.25">
      <c r="CB5839" s="4"/>
      <c r="CF5839" s="4"/>
    </row>
    <row r="5840" spans="80:84" x14ac:dyDescent="0.25">
      <c r="CB5840" s="4"/>
      <c r="CF5840" s="4"/>
    </row>
    <row r="5841" spans="80:84" x14ac:dyDescent="0.25">
      <c r="CB5841" s="4"/>
      <c r="CF5841" s="4"/>
    </row>
    <row r="5842" spans="80:84" x14ac:dyDescent="0.25">
      <c r="CB5842" s="4"/>
      <c r="CF5842" s="4"/>
    </row>
    <row r="5843" spans="80:84" x14ac:dyDescent="0.25">
      <c r="CB5843" s="4"/>
      <c r="CF5843" s="4"/>
    </row>
    <row r="5844" spans="80:84" x14ac:dyDescent="0.25">
      <c r="CB5844" s="4"/>
      <c r="CF5844" s="4"/>
    </row>
    <row r="5845" spans="80:84" x14ac:dyDescent="0.25">
      <c r="CB5845" s="4"/>
      <c r="CF5845" s="4"/>
    </row>
    <row r="5846" spans="80:84" x14ac:dyDescent="0.25">
      <c r="CB5846" s="4"/>
      <c r="CF5846" s="4"/>
    </row>
    <row r="5847" spans="80:84" x14ac:dyDescent="0.25">
      <c r="CB5847" s="4"/>
      <c r="CF5847" s="4"/>
    </row>
    <row r="5848" spans="80:84" x14ac:dyDescent="0.25">
      <c r="CB5848" s="4"/>
      <c r="CF5848" s="4"/>
    </row>
    <row r="5849" spans="80:84" x14ac:dyDescent="0.25">
      <c r="CB5849" s="4"/>
      <c r="CF5849" s="4"/>
    </row>
    <row r="5850" spans="80:84" x14ac:dyDescent="0.25">
      <c r="CB5850" s="4"/>
      <c r="CF5850" s="4"/>
    </row>
    <row r="5851" spans="80:84" x14ac:dyDescent="0.25">
      <c r="CB5851" s="4"/>
      <c r="CF5851" s="4"/>
    </row>
    <row r="5852" spans="80:84" x14ac:dyDescent="0.25">
      <c r="CB5852" s="4"/>
      <c r="CF5852" s="4"/>
    </row>
    <row r="5853" spans="80:84" x14ac:dyDescent="0.25">
      <c r="CB5853" s="4"/>
      <c r="CF5853" s="4"/>
    </row>
    <row r="5854" spans="80:84" x14ac:dyDescent="0.25">
      <c r="CB5854" s="4"/>
      <c r="CF5854" s="4"/>
    </row>
    <row r="5855" spans="80:84" x14ac:dyDescent="0.25">
      <c r="CB5855" s="4"/>
      <c r="CF5855" s="4"/>
    </row>
    <row r="5856" spans="80:84" x14ac:dyDescent="0.25">
      <c r="CB5856" s="4"/>
      <c r="CF5856" s="4"/>
    </row>
    <row r="5857" spans="80:84" x14ac:dyDescent="0.25">
      <c r="CB5857" s="4"/>
      <c r="CF5857" s="4"/>
    </row>
    <row r="5858" spans="80:84" x14ac:dyDescent="0.25">
      <c r="CB5858" s="4"/>
      <c r="CF5858" s="4"/>
    </row>
    <row r="5859" spans="80:84" x14ac:dyDescent="0.25">
      <c r="CB5859" s="4"/>
      <c r="CF5859" s="4"/>
    </row>
    <row r="5860" spans="80:84" x14ac:dyDescent="0.25">
      <c r="CB5860" s="4"/>
      <c r="CF5860" s="4"/>
    </row>
    <row r="5861" spans="80:84" x14ac:dyDescent="0.25">
      <c r="CB5861" s="4"/>
      <c r="CF5861" s="4"/>
    </row>
    <row r="5862" spans="80:84" x14ac:dyDescent="0.25">
      <c r="CB5862" s="4"/>
      <c r="CF5862" s="4"/>
    </row>
    <row r="5863" spans="80:84" x14ac:dyDescent="0.25">
      <c r="CB5863" s="4"/>
      <c r="CF5863" s="4"/>
    </row>
    <row r="5864" spans="80:84" x14ac:dyDescent="0.25">
      <c r="CB5864" s="4"/>
      <c r="CF5864" s="4"/>
    </row>
    <row r="5865" spans="80:84" x14ac:dyDescent="0.25">
      <c r="CB5865" s="4"/>
      <c r="CF5865" s="4"/>
    </row>
    <row r="5866" spans="80:84" x14ac:dyDescent="0.25">
      <c r="CB5866" s="4"/>
      <c r="CF5866" s="4"/>
    </row>
    <row r="5867" spans="80:84" x14ac:dyDescent="0.25">
      <c r="CB5867" s="4"/>
      <c r="CF5867" s="4"/>
    </row>
    <row r="5868" spans="80:84" x14ac:dyDescent="0.25">
      <c r="CB5868" s="4"/>
      <c r="CF5868" s="4"/>
    </row>
    <row r="5869" spans="80:84" x14ac:dyDescent="0.25">
      <c r="CB5869" s="4"/>
      <c r="CF5869" s="4"/>
    </row>
    <row r="5870" spans="80:84" x14ac:dyDescent="0.25">
      <c r="CB5870" s="4"/>
      <c r="CF5870" s="4"/>
    </row>
    <row r="5871" spans="80:84" x14ac:dyDescent="0.25">
      <c r="CB5871" s="4"/>
      <c r="CF5871" s="4"/>
    </row>
    <row r="5872" spans="80:84" x14ac:dyDescent="0.25">
      <c r="CB5872" s="4"/>
      <c r="CF5872" s="4"/>
    </row>
    <row r="5873" spans="80:84" x14ac:dyDescent="0.25">
      <c r="CB5873" s="4"/>
      <c r="CF5873" s="4"/>
    </row>
    <row r="5874" spans="80:84" x14ac:dyDescent="0.25">
      <c r="CB5874" s="4"/>
      <c r="CF5874" s="4"/>
    </row>
    <row r="5875" spans="80:84" x14ac:dyDescent="0.25">
      <c r="CB5875" s="4"/>
      <c r="CF5875" s="4"/>
    </row>
    <row r="5876" spans="80:84" x14ac:dyDescent="0.25">
      <c r="CB5876" s="4"/>
      <c r="CF5876" s="4"/>
    </row>
    <row r="5877" spans="80:84" x14ac:dyDescent="0.25">
      <c r="CB5877" s="4"/>
      <c r="CF5877" s="4"/>
    </row>
    <row r="5878" spans="80:84" x14ac:dyDescent="0.25">
      <c r="CB5878" s="4"/>
      <c r="CF5878" s="4"/>
    </row>
    <row r="5879" spans="80:84" x14ac:dyDescent="0.25">
      <c r="CB5879" s="4"/>
      <c r="CF5879" s="4"/>
    </row>
    <row r="5880" spans="80:84" x14ac:dyDescent="0.25">
      <c r="CB5880" s="4"/>
      <c r="CF5880" s="4"/>
    </row>
    <row r="5881" spans="80:84" x14ac:dyDescent="0.25">
      <c r="CB5881" s="4"/>
      <c r="CF5881" s="4"/>
    </row>
    <row r="5882" spans="80:84" x14ac:dyDescent="0.25">
      <c r="CB5882" s="4"/>
      <c r="CF5882" s="4"/>
    </row>
    <row r="5883" spans="80:84" x14ac:dyDescent="0.25">
      <c r="CB5883" s="4"/>
      <c r="CF5883" s="4"/>
    </row>
    <row r="5884" spans="80:84" x14ac:dyDescent="0.25">
      <c r="CB5884" s="4"/>
      <c r="CF5884" s="4"/>
    </row>
    <row r="5885" spans="80:84" x14ac:dyDescent="0.25">
      <c r="CB5885" s="4"/>
      <c r="CF5885" s="4"/>
    </row>
    <row r="5886" spans="80:84" x14ac:dyDescent="0.25">
      <c r="CB5886" s="4"/>
      <c r="CF5886" s="4"/>
    </row>
    <row r="5887" spans="80:84" x14ac:dyDescent="0.25">
      <c r="CB5887" s="4"/>
      <c r="CF5887" s="4"/>
    </row>
    <row r="5888" spans="80:84" x14ac:dyDescent="0.25">
      <c r="CB5888" s="4"/>
      <c r="CF5888" s="4"/>
    </row>
    <row r="5889" spans="80:84" x14ac:dyDescent="0.25">
      <c r="CB5889" s="4"/>
      <c r="CF5889" s="4"/>
    </row>
    <row r="5890" spans="80:84" x14ac:dyDescent="0.25">
      <c r="CB5890" s="4"/>
      <c r="CF5890" s="4"/>
    </row>
    <row r="5891" spans="80:84" x14ac:dyDescent="0.25">
      <c r="CB5891" s="4"/>
      <c r="CF5891" s="4"/>
    </row>
    <row r="5892" spans="80:84" x14ac:dyDescent="0.25">
      <c r="CB5892" s="4"/>
      <c r="CF5892" s="4"/>
    </row>
    <row r="5893" spans="80:84" x14ac:dyDescent="0.25">
      <c r="CB5893" s="4"/>
      <c r="CF5893" s="4"/>
    </row>
    <row r="5894" spans="80:84" x14ac:dyDescent="0.25">
      <c r="CB5894" s="4"/>
      <c r="CF5894" s="4"/>
    </row>
    <row r="5895" spans="80:84" x14ac:dyDescent="0.25">
      <c r="CB5895" s="4"/>
      <c r="CF5895" s="4"/>
    </row>
    <row r="5896" spans="80:84" x14ac:dyDescent="0.25">
      <c r="CB5896" s="4"/>
      <c r="CF5896" s="4"/>
    </row>
    <row r="5897" spans="80:84" x14ac:dyDescent="0.25">
      <c r="CB5897" s="4"/>
      <c r="CF5897" s="4"/>
    </row>
    <row r="5898" spans="80:84" x14ac:dyDescent="0.25">
      <c r="CB5898" s="4"/>
      <c r="CF5898" s="4"/>
    </row>
    <row r="5899" spans="80:84" x14ac:dyDescent="0.25">
      <c r="CB5899" s="4"/>
      <c r="CF5899" s="4"/>
    </row>
    <row r="5900" spans="80:84" x14ac:dyDescent="0.25">
      <c r="CB5900" s="4"/>
      <c r="CF5900" s="4"/>
    </row>
    <row r="5901" spans="80:84" x14ac:dyDescent="0.25">
      <c r="CB5901" s="4"/>
      <c r="CF5901" s="4"/>
    </row>
    <row r="5902" spans="80:84" x14ac:dyDescent="0.25">
      <c r="CB5902" s="4"/>
      <c r="CF5902" s="4"/>
    </row>
    <row r="5903" spans="80:84" x14ac:dyDescent="0.25">
      <c r="CB5903" s="4"/>
      <c r="CF5903" s="4"/>
    </row>
    <row r="5904" spans="80:84" x14ac:dyDescent="0.25">
      <c r="CB5904" s="4"/>
      <c r="CF5904" s="4"/>
    </row>
    <row r="5905" spans="80:84" x14ac:dyDescent="0.25">
      <c r="CB5905" s="4"/>
      <c r="CF5905" s="4"/>
    </row>
    <row r="5906" spans="80:84" x14ac:dyDescent="0.25">
      <c r="CB5906" s="4"/>
      <c r="CF5906" s="4"/>
    </row>
    <row r="5907" spans="80:84" x14ac:dyDescent="0.25">
      <c r="CB5907" s="4"/>
      <c r="CF5907" s="4"/>
    </row>
    <row r="5908" spans="80:84" x14ac:dyDescent="0.25">
      <c r="CB5908" s="4"/>
      <c r="CF5908" s="4"/>
    </row>
    <row r="5909" spans="80:84" x14ac:dyDescent="0.25">
      <c r="CB5909" s="4"/>
      <c r="CF5909" s="4"/>
    </row>
    <row r="5910" spans="80:84" x14ac:dyDescent="0.25">
      <c r="CB5910" s="4"/>
      <c r="CF5910" s="4"/>
    </row>
    <row r="5911" spans="80:84" x14ac:dyDescent="0.25">
      <c r="CB5911" s="4"/>
      <c r="CF5911" s="4"/>
    </row>
    <row r="5912" spans="80:84" x14ac:dyDescent="0.25">
      <c r="CB5912" s="4"/>
      <c r="CF5912" s="4"/>
    </row>
    <row r="5913" spans="80:84" x14ac:dyDescent="0.25">
      <c r="CB5913" s="4"/>
      <c r="CF5913" s="4"/>
    </row>
    <row r="5914" spans="80:84" x14ac:dyDescent="0.25">
      <c r="CB5914" s="4"/>
      <c r="CF5914" s="4"/>
    </row>
    <row r="5915" spans="80:84" x14ac:dyDescent="0.25">
      <c r="CB5915" s="4"/>
      <c r="CF5915" s="4"/>
    </row>
    <row r="5916" spans="80:84" x14ac:dyDescent="0.25">
      <c r="CB5916" s="4"/>
      <c r="CF5916" s="4"/>
    </row>
    <row r="5917" spans="80:84" x14ac:dyDescent="0.25">
      <c r="CB5917" s="4"/>
      <c r="CF5917" s="4"/>
    </row>
    <row r="5918" spans="80:84" x14ac:dyDescent="0.25">
      <c r="CB5918" s="4"/>
      <c r="CF5918" s="4"/>
    </row>
    <row r="5919" spans="80:84" x14ac:dyDescent="0.25">
      <c r="CB5919" s="4"/>
      <c r="CF5919" s="4"/>
    </row>
    <row r="5920" spans="80:84" x14ac:dyDescent="0.25">
      <c r="CB5920" s="4"/>
      <c r="CF5920" s="4"/>
    </row>
    <row r="5921" spans="80:84" x14ac:dyDescent="0.25">
      <c r="CB5921" s="4"/>
      <c r="CF5921" s="4"/>
    </row>
    <row r="5922" spans="80:84" x14ac:dyDescent="0.25">
      <c r="CB5922" s="4"/>
      <c r="CF5922" s="4"/>
    </row>
    <row r="5923" spans="80:84" x14ac:dyDescent="0.25">
      <c r="CB5923" s="4"/>
      <c r="CF5923" s="4"/>
    </row>
    <row r="5924" spans="80:84" x14ac:dyDescent="0.25">
      <c r="CB5924" s="4"/>
      <c r="CF5924" s="4"/>
    </row>
    <row r="5925" spans="80:84" x14ac:dyDescent="0.25">
      <c r="CB5925" s="4"/>
      <c r="CF5925" s="4"/>
    </row>
    <row r="5926" spans="80:84" x14ac:dyDescent="0.25">
      <c r="CB5926" s="4"/>
      <c r="CF5926" s="4"/>
    </row>
    <row r="5927" spans="80:84" x14ac:dyDescent="0.25">
      <c r="CB5927" s="4"/>
      <c r="CF5927" s="4"/>
    </row>
    <row r="5928" spans="80:84" x14ac:dyDescent="0.25">
      <c r="CB5928" s="4"/>
      <c r="CF5928" s="4"/>
    </row>
    <row r="5929" spans="80:84" x14ac:dyDescent="0.25">
      <c r="CB5929" s="4"/>
      <c r="CF5929" s="4"/>
    </row>
    <row r="5930" spans="80:84" x14ac:dyDescent="0.25">
      <c r="CB5930" s="4"/>
      <c r="CF5930" s="4"/>
    </row>
    <row r="5931" spans="80:84" x14ac:dyDescent="0.25">
      <c r="CB5931" s="4"/>
      <c r="CF5931" s="4"/>
    </row>
    <row r="5932" spans="80:84" x14ac:dyDescent="0.25">
      <c r="CB5932" s="4"/>
      <c r="CF5932" s="4"/>
    </row>
    <row r="5933" spans="80:84" x14ac:dyDescent="0.25">
      <c r="CB5933" s="4"/>
      <c r="CF5933" s="4"/>
    </row>
    <row r="5934" spans="80:84" x14ac:dyDescent="0.25">
      <c r="CB5934" s="4"/>
      <c r="CF5934" s="4"/>
    </row>
    <row r="5935" spans="80:84" x14ac:dyDescent="0.25">
      <c r="CB5935" s="4"/>
      <c r="CF5935" s="4"/>
    </row>
    <row r="5936" spans="80:84" x14ac:dyDescent="0.25">
      <c r="CB5936" s="4"/>
      <c r="CF5936" s="4"/>
    </row>
    <row r="5937" spans="80:84" x14ac:dyDescent="0.25">
      <c r="CB5937" s="4"/>
      <c r="CF5937" s="4"/>
    </row>
    <row r="5938" spans="80:84" x14ac:dyDescent="0.25">
      <c r="CB5938" s="4"/>
      <c r="CF5938" s="4"/>
    </row>
    <row r="5939" spans="80:84" x14ac:dyDescent="0.25">
      <c r="CB5939" s="4"/>
      <c r="CF5939" s="4"/>
    </row>
    <row r="5940" spans="80:84" x14ac:dyDescent="0.25">
      <c r="CB5940" s="4"/>
      <c r="CF5940" s="4"/>
    </row>
    <row r="5941" spans="80:84" x14ac:dyDescent="0.25">
      <c r="CB5941" s="4"/>
      <c r="CF5941" s="4"/>
    </row>
    <row r="5942" spans="80:84" x14ac:dyDescent="0.25">
      <c r="CB5942" s="4"/>
      <c r="CF5942" s="4"/>
    </row>
    <row r="5943" spans="80:84" x14ac:dyDescent="0.25">
      <c r="CB5943" s="4"/>
      <c r="CF5943" s="4"/>
    </row>
    <row r="5944" spans="80:84" x14ac:dyDescent="0.25">
      <c r="CB5944" s="4"/>
      <c r="CF5944" s="4"/>
    </row>
    <row r="5945" spans="80:84" x14ac:dyDescent="0.25">
      <c r="CB5945" s="4"/>
      <c r="CF5945" s="4"/>
    </row>
    <row r="5946" spans="80:84" x14ac:dyDescent="0.25">
      <c r="CB5946" s="4"/>
      <c r="CF5946" s="4"/>
    </row>
    <row r="5947" spans="80:84" x14ac:dyDescent="0.25">
      <c r="CB5947" s="4"/>
      <c r="CF5947" s="4"/>
    </row>
    <row r="5948" spans="80:84" x14ac:dyDescent="0.25">
      <c r="CB5948" s="4"/>
      <c r="CF5948" s="4"/>
    </row>
    <row r="5949" spans="80:84" x14ac:dyDescent="0.25">
      <c r="CB5949" s="4"/>
      <c r="CF5949" s="4"/>
    </row>
    <row r="5950" spans="80:84" x14ac:dyDescent="0.25">
      <c r="CB5950" s="4"/>
      <c r="CF5950" s="4"/>
    </row>
    <row r="5951" spans="80:84" x14ac:dyDescent="0.25">
      <c r="CB5951" s="4"/>
      <c r="CF5951" s="4"/>
    </row>
    <row r="5952" spans="80:84" x14ac:dyDescent="0.25">
      <c r="CB5952" s="4"/>
      <c r="CF5952" s="4"/>
    </row>
    <row r="5953" spans="80:84" x14ac:dyDescent="0.25">
      <c r="CB5953" s="4"/>
      <c r="CF5953" s="4"/>
    </row>
    <row r="5954" spans="80:84" x14ac:dyDescent="0.25">
      <c r="CB5954" s="4"/>
      <c r="CF5954" s="4"/>
    </row>
    <row r="5955" spans="80:84" x14ac:dyDescent="0.25">
      <c r="CB5955" s="4"/>
      <c r="CF5955" s="4"/>
    </row>
    <row r="5956" spans="80:84" x14ac:dyDescent="0.25">
      <c r="CB5956" s="4"/>
      <c r="CF5956" s="4"/>
    </row>
    <row r="5957" spans="80:84" x14ac:dyDescent="0.25">
      <c r="CB5957" s="4"/>
      <c r="CF5957" s="4"/>
    </row>
    <row r="5958" spans="80:84" x14ac:dyDescent="0.25">
      <c r="CB5958" s="4"/>
      <c r="CF5958" s="4"/>
    </row>
    <row r="5959" spans="80:84" x14ac:dyDescent="0.25">
      <c r="CB5959" s="4"/>
      <c r="CF5959" s="4"/>
    </row>
    <row r="5960" spans="80:84" x14ac:dyDescent="0.25">
      <c r="CB5960" s="4"/>
      <c r="CF5960" s="4"/>
    </row>
    <row r="5961" spans="80:84" x14ac:dyDescent="0.25">
      <c r="CB5961" s="4"/>
      <c r="CF5961" s="4"/>
    </row>
    <row r="5962" spans="80:84" x14ac:dyDescent="0.25">
      <c r="CB5962" s="4"/>
      <c r="CF5962" s="4"/>
    </row>
    <row r="5963" spans="80:84" x14ac:dyDescent="0.25">
      <c r="CB5963" s="4"/>
      <c r="CF5963" s="4"/>
    </row>
    <row r="5964" spans="80:84" x14ac:dyDescent="0.25">
      <c r="CB5964" s="4"/>
      <c r="CF5964" s="4"/>
    </row>
    <row r="5965" spans="80:84" x14ac:dyDescent="0.25">
      <c r="CB5965" s="4"/>
      <c r="CF5965" s="4"/>
    </row>
    <row r="5966" spans="80:84" x14ac:dyDescent="0.25">
      <c r="CB5966" s="4"/>
      <c r="CF5966" s="4"/>
    </row>
    <row r="5967" spans="80:84" x14ac:dyDescent="0.25">
      <c r="CB5967" s="4"/>
      <c r="CF5967" s="4"/>
    </row>
    <row r="5968" spans="80:84" x14ac:dyDescent="0.25">
      <c r="CB5968" s="4"/>
      <c r="CF5968" s="4"/>
    </row>
    <row r="5969" spans="80:84" x14ac:dyDescent="0.25">
      <c r="CB5969" s="4"/>
      <c r="CF5969" s="4"/>
    </row>
    <row r="5970" spans="80:84" x14ac:dyDescent="0.25">
      <c r="CB5970" s="4"/>
      <c r="CF5970" s="4"/>
    </row>
    <row r="5971" spans="80:84" x14ac:dyDescent="0.25">
      <c r="CB5971" s="4"/>
      <c r="CF5971" s="4"/>
    </row>
    <row r="5972" spans="80:84" x14ac:dyDescent="0.25">
      <c r="CB5972" s="4"/>
      <c r="CF5972" s="4"/>
    </row>
    <row r="5973" spans="80:84" x14ac:dyDescent="0.25">
      <c r="CB5973" s="4"/>
      <c r="CF5973" s="4"/>
    </row>
    <row r="5974" spans="80:84" x14ac:dyDescent="0.25">
      <c r="CB5974" s="4"/>
      <c r="CF5974" s="4"/>
    </row>
    <row r="5975" spans="80:84" x14ac:dyDescent="0.25">
      <c r="CB5975" s="4"/>
      <c r="CF5975" s="4"/>
    </row>
    <row r="5976" spans="80:84" x14ac:dyDescent="0.25">
      <c r="CB5976" s="4"/>
      <c r="CF5976" s="4"/>
    </row>
    <row r="5977" spans="80:84" x14ac:dyDescent="0.25">
      <c r="CB5977" s="4"/>
      <c r="CF5977" s="4"/>
    </row>
    <row r="5978" spans="80:84" x14ac:dyDescent="0.25">
      <c r="CB5978" s="4"/>
      <c r="CF5978" s="4"/>
    </row>
    <row r="5979" spans="80:84" x14ac:dyDescent="0.25">
      <c r="CB5979" s="4"/>
      <c r="CF5979" s="4"/>
    </row>
    <row r="5980" spans="80:84" x14ac:dyDescent="0.25">
      <c r="CB5980" s="4"/>
      <c r="CF5980" s="4"/>
    </row>
    <row r="5981" spans="80:84" x14ac:dyDescent="0.25">
      <c r="CB5981" s="4"/>
      <c r="CF5981" s="4"/>
    </row>
    <row r="5982" spans="80:84" x14ac:dyDescent="0.25">
      <c r="CB5982" s="4"/>
      <c r="CF5982" s="4"/>
    </row>
    <row r="5983" spans="80:84" x14ac:dyDescent="0.25">
      <c r="CB5983" s="4"/>
      <c r="CF5983" s="4"/>
    </row>
    <row r="5984" spans="80:84" x14ac:dyDescent="0.25">
      <c r="CB5984" s="4"/>
      <c r="CF5984" s="4"/>
    </row>
    <row r="5985" spans="80:84" x14ac:dyDescent="0.25">
      <c r="CB5985" s="4"/>
      <c r="CF5985" s="4"/>
    </row>
    <row r="5986" spans="80:84" x14ac:dyDescent="0.25">
      <c r="CB5986" s="4"/>
      <c r="CF5986" s="4"/>
    </row>
    <row r="5987" spans="80:84" x14ac:dyDescent="0.25">
      <c r="CB5987" s="4"/>
      <c r="CF5987" s="4"/>
    </row>
    <row r="5988" spans="80:84" x14ac:dyDescent="0.25">
      <c r="CB5988" s="4"/>
      <c r="CF5988" s="4"/>
    </row>
    <row r="5989" spans="80:84" x14ac:dyDescent="0.25">
      <c r="CB5989" s="4"/>
      <c r="CF5989" s="4"/>
    </row>
    <row r="5990" spans="80:84" x14ac:dyDescent="0.25">
      <c r="CB5990" s="4"/>
      <c r="CF5990" s="4"/>
    </row>
    <row r="5991" spans="80:84" x14ac:dyDescent="0.25">
      <c r="CB5991" s="4"/>
      <c r="CF5991" s="4"/>
    </row>
    <row r="5992" spans="80:84" x14ac:dyDescent="0.25">
      <c r="CB5992" s="4"/>
      <c r="CF5992" s="4"/>
    </row>
    <row r="5993" spans="80:84" x14ac:dyDescent="0.25">
      <c r="CB5993" s="4"/>
      <c r="CF5993" s="4"/>
    </row>
    <row r="5994" spans="80:84" x14ac:dyDescent="0.25">
      <c r="CB5994" s="4"/>
      <c r="CF5994" s="4"/>
    </row>
    <row r="5995" spans="80:84" x14ac:dyDescent="0.25">
      <c r="CB5995" s="4"/>
      <c r="CF5995" s="4"/>
    </row>
    <row r="5996" spans="80:84" x14ac:dyDescent="0.25">
      <c r="CB5996" s="4"/>
      <c r="CF5996" s="4"/>
    </row>
    <row r="5997" spans="80:84" x14ac:dyDescent="0.25">
      <c r="CB5997" s="4"/>
      <c r="CF5997" s="4"/>
    </row>
    <row r="5998" spans="80:84" x14ac:dyDescent="0.25">
      <c r="CB5998" s="4"/>
      <c r="CF5998" s="4"/>
    </row>
    <row r="5999" spans="80:84" x14ac:dyDescent="0.25">
      <c r="CB5999" s="4"/>
      <c r="CF5999" s="4"/>
    </row>
    <row r="6000" spans="80:84" x14ac:dyDescent="0.25">
      <c r="CB6000" s="4"/>
      <c r="CF6000" s="4"/>
    </row>
    <row r="6001" spans="80:84" x14ac:dyDescent="0.25">
      <c r="CB6001" s="4"/>
      <c r="CF6001" s="4"/>
    </row>
    <row r="6002" spans="80:84" x14ac:dyDescent="0.25">
      <c r="CB6002" s="4"/>
      <c r="CF6002" s="4"/>
    </row>
    <row r="6003" spans="80:84" x14ac:dyDescent="0.25">
      <c r="CB6003" s="4"/>
      <c r="CF6003" s="4"/>
    </row>
    <row r="6004" spans="80:84" x14ac:dyDescent="0.25">
      <c r="CB6004" s="4"/>
      <c r="CF6004" s="4"/>
    </row>
    <row r="6005" spans="80:84" x14ac:dyDescent="0.25">
      <c r="CB6005" s="4"/>
      <c r="CF6005" s="4"/>
    </row>
    <row r="6006" spans="80:84" x14ac:dyDescent="0.25">
      <c r="CB6006" s="4"/>
      <c r="CF6006" s="4"/>
    </row>
    <row r="6007" spans="80:84" x14ac:dyDescent="0.25">
      <c r="CB6007" s="4"/>
      <c r="CF6007" s="4"/>
    </row>
    <row r="6008" spans="80:84" x14ac:dyDescent="0.25">
      <c r="CB6008" s="4"/>
      <c r="CF6008" s="4"/>
    </row>
    <row r="6009" spans="80:84" x14ac:dyDescent="0.25">
      <c r="CB6009" s="4"/>
      <c r="CF6009" s="4"/>
    </row>
    <row r="6010" spans="80:84" x14ac:dyDescent="0.25">
      <c r="CB6010" s="4"/>
      <c r="CF6010" s="4"/>
    </row>
    <row r="6011" spans="80:84" x14ac:dyDescent="0.25">
      <c r="CB6011" s="4"/>
      <c r="CF6011" s="4"/>
    </row>
    <row r="6012" spans="80:84" x14ac:dyDescent="0.25">
      <c r="CB6012" s="4"/>
      <c r="CF6012" s="4"/>
    </row>
    <row r="6013" spans="80:84" x14ac:dyDescent="0.25">
      <c r="CB6013" s="4"/>
      <c r="CF6013" s="4"/>
    </row>
    <row r="6014" spans="80:84" x14ac:dyDescent="0.25">
      <c r="CB6014" s="4"/>
      <c r="CF6014" s="4"/>
    </row>
    <row r="6015" spans="80:84" x14ac:dyDescent="0.25">
      <c r="CB6015" s="4"/>
      <c r="CF6015" s="4"/>
    </row>
    <row r="6016" spans="80:84" x14ac:dyDescent="0.25">
      <c r="CB6016" s="4"/>
      <c r="CF6016" s="4"/>
    </row>
    <row r="6017" spans="80:84" x14ac:dyDescent="0.25">
      <c r="CB6017" s="4"/>
      <c r="CF6017" s="4"/>
    </row>
    <row r="6018" spans="80:84" x14ac:dyDescent="0.25">
      <c r="CB6018" s="4"/>
      <c r="CF6018" s="4"/>
    </row>
    <row r="6019" spans="80:84" x14ac:dyDescent="0.25">
      <c r="CB6019" s="4"/>
      <c r="CF6019" s="4"/>
    </row>
    <row r="6020" spans="80:84" x14ac:dyDescent="0.25">
      <c r="CB6020" s="4"/>
      <c r="CF6020" s="4"/>
    </row>
    <row r="6021" spans="80:84" x14ac:dyDescent="0.25">
      <c r="CB6021" s="4"/>
      <c r="CF6021" s="4"/>
    </row>
    <row r="6022" spans="80:84" x14ac:dyDescent="0.25">
      <c r="CB6022" s="4"/>
      <c r="CF6022" s="4"/>
    </row>
    <row r="6023" spans="80:84" x14ac:dyDescent="0.25">
      <c r="CB6023" s="4"/>
      <c r="CF6023" s="4"/>
    </row>
    <row r="6024" spans="80:84" x14ac:dyDescent="0.25">
      <c r="CB6024" s="4"/>
      <c r="CF6024" s="4"/>
    </row>
    <row r="6025" spans="80:84" x14ac:dyDescent="0.25">
      <c r="CB6025" s="4"/>
      <c r="CF6025" s="4"/>
    </row>
    <row r="6026" spans="80:84" x14ac:dyDescent="0.25">
      <c r="CB6026" s="4"/>
      <c r="CF6026" s="4"/>
    </row>
    <row r="6027" spans="80:84" x14ac:dyDescent="0.25">
      <c r="CB6027" s="4"/>
      <c r="CF6027" s="4"/>
    </row>
    <row r="6028" spans="80:84" x14ac:dyDescent="0.25">
      <c r="CB6028" s="4"/>
      <c r="CF6028" s="4"/>
    </row>
    <row r="6029" spans="80:84" x14ac:dyDescent="0.25">
      <c r="CB6029" s="4"/>
      <c r="CF6029" s="4"/>
    </row>
    <row r="6030" spans="80:84" x14ac:dyDescent="0.25">
      <c r="CB6030" s="4"/>
      <c r="CF6030" s="4"/>
    </row>
    <row r="6031" spans="80:84" x14ac:dyDescent="0.25">
      <c r="CB6031" s="4"/>
      <c r="CF6031" s="4"/>
    </row>
    <row r="6032" spans="80:84" x14ac:dyDescent="0.25">
      <c r="CB6032" s="4"/>
      <c r="CF6032" s="4"/>
    </row>
    <row r="6033" spans="80:84" x14ac:dyDescent="0.25">
      <c r="CB6033" s="4"/>
      <c r="CF6033" s="4"/>
    </row>
    <row r="6034" spans="80:84" x14ac:dyDescent="0.25">
      <c r="CB6034" s="4"/>
      <c r="CF6034" s="4"/>
    </row>
    <row r="6035" spans="80:84" x14ac:dyDescent="0.25">
      <c r="CB6035" s="4"/>
      <c r="CF6035" s="4"/>
    </row>
    <row r="6036" spans="80:84" x14ac:dyDescent="0.25">
      <c r="CB6036" s="4"/>
      <c r="CF6036" s="4"/>
    </row>
    <row r="6037" spans="80:84" x14ac:dyDescent="0.25">
      <c r="CB6037" s="4"/>
      <c r="CF6037" s="4"/>
    </row>
    <row r="6038" spans="80:84" x14ac:dyDescent="0.25">
      <c r="CB6038" s="4"/>
      <c r="CF6038" s="4"/>
    </row>
    <row r="6039" spans="80:84" x14ac:dyDescent="0.25">
      <c r="CB6039" s="4"/>
      <c r="CF6039" s="4"/>
    </row>
    <row r="6040" spans="80:84" x14ac:dyDescent="0.25">
      <c r="CB6040" s="4"/>
      <c r="CF6040" s="4"/>
    </row>
    <row r="6041" spans="80:84" x14ac:dyDescent="0.25">
      <c r="CB6041" s="4"/>
      <c r="CF6041" s="4"/>
    </row>
    <row r="6042" spans="80:84" x14ac:dyDescent="0.25">
      <c r="CB6042" s="4"/>
      <c r="CF6042" s="4"/>
    </row>
    <row r="6043" spans="80:84" x14ac:dyDescent="0.25">
      <c r="CB6043" s="4"/>
      <c r="CF6043" s="4"/>
    </row>
    <row r="6044" spans="80:84" x14ac:dyDescent="0.25">
      <c r="CB6044" s="4"/>
      <c r="CF6044" s="4"/>
    </row>
    <row r="6045" spans="80:84" x14ac:dyDescent="0.25">
      <c r="CB6045" s="4"/>
      <c r="CF6045" s="4"/>
    </row>
    <row r="6046" spans="80:84" x14ac:dyDescent="0.25">
      <c r="CB6046" s="4"/>
      <c r="CF6046" s="4"/>
    </row>
    <row r="6047" spans="80:84" x14ac:dyDescent="0.25">
      <c r="CB6047" s="4"/>
      <c r="CF6047" s="4"/>
    </row>
    <row r="6048" spans="80:84" x14ac:dyDescent="0.25">
      <c r="CB6048" s="4"/>
      <c r="CF6048" s="4"/>
    </row>
    <row r="6049" spans="80:84" x14ac:dyDescent="0.25">
      <c r="CB6049" s="4"/>
      <c r="CF6049" s="4"/>
    </row>
    <row r="6050" spans="80:84" x14ac:dyDescent="0.25">
      <c r="CB6050" s="4"/>
      <c r="CF6050" s="4"/>
    </row>
    <row r="6051" spans="80:84" x14ac:dyDescent="0.25">
      <c r="CB6051" s="4"/>
      <c r="CF6051" s="4"/>
    </row>
    <row r="6052" spans="80:84" x14ac:dyDescent="0.25">
      <c r="CB6052" s="4"/>
      <c r="CF6052" s="4"/>
    </row>
    <row r="6053" spans="80:84" x14ac:dyDescent="0.25">
      <c r="CB6053" s="4"/>
      <c r="CF6053" s="4"/>
    </row>
    <row r="6054" spans="80:84" x14ac:dyDescent="0.25">
      <c r="CB6054" s="4"/>
      <c r="CF6054" s="4"/>
    </row>
    <row r="6055" spans="80:84" x14ac:dyDescent="0.25">
      <c r="CB6055" s="4"/>
      <c r="CF6055" s="4"/>
    </row>
    <row r="6056" spans="80:84" x14ac:dyDescent="0.25">
      <c r="CB6056" s="4"/>
      <c r="CF6056" s="4"/>
    </row>
    <row r="6057" spans="80:84" x14ac:dyDescent="0.25">
      <c r="CB6057" s="4"/>
      <c r="CF6057" s="4"/>
    </row>
    <row r="6058" spans="80:84" x14ac:dyDescent="0.25">
      <c r="CB6058" s="4"/>
      <c r="CF6058" s="4"/>
    </row>
    <row r="6059" spans="80:84" x14ac:dyDescent="0.25">
      <c r="CB6059" s="4"/>
      <c r="CF6059" s="4"/>
    </row>
    <row r="6060" spans="80:84" x14ac:dyDescent="0.25">
      <c r="CB6060" s="4"/>
      <c r="CF6060" s="4"/>
    </row>
    <row r="6061" spans="80:84" x14ac:dyDescent="0.25">
      <c r="CB6061" s="4"/>
      <c r="CF6061" s="4"/>
    </row>
    <row r="6062" spans="80:84" x14ac:dyDescent="0.25">
      <c r="CB6062" s="4"/>
      <c r="CF6062" s="4"/>
    </row>
    <row r="6063" spans="80:84" x14ac:dyDescent="0.25">
      <c r="CB6063" s="4"/>
      <c r="CF6063" s="4"/>
    </row>
    <row r="6064" spans="80:84" x14ac:dyDescent="0.25">
      <c r="CB6064" s="4"/>
      <c r="CF6064" s="4"/>
    </row>
    <row r="6065" spans="80:84" x14ac:dyDescent="0.25">
      <c r="CB6065" s="4"/>
      <c r="CF6065" s="4"/>
    </row>
    <row r="6066" spans="80:84" x14ac:dyDescent="0.25">
      <c r="CB6066" s="4"/>
      <c r="CF6066" s="4"/>
    </row>
    <row r="6067" spans="80:84" x14ac:dyDescent="0.25">
      <c r="CB6067" s="4"/>
      <c r="CF6067" s="4"/>
    </row>
    <row r="6068" spans="80:84" x14ac:dyDescent="0.25">
      <c r="CB6068" s="4"/>
      <c r="CF6068" s="4"/>
    </row>
    <row r="6069" spans="80:84" x14ac:dyDescent="0.25">
      <c r="CB6069" s="4"/>
      <c r="CF6069" s="4"/>
    </row>
    <row r="6070" spans="80:84" x14ac:dyDescent="0.25">
      <c r="CB6070" s="4"/>
      <c r="CF6070" s="4"/>
    </row>
    <row r="6071" spans="80:84" x14ac:dyDescent="0.25">
      <c r="CB6071" s="4"/>
      <c r="CF6071" s="4"/>
    </row>
    <row r="6072" spans="80:84" x14ac:dyDescent="0.25">
      <c r="CB6072" s="4"/>
      <c r="CF6072" s="4"/>
    </row>
    <row r="6073" spans="80:84" x14ac:dyDescent="0.25">
      <c r="CB6073" s="4"/>
      <c r="CF6073" s="4"/>
    </row>
    <row r="6074" spans="80:84" x14ac:dyDescent="0.25">
      <c r="CB6074" s="4"/>
      <c r="CF6074" s="4"/>
    </row>
    <row r="6075" spans="80:84" x14ac:dyDescent="0.25">
      <c r="CB6075" s="4"/>
      <c r="CF6075" s="4"/>
    </row>
    <row r="6076" spans="80:84" x14ac:dyDescent="0.25">
      <c r="CB6076" s="4"/>
      <c r="CF6076" s="4"/>
    </row>
    <row r="6077" spans="80:84" x14ac:dyDescent="0.25">
      <c r="CB6077" s="4"/>
      <c r="CF6077" s="4"/>
    </row>
    <row r="6078" spans="80:84" x14ac:dyDescent="0.25">
      <c r="CB6078" s="4"/>
      <c r="CF6078" s="4"/>
    </row>
    <row r="6079" spans="80:84" x14ac:dyDescent="0.25">
      <c r="CB6079" s="4"/>
      <c r="CF6079" s="4"/>
    </row>
    <row r="6080" spans="80:84" x14ac:dyDescent="0.25">
      <c r="CB6080" s="4"/>
      <c r="CF6080" s="4"/>
    </row>
    <row r="6081" spans="80:84" x14ac:dyDescent="0.25">
      <c r="CB6081" s="4"/>
      <c r="CF6081" s="4"/>
    </row>
    <row r="6082" spans="80:84" x14ac:dyDescent="0.25">
      <c r="CB6082" s="4"/>
      <c r="CF6082" s="4"/>
    </row>
    <row r="6083" spans="80:84" x14ac:dyDescent="0.25">
      <c r="CB6083" s="4"/>
      <c r="CF6083" s="4"/>
    </row>
    <row r="6084" spans="80:84" x14ac:dyDescent="0.25">
      <c r="CB6084" s="4"/>
      <c r="CF6084" s="4"/>
    </row>
    <row r="6085" spans="80:84" x14ac:dyDescent="0.25">
      <c r="CB6085" s="4"/>
      <c r="CF6085" s="4"/>
    </row>
    <row r="6086" spans="80:84" x14ac:dyDescent="0.25">
      <c r="CB6086" s="4"/>
      <c r="CF6086" s="4"/>
    </row>
    <row r="6087" spans="80:84" x14ac:dyDescent="0.25">
      <c r="CB6087" s="4"/>
      <c r="CF6087" s="4"/>
    </row>
    <row r="6088" spans="80:84" x14ac:dyDescent="0.25">
      <c r="CB6088" s="4"/>
      <c r="CF6088" s="4"/>
    </row>
    <row r="6089" spans="80:84" x14ac:dyDescent="0.25">
      <c r="CB6089" s="4"/>
      <c r="CF6089" s="4"/>
    </row>
    <row r="6090" spans="80:84" x14ac:dyDescent="0.25">
      <c r="CB6090" s="4"/>
      <c r="CF6090" s="4"/>
    </row>
    <row r="6091" spans="80:84" x14ac:dyDescent="0.25">
      <c r="CB6091" s="4"/>
      <c r="CF6091" s="4"/>
    </row>
    <row r="6092" spans="80:84" x14ac:dyDescent="0.25">
      <c r="CB6092" s="4"/>
      <c r="CF6092" s="4"/>
    </row>
    <row r="6093" spans="80:84" x14ac:dyDescent="0.25">
      <c r="CB6093" s="4"/>
      <c r="CF6093" s="4"/>
    </row>
    <row r="6094" spans="80:84" x14ac:dyDescent="0.25">
      <c r="CB6094" s="4"/>
      <c r="CF6094" s="4"/>
    </row>
    <row r="6095" spans="80:84" x14ac:dyDescent="0.25">
      <c r="CB6095" s="4"/>
      <c r="CF6095" s="4"/>
    </row>
    <row r="6096" spans="80:84" x14ac:dyDescent="0.25">
      <c r="CB6096" s="4"/>
      <c r="CF6096" s="4"/>
    </row>
    <row r="6097" spans="80:84" x14ac:dyDescent="0.25">
      <c r="CB6097" s="4"/>
      <c r="CF6097" s="4"/>
    </row>
    <row r="6098" spans="80:84" x14ac:dyDescent="0.25">
      <c r="CB6098" s="4"/>
      <c r="CF6098" s="4"/>
    </row>
    <row r="6099" spans="80:84" x14ac:dyDescent="0.25">
      <c r="CB6099" s="4"/>
      <c r="CF6099" s="4"/>
    </row>
    <row r="6100" spans="80:84" x14ac:dyDescent="0.25">
      <c r="CB6100" s="4"/>
      <c r="CF6100" s="4"/>
    </row>
    <row r="6101" spans="80:84" x14ac:dyDescent="0.25">
      <c r="CB6101" s="4"/>
      <c r="CF6101" s="4"/>
    </row>
    <row r="6102" spans="80:84" x14ac:dyDescent="0.25">
      <c r="CB6102" s="4"/>
      <c r="CF6102" s="4"/>
    </row>
    <row r="6103" spans="80:84" x14ac:dyDescent="0.25">
      <c r="CB6103" s="4"/>
      <c r="CF6103" s="4"/>
    </row>
    <row r="6104" spans="80:84" x14ac:dyDescent="0.25">
      <c r="CB6104" s="4"/>
      <c r="CF6104" s="4"/>
    </row>
    <row r="6105" spans="80:84" x14ac:dyDescent="0.25">
      <c r="CB6105" s="4"/>
      <c r="CF6105" s="4"/>
    </row>
    <row r="6106" spans="80:84" x14ac:dyDescent="0.25">
      <c r="CB6106" s="4"/>
      <c r="CF6106" s="4"/>
    </row>
    <row r="6107" spans="80:84" x14ac:dyDescent="0.25">
      <c r="CB6107" s="4"/>
      <c r="CF6107" s="4"/>
    </row>
    <row r="6108" spans="80:84" x14ac:dyDescent="0.25">
      <c r="CB6108" s="4"/>
      <c r="CF6108" s="4"/>
    </row>
    <row r="6109" spans="80:84" x14ac:dyDescent="0.25">
      <c r="CB6109" s="4"/>
      <c r="CF6109" s="4"/>
    </row>
    <row r="6110" spans="80:84" x14ac:dyDescent="0.25">
      <c r="CB6110" s="4"/>
      <c r="CF6110" s="4"/>
    </row>
    <row r="6111" spans="80:84" x14ac:dyDescent="0.25">
      <c r="CB6111" s="4"/>
      <c r="CF6111" s="4"/>
    </row>
    <row r="6112" spans="80:84" x14ac:dyDescent="0.25">
      <c r="CB6112" s="4"/>
      <c r="CF6112" s="4"/>
    </row>
    <row r="6113" spans="80:84" x14ac:dyDescent="0.25">
      <c r="CB6113" s="4"/>
      <c r="CF6113" s="4"/>
    </row>
    <row r="6114" spans="80:84" x14ac:dyDescent="0.25">
      <c r="CB6114" s="4"/>
      <c r="CF6114" s="4"/>
    </row>
    <row r="6115" spans="80:84" x14ac:dyDescent="0.25">
      <c r="CB6115" s="4"/>
      <c r="CF6115" s="4"/>
    </row>
    <row r="6116" spans="80:84" x14ac:dyDescent="0.25">
      <c r="CB6116" s="4"/>
      <c r="CF6116" s="4"/>
    </row>
    <row r="6117" spans="80:84" x14ac:dyDescent="0.25">
      <c r="CB6117" s="4"/>
      <c r="CF6117" s="4"/>
    </row>
    <row r="6118" spans="80:84" x14ac:dyDescent="0.25">
      <c r="CB6118" s="4"/>
      <c r="CF6118" s="4"/>
    </row>
    <row r="6119" spans="80:84" x14ac:dyDescent="0.25">
      <c r="CB6119" s="4"/>
      <c r="CF6119" s="4"/>
    </row>
    <row r="6120" spans="80:84" x14ac:dyDescent="0.25">
      <c r="CB6120" s="4"/>
      <c r="CF6120" s="4"/>
    </row>
    <row r="6121" spans="80:84" x14ac:dyDescent="0.25">
      <c r="CB6121" s="4"/>
      <c r="CF6121" s="4"/>
    </row>
    <row r="6122" spans="80:84" x14ac:dyDescent="0.25">
      <c r="CB6122" s="4"/>
      <c r="CF6122" s="4"/>
    </row>
    <row r="6123" spans="80:84" x14ac:dyDescent="0.25">
      <c r="CB6123" s="4"/>
      <c r="CF6123" s="4"/>
    </row>
    <row r="6124" spans="80:84" x14ac:dyDescent="0.25">
      <c r="CB6124" s="4"/>
      <c r="CF6124" s="4"/>
    </row>
    <row r="6125" spans="80:84" x14ac:dyDescent="0.25">
      <c r="CB6125" s="4"/>
      <c r="CF6125" s="4"/>
    </row>
    <row r="6126" spans="80:84" x14ac:dyDescent="0.25">
      <c r="CB6126" s="4"/>
      <c r="CF6126" s="4"/>
    </row>
    <row r="6127" spans="80:84" x14ac:dyDescent="0.25">
      <c r="CB6127" s="4"/>
      <c r="CF6127" s="4"/>
    </row>
    <row r="6128" spans="80:84" x14ac:dyDescent="0.25">
      <c r="CB6128" s="4"/>
      <c r="CF6128" s="4"/>
    </row>
    <row r="6129" spans="80:84" x14ac:dyDescent="0.25">
      <c r="CB6129" s="4"/>
      <c r="CF6129" s="4"/>
    </row>
    <row r="6130" spans="80:84" x14ac:dyDescent="0.25">
      <c r="CB6130" s="4"/>
      <c r="CF6130" s="4"/>
    </row>
    <row r="6131" spans="80:84" x14ac:dyDescent="0.25">
      <c r="CB6131" s="4"/>
      <c r="CF6131" s="4"/>
    </row>
    <row r="6132" spans="80:84" x14ac:dyDescent="0.25">
      <c r="CB6132" s="4"/>
      <c r="CF6132" s="4"/>
    </row>
    <row r="6133" spans="80:84" x14ac:dyDescent="0.25">
      <c r="CB6133" s="4"/>
      <c r="CF6133" s="4"/>
    </row>
    <row r="6134" spans="80:84" x14ac:dyDescent="0.25">
      <c r="CB6134" s="4"/>
      <c r="CF6134" s="4"/>
    </row>
    <row r="6135" spans="80:84" x14ac:dyDescent="0.25">
      <c r="CB6135" s="4"/>
      <c r="CF6135" s="4"/>
    </row>
    <row r="6136" spans="80:84" x14ac:dyDescent="0.25">
      <c r="CB6136" s="4"/>
      <c r="CF6136" s="4"/>
    </row>
    <row r="6137" spans="80:84" x14ac:dyDescent="0.25">
      <c r="CB6137" s="4"/>
      <c r="CF6137" s="4"/>
    </row>
    <row r="6138" spans="80:84" x14ac:dyDescent="0.25">
      <c r="CB6138" s="4"/>
      <c r="CF6138" s="4"/>
    </row>
    <row r="6139" spans="80:84" x14ac:dyDescent="0.25">
      <c r="CB6139" s="4"/>
      <c r="CF6139" s="4"/>
    </row>
    <row r="6140" spans="80:84" x14ac:dyDescent="0.25">
      <c r="CB6140" s="4"/>
      <c r="CF6140" s="4"/>
    </row>
    <row r="6141" spans="80:84" x14ac:dyDescent="0.25">
      <c r="CB6141" s="4"/>
      <c r="CF6141" s="4"/>
    </row>
    <row r="6142" spans="80:84" x14ac:dyDescent="0.25">
      <c r="CB6142" s="4"/>
      <c r="CF6142" s="4"/>
    </row>
    <row r="6143" spans="80:84" x14ac:dyDescent="0.25">
      <c r="CB6143" s="4"/>
      <c r="CF6143" s="4"/>
    </row>
    <row r="6144" spans="80:84" x14ac:dyDescent="0.25">
      <c r="CB6144" s="4"/>
      <c r="CF6144" s="4"/>
    </row>
    <row r="6145" spans="80:84" x14ac:dyDescent="0.25">
      <c r="CB6145" s="4"/>
      <c r="CF6145" s="4"/>
    </row>
    <row r="6146" spans="80:84" x14ac:dyDescent="0.25">
      <c r="CB6146" s="4"/>
      <c r="CF6146" s="4"/>
    </row>
    <row r="6147" spans="80:84" x14ac:dyDescent="0.25">
      <c r="CB6147" s="4"/>
      <c r="CF6147" s="4"/>
    </row>
    <row r="6148" spans="80:84" x14ac:dyDescent="0.25">
      <c r="CB6148" s="4"/>
      <c r="CF6148" s="4"/>
    </row>
    <row r="6149" spans="80:84" x14ac:dyDescent="0.25">
      <c r="CB6149" s="4"/>
      <c r="CF6149" s="4"/>
    </row>
    <row r="6150" spans="80:84" x14ac:dyDescent="0.25">
      <c r="CB6150" s="4"/>
      <c r="CF6150" s="4"/>
    </row>
    <row r="6151" spans="80:84" x14ac:dyDescent="0.25">
      <c r="CB6151" s="4"/>
      <c r="CF6151" s="4"/>
    </row>
    <row r="6152" spans="80:84" x14ac:dyDescent="0.25">
      <c r="CB6152" s="4"/>
      <c r="CF6152" s="4"/>
    </row>
    <row r="6153" spans="80:84" x14ac:dyDescent="0.25">
      <c r="CB6153" s="4"/>
      <c r="CF6153" s="4"/>
    </row>
    <row r="6154" spans="80:84" x14ac:dyDescent="0.25">
      <c r="CB6154" s="4"/>
      <c r="CF6154" s="4"/>
    </row>
    <row r="6155" spans="80:84" x14ac:dyDescent="0.25">
      <c r="CB6155" s="4"/>
      <c r="CF6155" s="4"/>
    </row>
    <row r="6156" spans="80:84" x14ac:dyDescent="0.25">
      <c r="CB6156" s="4"/>
      <c r="CF6156" s="4"/>
    </row>
    <row r="6157" spans="80:84" x14ac:dyDescent="0.25">
      <c r="CB6157" s="4"/>
      <c r="CF6157" s="4"/>
    </row>
    <row r="6158" spans="80:84" x14ac:dyDescent="0.25">
      <c r="CB6158" s="4"/>
      <c r="CF6158" s="4"/>
    </row>
    <row r="6159" spans="80:84" x14ac:dyDescent="0.25">
      <c r="CB6159" s="4"/>
      <c r="CF6159" s="4"/>
    </row>
    <row r="6160" spans="80:84" x14ac:dyDescent="0.25">
      <c r="CB6160" s="4"/>
      <c r="CF6160" s="4"/>
    </row>
    <row r="6161" spans="80:84" x14ac:dyDescent="0.25">
      <c r="CB6161" s="4"/>
      <c r="CF6161" s="4"/>
    </row>
    <row r="6162" spans="80:84" x14ac:dyDescent="0.25">
      <c r="CB6162" s="4"/>
      <c r="CF6162" s="4"/>
    </row>
    <row r="6163" spans="80:84" x14ac:dyDescent="0.25">
      <c r="CB6163" s="4"/>
      <c r="CF6163" s="4"/>
    </row>
    <row r="6164" spans="80:84" x14ac:dyDescent="0.25">
      <c r="CB6164" s="4"/>
      <c r="CF6164" s="4"/>
    </row>
    <row r="6165" spans="80:84" x14ac:dyDescent="0.25">
      <c r="CB6165" s="4"/>
      <c r="CF6165" s="4"/>
    </row>
    <row r="6166" spans="80:84" x14ac:dyDescent="0.25">
      <c r="CB6166" s="4"/>
      <c r="CF6166" s="4"/>
    </row>
    <row r="6167" spans="80:84" x14ac:dyDescent="0.25">
      <c r="CB6167" s="4"/>
      <c r="CF6167" s="4"/>
    </row>
    <row r="6168" spans="80:84" x14ac:dyDescent="0.25">
      <c r="CB6168" s="4"/>
      <c r="CF6168" s="4"/>
    </row>
    <row r="6169" spans="80:84" x14ac:dyDescent="0.25">
      <c r="CB6169" s="4"/>
      <c r="CF6169" s="4"/>
    </row>
    <row r="6170" spans="80:84" x14ac:dyDescent="0.25">
      <c r="CB6170" s="4"/>
      <c r="CF6170" s="4"/>
    </row>
    <row r="6171" spans="80:84" x14ac:dyDescent="0.25">
      <c r="CB6171" s="4"/>
      <c r="CF6171" s="4"/>
    </row>
    <row r="6172" spans="80:84" x14ac:dyDescent="0.25">
      <c r="CB6172" s="4"/>
      <c r="CF6172" s="4"/>
    </row>
    <row r="6173" spans="80:84" x14ac:dyDescent="0.25">
      <c r="CB6173" s="4"/>
      <c r="CF6173" s="4"/>
    </row>
    <row r="6174" spans="80:84" x14ac:dyDescent="0.25">
      <c r="CB6174" s="4"/>
      <c r="CF6174" s="4"/>
    </row>
    <row r="6175" spans="80:84" x14ac:dyDescent="0.25">
      <c r="CB6175" s="4"/>
      <c r="CF6175" s="4"/>
    </row>
    <row r="6176" spans="80:84" x14ac:dyDescent="0.25">
      <c r="CB6176" s="4"/>
      <c r="CF6176" s="4"/>
    </row>
    <row r="6177" spans="80:84" x14ac:dyDescent="0.25">
      <c r="CB6177" s="4"/>
      <c r="CF6177" s="4"/>
    </row>
    <row r="6178" spans="80:84" x14ac:dyDescent="0.25">
      <c r="CB6178" s="4"/>
      <c r="CF6178" s="4"/>
    </row>
    <row r="6179" spans="80:84" x14ac:dyDescent="0.25">
      <c r="CB6179" s="4"/>
      <c r="CF6179" s="4"/>
    </row>
    <row r="6180" spans="80:84" x14ac:dyDescent="0.25">
      <c r="CB6180" s="4"/>
      <c r="CF6180" s="4"/>
    </row>
    <row r="6181" spans="80:84" x14ac:dyDescent="0.25">
      <c r="CB6181" s="4"/>
      <c r="CF6181" s="4"/>
    </row>
    <row r="6182" spans="80:84" x14ac:dyDescent="0.25">
      <c r="CB6182" s="4"/>
      <c r="CF6182" s="4"/>
    </row>
    <row r="6183" spans="80:84" x14ac:dyDescent="0.25">
      <c r="CB6183" s="4"/>
      <c r="CF6183" s="4"/>
    </row>
    <row r="6184" spans="80:84" x14ac:dyDescent="0.25">
      <c r="CB6184" s="4"/>
      <c r="CF6184" s="4"/>
    </row>
    <row r="6185" spans="80:84" x14ac:dyDescent="0.25">
      <c r="CB6185" s="4"/>
      <c r="CF6185" s="4"/>
    </row>
    <row r="6186" spans="80:84" x14ac:dyDescent="0.25">
      <c r="CB6186" s="4"/>
      <c r="CF6186" s="4"/>
    </row>
    <row r="6187" spans="80:84" x14ac:dyDescent="0.25">
      <c r="CB6187" s="4"/>
      <c r="CF6187" s="4"/>
    </row>
    <row r="6188" spans="80:84" x14ac:dyDescent="0.25">
      <c r="CB6188" s="4"/>
      <c r="CF6188" s="4"/>
    </row>
    <row r="6189" spans="80:84" x14ac:dyDescent="0.25">
      <c r="CB6189" s="4"/>
      <c r="CF6189" s="4"/>
    </row>
    <row r="6190" spans="80:84" x14ac:dyDescent="0.25">
      <c r="CB6190" s="4"/>
      <c r="CF6190" s="4"/>
    </row>
    <row r="6191" spans="80:84" x14ac:dyDescent="0.25">
      <c r="CB6191" s="4"/>
      <c r="CF6191" s="4"/>
    </row>
    <row r="6192" spans="80:84" x14ac:dyDescent="0.25">
      <c r="CB6192" s="4"/>
      <c r="CF6192" s="4"/>
    </row>
    <row r="6193" spans="80:84" x14ac:dyDescent="0.25">
      <c r="CB6193" s="4"/>
      <c r="CF6193" s="4"/>
    </row>
    <row r="6194" spans="80:84" x14ac:dyDescent="0.25">
      <c r="CB6194" s="4"/>
      <c r="CF6194" s="4"/>
    </row>
    <row r="6195" spans="80:84" x14ac:dyDescent="0.25">
      <c r="CB6195" s="4"/>
      <c r="CF6195" s="4"/>
    </row>
    <row r="6196" spans="80:84" x14ac:dyDescent="0.25">
      <c r="CB6196" s="4"/>
      <c r="CF6196" s="4"/>
    </row>
    <row r="6197" spans="80:84" x14ac:dyDescent="0.25">
      <c r="CB6197" s="4"/>
      <c r="CF6197" s="4"/>
    </row>
    <row r="6198" spans="80:84" x14ac:dyDescent="0.25">
      <c r="CB6198" s="4"/>
      <c r="CF6198" s="4"/>
    </row>
    <row r="6199" spans="80:84" x14ac:dyDescent="0.25">
      <c r="CB6199" s="4"/>
      <c r="CF6199" s="4"/>
    </row>
    <row r="6200" spans="80:84" x14ac:dyDescent="0.25">
      <c r="CB6200" s="4"/>
      <c r="CF6200" s="4"/>
    </row>
    <row r="6201" spans="80:84" x14ac:dyDescent="0.25">
      <c r="CB6201" s="4"/>
      <c r="CF6201" s="4"/>
    </row>
    <row r="6202" spans="80:84" x14ac:dyDescent="0.25">
      <c r="CB6202" s="4"/>
      <c r="CF6202" s="4"/>
    </row>
    <row r="6203" spans="80:84" x14ac:dyDescent="0.25">
      <c r="CB6203" s="4"/>
      <c r="CF6203" s="4"/>
    </row>
    <row r="6204" spans="80:84" x14ac:dyDescent="0.25">
      <c r="CB6204" s="4"/>
      <c r="CF6204" s="4"/>
    </row>
    <row r="6205" spans="80:84" x14ac:dyDescent="0.25">
      <c r="CB6205" s="4"/>
      <c r="CF6205" s="4"/>
    </row>
    <row r="6206" spans="80:84" x14ac:dyDescent="0.25">
      <c r="CB6206" s="4"/>
      <c r="CF6206" s="4"/>
    </row>
    <row r="6207" spans="80:84" x14ac:dyDescent="0.25">
      <c r="CB6207" s="4"/>
      <c r="CF6207" s="4"/>
    </row>
    <row r="6208" spans="80:84" x14ac:dyDescent="0.25">
      <c r="CB6208" s="4"/>
      <c r="CF6208" s="4"/>
    </row>
    <row r="6209" spans="80:84" x14ac:dyDescent="0.25">
      <c r="CB6209" s="4"/>
      <c r="CF6209" s="4"/>
    </row>
    <row r="6210" spans="80:84" x14ac:dyDescent="0.25">
      <c r="CB6210" s="4"/>
      <c r="CF6210" s="4"/>
    </row>
    <row r="6211" spans="80:84" x14ac:dyDescent="0.25">
      <c r="CB6211" s="4"/>
      <c r="CF6211" s="4"/>
    </row>
    <row r="6212" spans="80:84" x14ac:dyDescent="0.25">
      <c r="CB6212" s="4"/>
      <c r="CF6212" s="4"/>
    </row>
    <row r="6213" spans="80:84" x14ac:dyDescent="0.25">
      <c r="CB6213" s="4"/>
      <c r="CF6213" s="4"/>
    </row>
    <row r="6214" spans="80:84" x14ac:dyDescent="0.25">
      <c r="CB6214" s="4"/>
      <c r="CF6214" s="4"/>
    </row>
    <row r="6215" spans="80:84" x14ac:dyDescent="0.25">
      <c r="CB6215" s="4"/>
      <c r="CF6215" s="4"/>
    </row>
    <row r="6216" spans="80:84" x14ac:dyDescent="0.25">
      <c r="CB6216" s="4"/>
      <c r="CF6216" s="4"/>
    </row>
    <row r="6217" spans="80:84" x14ac:dyDescent="0.25">
      <c r="CB6217" s="4"/>
      <c r="CF6217" s="4"/>
    </row>
    <row r="6218" spans="80:84" x14ac:dyDescent="0.25">
      <c r="CB6218" s="4"/>
      <c r="CF6218" s="4"/>
    </row>
    <row r="6219" spans="80:84" x14ac:dyDescent="0.25">
      <c r="CB6219" s="4"/>
      <c r="CF6219" s="4"/>
    </row>
    <row r="6220" spans="80:84" x14ac:dyDescent="0.25">
      <c r="CB6220" s="4"/>
      <c r="CF6220" s="4"/>
    </row>
    <row r="6221" spans="80:84" x14ac:dyDescent="0.25">
      <c r="CB6221" s="4"/>
      <c r="CF6221" s="4"/>
    </row>
    <row r="6222" spans="80:84" x14ac:dyDescent="0.25">
      <c r="CB6222" s="4"/>
      <c r="CF6222" s="4"/>
    </row>
    <row r="6223" spans="80:84" x14ac:dyDescent="0.25">
      <c r="CB6223" s="4"/>
      <c r="CF6223" s="4"/>
    </row>
    <row r="6224" spans="80:84" x14ac:dyDescent="0.25">
      <c r="CB6224" s="4"/>
      <c r="CF6224" s="4"/>
    </row>
    <row r="6225" spans="80:84" x14ac:dyDescent="0.25">
      <c r="CB6225" s="4"/>
      <c r="CF6225" s="4"/>
    </row>
    <row r="6226" spans="80:84" x14ac:dyDescent="0.25">
      <c r="CB6226" s="4"/>
      <c r="CF6226" s="4"/>
    </row>
    <row r="6227" spans="80:84" x14ac:dyDescent="0.25">
      <c r="CB6227" s="4"/>
      <c r="CF6227" s="4"/>
    </row>
    <row r="6228" spans="80:84" x14ac:dyDescent="0.25">
      <c r="CB6228" s="4"/>
      <c r="CF6228" s="4"/>
    </row>
    <row r="6229" spans="80:84" x14ac:dyDescent="0.25">
      <c r="CB6229" s="4"/>
      <c r="CF6229" s="4"/>
    </row>
    <row r="6230" spans="80:84" x14ac:dyDescent="0.25">
      <c r="CB6230" s="4"/>
      <c r="CF6230" s="4"/>
    </row>
    <row r="6231" spans="80:84" x14ac:dyDescent="0.25">
      <c r="CB6231" s="4"/>
      <c r="CF6231" s="4"/>
    </row>
    <row r="6232" spans="80:84" x14ac:dyDescent="0.25">
      <c r="CB6232" s="4"/>
      <c r="CF6232" s="4"/>
    </row>
    <row r="6233" spans="80:84" x14ac:dyDescent="0.25">
      <c r="CB6233" s="4"/>
      <c r="CF6233" s="4"/>
    </row>
    <row r="6234" spans="80:84" x14ac:dyDescent="0.25">
      <c r="CB6234" s="4"/>
      <c r="CF6234" s="4"/>
    </row>
    <row r="6235" spans="80:84" x14ac:dyDescent="0.25">
      <c r="CB6235" s="4"/>
      <c r="CF6235" s="4"/>
    </row>
    <row r="6236" spans="80:84" x14ac:dyDescent="0.25">
      <c r="CB6236" s="4"/>
      <c r="CF6236" s="4"/>
    </row>
    <row r="6237" spans="80:84" x14ac:dyDescent="0.25">
      <c r="CB6237" s="4"/>
      <c r="CF6237" s="4"/>
    </row>
    <row r="6238" spans="80:84" x14ac:dyDescent="0.25">
      <c r="CB6238" s="4"/>
      <c r="CF6238" s="4"/>
    </row>
    <row r="6239" spans="80:84" x14ac:dyDescent="0.25">
      <c r="CB6239" s="4"/>
      <c r="CF6239" s="4"/>
    </row>
    <row r="6240" spans="80:84" x14ac:dyDescent="0.25">
      <c r="CB6240" s="4"/>
      <c r="CF6240" s="4"/>
    </row>
    <row r="6241" spans="80:84" x14ac:dyDescent="0.25">
      <c r="CB6241" s="4"/>
      <c r="CF6241" s="4"/>
    </row>
    <row r="6242" spans="80:84" x14ac:dyDescent="0.25">
      <c r="CB6242" s="4"/>
      <c r="CF6242" s="4"/>
    </row>
    <row r="6243" spans="80:84" x14ac:dyDescent="0.25">
      <c r="CB6243" s="4"/>
      <c r="CF6243" s="4"/>
    </row>
    <row r="6244" spans="80:84" x14ac:dyDescent="0.25">
      <c r="CB6244" s="4"/>
      <c r="CF6244" s="4"/>
    </row>
    <row r="6245" spans="80:84" x14ac:dyDescent="0.25">
      <c r="CB6245" s="4"/>
      <c r="CF6245" s="4"/>
    </row>
    <row r="6246" spans="80:84" x14ac:dyDescent="0.25">
      <c r="CB6246" s="4"/>
      <c r="CF6246" s="4"/>
    </row>
    <row r="6247" spans="80:84" x14ac:dyDescent="0.25">
      <c r="CB6247" s="4"/>
      <c r="CF6247" s="4"/>
    </row>
    <row r="6248" spans="80:84" x14ac:dyDescent="0.25">
      <c r="CB6248" s="4"/>
      <c r="CF6248" s="4"/>
    </row>
    <row r="6249" spans="80:84" x14ac:dyDescent="0.25">
      <c r="CB6249" s="4"/>
      <c r="CF6249" s="4"/>
    </row>
    <row r="6250" spans="80:84" x14ac:dyDescent="0.25">
      <c r="CB6250" s="4"/>
      <c r="CF6250" s="4"/>
    </row>
    <row r="6251" spans="80:84" x14ac:dyDescent="0.25">
      <c r="CB6251" s="4"/>
      <c r="CF6251" s="4"/>
    </row>
    <row r="6252" spans="80:84" x14ac:dyDescent="0.25">
      <c r="CB6252" s="4"/>
      <c r="CF6252" s="4"/>
    </row>
    <row r="6253" spans="80:84" x14ac:dyDescent="0.25">
      <c r="CB6253" s="4"/>
      <c r="CF6253" s="4"/>
    </row>
    <row r="6254" spans="80:84" x14ac:dyDescent="0.25">
      <c r="CB6254" s="4"/>
      <c r="CF6254" s="4"/>
    </row>
    <row r="6255" spans="80:84" x14ac:dyDescent="0.25">
      <c r="CB6255" s="4"/>
      <c r="CF6255" s="4"/>
    </row>
    <row r="6256" spans="80:84" x14ac:dyDescent="0.25">
      <c r="CB6256" s="4"/>
      <c r="CF6256" s="4"/>
    </row>
    <row r="6257" spans="80:84" x14ac:dyDescent="0.25">
      <c r="CB6257" s="4"/>
      <c r="CF6257" s="4"/>
    </row>
    <row r="6258" spans="80:84" x14ac:dyDescent="0.25">
      <c r="CB6258" s="4"/>
      <c r="CF6258" s="4"/>
    </row>
    <row r="6259" spans="80:84" x14ac:dyDescent="0.25">
      <c r="CB6259" s="4"/>
      <c r="CF6259" s="4"/>
    </row>
    <row r="6260" spans="80:84" x14ac:dyDescent="0.25">
      <c r="CB6260" s="4"/>
      <c r="CF6260" s="4"/>
    </row>
    <row r="6261" spans="80:84" x14ac:dyDescent="0.25">
      <c r="CB6261" s="4"/>
      <c r="CF6261" s="4"/>
    </row>
    <row r="6262" spans="80:84" x14ac:dyDescent="0.25">
      <c r="CB6262" s="4"/>
      <c r="CF6262" s="4"/>
    </row>
    <row r="6263" spans="80:84" x14ac:dyDescent="0.25">
      <c r="CB6263" s="4"/>
      <c r="CF6263" s="4"/>
    </row>
    <row r="6264" spans="80:84" x14ac:dyDescent="0.25">
      <c r="CB6264" s="4"/>
      <c r="CF6264" s="4"/>
    </row>
    <row r="6265" spans="80:84" x14ac:dyDescent="0.25">
      <c r="CB6265" s="4"/>
      <c r="CF6265" s="4"/>
    </row>
    <row r="6266" spans="80:84" x14ac:dyDescent="0.25">
      <c r="CB6266" s="4"/>
      <c r="CF6266" s="4"/>
    </row>
    <row r="6267" spans="80:84" x14ac:dyDescent="0.25">
      <c r="CB6267" s="4"/>
      <c r="CF6267" s="4"/>
    </row>
    <row r="6268" spans="80:84" x14ac:dyDescent="0.25">
      <c r="CB6268" s="4"/>
      <c r="CF6268" s="4"/>
    </row>
    <row r="6269" spans="80:84" x14ac:dyDescent="0.25">
      <c r="CB6269" s="4"/>
      <c r="CF6269" s="4"/>
    </row>
    <row r="6270" spans="80:84" x14ac:dyDescent="0.25">
      <c r="CB6270" s="4"/>
      <c r="CF6270" s="4"/>
    </row>
    <row r="6271" spans="80:84" x14ac:dyDescent="0.25">
      <c r="CB6271" s="4"/>
      <c r="CF6271" s="4"/>
    </row>
    <row r="6272" spans="80:84" x14ac:dyDescent="0.25">
      <c r="CB6272" s="4"/>
      <c r="CF6272" s="4"/>
    </row>
    <row r="6273" spans="80:84" x14ac:dyDescent="0.25">
      <c r="CB6273" s="4"/>
      <c r="CF6273" s="4"/>
    </row>
    <row r="6274" spans="80:84" x14ac:dyDescent="0.25">
      <c r="CB6274" s="4"/>
      <c r="CF6274" s="4"/>
    </row>
    <row r="6275" spans="80:84" x14ac:dyDescent="0.25">
      <c r="CB6275" s="4"/>
      <c r="CF6275" s="4"/>
    </row>
    <row r="6276" spans="80:84" x14ac:dyDescent="0.25">
      <c r="CB6276" s="4"/>
      <c r="CF6276" s="4"/>
    </row>
    <row r="6277" spans="80:84" x14ac:dyDescent="0.25">
      <c r="CB6277" s="4"/>
      <c r="CF6277" s="4"/>
    </row>
    <row r="6278" spans="80:84" x14ac:dyDescent="0.25">
      <c r="CB6278" s="4"/>
      <c r="CF6278" s="4"/>
    </row>
    <row r="6279" spans="80:84" x14ac:dyDescent="0.25">
      <c r="CB6279" s="4"/>
      <c r="CF6279" s="4"/>
    </row>
    <row r="6280" spans="80:84" x14ac:dyDescent="0.25">
      <c r="CB6280" s="4"/>
      <c r="CF6280" s="4"/>
    </row>
    <row r="6281" spans="80:84" x14ac:dyDescent="0.25">
      <c r="CB6281" s="4"/>
      <c r="CF6281" s="4"/>
    </row>
    <row r="6282" spans="80:84" x14ac:dyDescent="0.25">
      <c r="CB6282" s="4"/>
      <c r="CF6282" s="4"/>
    </row>
    <row r="6283" spans="80:84" x14ac:dyDescent="0.25">
      <c r="CB6283" s="4"/>
      <c r="CF6283" s="4"/>
    </row>
    <row r="6284" spans="80:84" x14ac:dyDescent="0.25">
      <c r="CB6284" s="4"/>
      <c r="CF6284" s="4"/>
    </row>
    <row r="6285" spans="80:84" x14ac:dyDescent="0.25">
      <c r="CB6285" s="4"/>
      <c r="CF6285" s="4"/>
    </row>
    <row r="6286" spans="80:84" x14ac:dyDescent="0.25">
      <c r="CB6286" s="4"/>
      <c r="CF6286" s="4"/>
    </row>
    <row r="6287" spans="80:84" x14ac:dyDescent="0.25">
      <c r="CB6287" s="4"/>
      <c r="CF6287" s="4"/>
    </row>
    <row r="6288" spans="80:84" x14ac:dyDescent="0.25">
      <c r="CB6288" s="4"/>
      <c r="CF6288" s="4"/>
    </row>
    <row r="6289" spans="80:84" x14ac:dyDescent="0.25">
      <c r="CB6289" s="4"/>
      <c r="CF6289" s="4"/>
    </row>
    <row r="6290" spans="80:84" x14ac:dyDescent="0.25">
      <c r="CB6290" s="4"/>
      <c r="CF6290" s="4"/>
    </row>
    <row r="6291" spans="80:84" x14ac:dyDescent="0.25">
      <c r="CB6291" s="4"/>
      <c r="CF6291" s="4"/>
    </row>
    <row r="6292" spans="80:84" x14ac:dyDescent="0.25">
      <c r="CB6292" s="4"/>
      <c r="CF6292" s="4"/>
    </row>
    <row r="6293" spans="80:84" x14ac:dyDescent="0.25">
      <c r="CB6293" s="4"/>
      <c r="CF6293" s="4"/>
    </row>
    <row r="6294" spans="80:84" x14ac:dyDescent="0.25">
      <c r="CB6294" s="4"/>
      <c r="CF6294" s="4"/>
    </row>
    <row r="6295" spans="80:84" x14ac:dyDescent="0.25">
      <c r="CB6295" s="4"/>
      <c r="CF6295" s="4"/>
    </row>
    <row r="6296" spans="80:84" x14ac:dyDescent="0.25">
      <c r="CB6296" s="4"/>
      <c r="CF6296" s="4"/>
    </row>
    <row r="6297" spans="80:84" x14ac:dyDescent="0.25">
      <c r="CB6297" s="4"/>
      <c r="CF6297" s="4"/>
    </row>
    <row r="6298" spans="80:84" x14ac:dyDescent="0.25">
      <c r="CB6298" s="4"/>
      <c r="CF6298" s="4"/>
    </row>
    <row r="6299" spans="80:84" x14ac:dyDescent="0.25">
      <c r="CB6299" s="4"/>
      <c r="CF6299" s="4"/>
    </row>
    <row r="6300" spans="80:84" x14ac:dyDescent="0.25">
      <c r="CB6300" s="4"/>
      <c r="CF6300" s="4"/>
    </row>
    <row r="6301" spans="80:84" x14ac:dyDescent="0.25">
      <c r="CB6301" s="4"/>
      <c r="CF6301" s="4"/>
    </row>
    <row r="6302" spans="80:84" x14ac:dyDescent="0.25">
      <c r="CB6302" s="4"/>
      <c r="CF6302" s="4"/>
    </row>
    <row r="6303" spans="80:84" x14ac:dyDescent="0.25">
      <c r="CB6303" s="4"/>
      <c r="CF6303" s="4"/>
    </row>
    <row r="6304" spans="80:84" x14ac:dyDescent="0.25">
      <c r="CB6304" s="4"/>
      <c r="CF6304" s="4"/>
    </row>
    <row r="6305" spans="80:84" x14ac:dyDescent="0.25">
      <c r="CB6305" s="4"/>
      <c r="CF6305" s="4"/>
    </row>
    <row r="6306" spans="80:84" x14ac:dyDescent="0.25">
      <c r="CB6306" s="4"/>
      <c r="CF6306" s="4"/>
    </row>
    <row r="6307" spans="80:84" x14ac:dyDescent="0.25">
      <c r="CB6307" s="4"/>
      <c r="CF6307" s="4"/>
    </row>
    <row r="6308" spans="80:84" x14ac:dyDescent="0.25">
      <c r="CB6308" s="4"/>
      <c r="CF6308" s="4"/>
    </row>
    <row r="6309" spans="80:84" x14ac:dyDescent="0.25">
      <c r="CB6309" s="4"/>
      <c r="CF6309" s="4"/>
    </row>
    <row r="6310" spans="80:84" x14ac:dyDescent="0.25">
      <c r="CB6310" s="4"/>
      <c r="CF6310" s="4"/>
    </row>
    <row r="6311" spans="80:84" x14ac:dyDescent="0.25">
      <c r="CB6311" s="4"/>
      <c r="CF6311" s="4"/>
    </row>
    <row r="6312" spans="80:84" x14ac:dyDescent="0.25">
      <c r="CB6312" s="4"/>
      <c r="CF6312" s="4"/>
    </row>
    <row r="6313" spans="80:84" x14ac:dyDescent="0.25">
      <c r="CB6313" s="4"/>
      <c r="CF6313" s="4"/>
    </row>
    <row r="6314" spans="80:84" x14ac:dyDescent="0.25">
      <c r="CB6314" s="4"/>
      <c r="CF6314" s="4"/>
    </row>
    <row r="6315" spans="80:84" x14ac:dyDescent="0.25">
      <c r="CB6315" s="4"/>
      <c r="CF6315" s="4"/>
    </row>
    <row r="6316" spans="80:84" x14ac:dyDescent="0.25">
      <c r="CB6316" s="4"/>
      <c r="CF6316" s="4"/>
    </row>
    <row r="6317" spans="80:84" x14ac:dyDescent="0.25">
      <c r="CB6317" s="4"/>
      <c r="CF6317" s="4"/>
    </row>
    <row r="6318" spans="80:84" x14ac:dyDescent="0.25">
      <c r="CB6318" s="4"/>
      <c r="CF6318" s="4"/>
    </row>
    <row r="6319" spans="80:84" x14ac:dyDescent="0.25">
      <c r="CB6319" s="4"/>
      <c r="CF6319" s="4"/>
    </row>
    <row r="6320" spans="80:84" x14ac:dyDescent="0.25">
      <c r="CB6320" s="4"/>
      <c r="CF6320" s="4"/>
    </row>
    <row r="6321" spans="80:84" x14ac:dyDescent="0.25">
      <c r="CB6321" s="4"/>
      <c r="CF6321" s="4"/>
    </row>
    <row r="6322" spans="80:84" x14ac:dyDescent="0.25">
      <c r="CB6322" s="4"/>
      <c r="CF6322" s="4"/>
    </row>
    <row r="6323" spans="80:84" x14ac:dyDescent="0.25">
      <c r="CB6323" s="4"/>
      <c r="CF6323" s="4"/>
    </row>
    <row r="6324" spans="80:84" x14ac:dyDescent="0.25">
      <c r="CB6324" s="4"/>
      <c r="CF6324" s="4"/>
    </row>
    <row r="6325" spans="80:84" x14ac:dyDescent="0.25">
      <c r="CB6325" s="4"/>
      <c r="CF6325" s="4"/>
    </row>
    <row r="6326" spans="80:84" x14ac:dyDescent="0.25">
      <c r="CB6326" s="4"/>
      <c r="CF6326" s="4"/>
    </row>
    <row r="6327" spans="80:84" x14ac:dyDescent="0.25">
      <c r="CB6327" s="4"/>
      <c r="CF6327" s="4"/>
    </row>
    <row r="6328" spans="80:84" x14ac:dyDescent="0.25">
      <c r="CB6328" s="4"/>
      <c r="CF6328" s="4"/>
    </row>
    <row r="6329" spans="80:84" x14ac:dyDescent="0.25">
      <c r="CB6329" s="4"/>
      <c r="CF6329" s="4"/>
    </row>
    <row r="6330" spans="80:84" x14ac:dyDescent="0.25">
      <c r="CB6330" s="4"/>
      <c r="CF6330" s="4"/>
    </row>
    <row r="6331" spans="80:84" x14ac:dyDescent="0.25">
      <c r="CB6331" s="4"/>
      <c r="CF6331" s="4"/>
    </row>
    <row r="6332" spans="80:84" x14ac:dyDescent="0.25">
      <c r="CB6332" s="4"/>
      <c r="CF6332" s="4"/>
    </row>
    <row r="6333" spans="80:84" x14ac:dyDescent="0.25">
      <c r="CB6333" s="4"/>
      <c r="CF6333" s="4"/>
    </row>
    <row r="6334" spans="80:84" x14ac:dyDescent="0.25">
      <c r="CB6334" s="4"/>
      <c r="CF6334" s="4"/>
    </row>
    <row r="6335" spans="80:84" x14ac:dyDescent="0.25">
      <c r="CB6335" s="4"/>
      <c r="CF6335" s="4"/>
    </row>
    <row r="6336" spans="80:84" x14ac:dyDescent="0.25">
      <c r="CB6336" s="4"/>
      <c r="CF6336" s="4"/>
    </row>
    <row r="6337" spans="80:84" x14ac:dyDescent="0.25">
      <c r="CB6337" s="4"/>
      <c r="CF6337" s="4"/>
    </row>
    <row r="6338" spans="80:84" x14ac:dyDescent="0.25">
      <c r="CB6338" s="4"/>
      <c r="CF6338" s="4"/>
    </row>
    <row r="6339" spans="80:84" x14ac:dyDescent="0.25">
      <c r="CB6339" s="4"/>
      <c r="CF6339" s="4"/>
    </row>
    <row r="6340" spans="80:84" x14ac:dyDescent="0.25">
      <c r="CB6340" s="4"/>
      <c r="CF6340" s="4"/>
    </row>
    <row r="6341" spans="80:84" x14ac:dyDescent="0.25">
      <c r="CB6341" s="4"/>
      <c r="CF6341" s="4"/>
    </row>
    <row r="6342" spans="80:84" x14ac:dyDescent="0.25">
      <c r="CB6342" s="4"/>
      <c r="CF6342" s="4"/>
    </row>
    <row r="6343" spans="80:84" x14ac:dyDescent="0.25">
      <c r="CB6343" s="4"/>
      <c r="CF6343" s="4"/>
    </row>
    <row r="6344" spans="80:84" x14ac:dyDescent="0.25">
      <c r="CB6344" s="4"/>
      <c r="CF6344" s="4"/>
    </row>
    <row r="6345" spans="80:84" x14ac:dyDescent="0.25">
      <c r="CB6345" s="4"/>
      <c r="CF6345" s="4"/>
    </row>
    <row r="6346" spans="80:84" x14ac:dyDescent="0.25">
      <c r="CB6346" s="4"/>
      <c r="CF6346" s="4"/>
    </row>
    <row r="6347" spans="80:84" x14ac:dyDescent="0.25">
      <c r="CB6347" s="4"/>
      <c r="CF6347" s="4"/>
    </row>
    <row r="6348" spans="80:84" x14ac:dyDescent="0.25">
      <c r="CB6348" s="4"/>
      <c r="CF6348" s="4"/>
    </row>
    <row r="6349" spans="80:84" x14ac:dyDescent="0.25">
      <c r="CB6349" s="4"/>
      <c r="CF6349" s="4"/>
    </row>
    <row r="6350" spans="80:84" x14ac:dyDescent="0.25">
      <c r="CB6350" s="4"/>
      <c r="CF6350" s="4"/>
    </row>
    <row r="6351" spans="80:84" x14ac:dyDescent="0.25">
      <c r="CB6351" s="4"/>
      <c r="CF6351" s="4"/>
    </row>
    <row r="6352" spans="80:84" x14ac:dyDescent="0.25">
      <c r="CB6352" s="4"/>
      <c r="CF6352" s="4"/>
    </row>
    <row r="6353" spans="80:84" x14ac:dyDescent="0.25">
      <c r="CB6353" s="4"/>
      <c r="CF6353" s="4"/>
    </row>
    <row r="6354" spans="80:84" x14ac:dyDescent="0.25">
      <c r="CB6354" s="4"/>
      <c r="CF6354" s="4"/>
    </row>
    <row r="6355" spans="80:84" x14ac:dyDescent="0.25">
      <c r="CB6355" s="4"/>
      <c r="CF6355" s="4"/>
    </row>
    <row r="6356" spans="80:84" x14ac:dyDescent="0.25">
      <c r="CB6356" s="4"/>
      <c r="CF6356" s="4"/>
    </row>
    <row r="6357" spans="80:84" x14ac:dyDescent="0.25">
      <c r="CB6357" s="4"/>
      <c r="CF6357" s="4"/>
    </row>
    <row r="6358" spans="80:84" x14ac:dyDescent="0.25">
      <c r="CB6358" s="4"/>
      <c r="CF6358" s="4"/>
    </row>
    <row r="6359" spans="80:84" x14ac:dyDescent="0.25">
      <c r="CB6359" s="4"/>
      <c r="CF6359" s="4"/>
    </row>
    <row r="6360" spans="80:84" x14ac:dyDescent="0.25">
      <c r="CB6360" s="4"/>
      <c r="CF6360" s="4"/>
    </row>
    <row r="6361" spans="80:84" x14ac:dyDescent="0.25">
      <c r="CB6361" s="4"/>
      <c r="CF6361" s="4"/>
    </row>
    <row r="6362" spans="80:84" x14ac:dyDescent="0.25">
      <c r="CB6362" s="4"/>
      <c r="CF6362" s="4"/>
    </row>
    <row r="6363" spans="80:84" x14ac:dyDescent="0.25">
      <c r="CB6363" s="4"/>
      <c r="CF6363" s="4"/>
    </row>
    <row r="6364" spans="80:84" x14ac:dyDescent="0.25">
      <c r="CB6364" s="4"/>
      <c r="CF6364" s="4"/>
    </row>
    <row r="6365" spans="80:84" x14ac:dyDescent="0.25">
      <c r="CB6365" s="4"/>
      <c r="CF6365" s="4"/>
    </row>
    <row r="6366" spans="80:84" x14ac:dyDescent="0.25">
      <c r="CB6366" s="4"/>
      <c r="CF6366" s="4"/>
    </row>
    <row r="6367" spans="80:84" x14ac:dyDescent="0.25">
      <c r="CB6367" s="4"/>
      <c r="CF6367" s="4"/>
    </row>
    <row r="6368" spans="80:84" x14ac:dyDescent="0.25">
      <c r="CB6368" s="4"/>
      <c r="CF6368" s="4"/>
    </row>
    <row r="6369" spans="80:84" x14ac:dyDescent="0.25">
      <c r="CB6369" s="4"/>
      <c r="CF6369" s="4"/>
    </row>
    <row r="6370" spans="80:84" x14ac:dyDescent="0.25">
      <c r="CB6370" s="4"/>
      <c r="CF6370" s="4"/>
    </row>
    <row r="6371" spans="80:84" x14ac:dyDescent="0.25">
      <c r="CB6371" s="4"/>
      <c r="CF6371" s="4"/>
    </row>
    <row r="6372" spans="80:84" x14ac:dyDescent="0.25">
      <c r="CB6372" s="4"/>
      <c r="CF6372" s="4"/>
    </row>
    <row r="6373" spans="80:84" x14ac:dyDescent="0.25">
      <c r="CB6373" s="4"/>
      <c r="CF6373" s="4"/>
    </row>
    <row r="6374" spans="80:84" x14ac:dyDescent="0.25">
      <c r="CB6374" s="4"/>
      <c r="CF6374" s="4"/>
    </row>
    <row r="6375" spans="80:84" x14ac:dyDescent="0.25">
      <c r="CB6375" s="4"/>
      <c r="CF6375" s="4"/>
    </row>
    <row r="6376" spans="80:84" x14ac:dyDescent="0.25">
      <c r="CB6376" s="4"/>
      <c r="CF6376" s="4"/>
    </row>
    <row r="6377" spans="80:84" x14ac:dyDescent="0.25">
      <c r="CB6377" s="4"/>
      <c r="CF6377" s="4"/>
    </row>
    <row r="6378" spans="80:84" x14ac:dyDescent="0.25">
      <c r="CB6378" s="4"/>
      <c r="CF6378" s="4"/>
    </row>
    <row r="6379" spans="80:84" x14ac:dyDescent="0.25">
      <c r="CB6379" s="4"/>
      <c r="CF6379" s="4"/>
    </row>
    <row r="6380" spans="80:84" x14ac:dyDescent="0.25">
      <c r="CB6380" s="4"/>
      <c r="CF6380" s="4"/>
    </row>
    <row r="6381" spans="80:84" x14ac:dyDescent="0.25">
      <c r="CB6381" s="4"/>
      <c r="CF6381" s="4"/>
    </row>
    <row r="6382" spans="80:84" x14ac:dyDescent="0.25">
      <c r="CB6382" s="4"/>
      <c r="CF6382" s="4"/>
    </row>
    <row r="6383" spans="80:84" x14ac:dyDescent="0.25">
      <c r="CB6383" s="4"/>
      <c r="CF6383" s="4"/>
    </row>
    <row r="6384" spans="80:84" x14ac:dyDescent="0.25">
      <c r="CB6384" s="4"/>
      <c r="CF6384" s="4"/>
    </row>
    <row r="6385" spans="80:84" x14ac:dyDescent="0.25">
      <c r="CB6385" s="4"/>
      <c r="CF6385" s="4"/>
    </row>
    <row r="6386" spans="80:84" x14ac:dyDescent="0.25">
      <c r="CB6386" s="4"/>
      <c r="CF6386" s="4"/>
    </row>
    <row r="6387" spans="80:84" x14ac:dyDescent="0.25">
      <c r="CB6387" s="4"/>
      <c r="CF6387" s="4"/>
    </row>
    <row r="6388" spans="80:84" x14ac:dyDescent="0.25">
      <c r="CB6388" s="4"/>
      <c r="CF6388" s="4"/>
    </row>
    <row r="6389" spans="80:84" x14ac:dyDescent="0.25">
      <c r="CB6389" s="4"/>
      <c r="CF6389" s="4"/>
    </row>
    <row r="6390" spans="80:84" x14ac:dyDescent="0.25">
      <c r="CB6390" s="4"/>
      <c r="CF6390" s="4"/>
    </row>
    <row r="6391" spans="80:84" x14ac:dyDescent="0.25">
      <c r="CB6391" s="4"/>
      <c r="CF6391" s="4"/>
    </row>
    <row r="6392" spans="80:84" x14ac:dyDescent="0.25">
      <c r="CB6392" s="4"/>
      <c r="CF6392" s="4"/>
    </row>
    <row r="6393" spans="80:84" x14ac:dyDescent="0.25">
      <c r="CB6393" s="4"/>
      <c r="CF6393" s="4"/>
    </row>
    <row r="6394" spans="80:84" x14ac:dyDescent="0.25">
      <c r="CB6394" s="4"/>
      <c r="CF6394" s="4"/>
    </row>
    <row r="6395" spans="80:84" x14ac:dyDescent="0.25">
      <c r="CB6395" s="4"/>
      <c r="CF6395" s="4"/>
    </row>
    <row r="6396" spans="80:84" x14ac:dyDescent="0.25">
      <c r="CB6396" s="4"/>
      <c r="CF6396" s="4"/>
    </row>
    <row r="6397" spans="80:84" x14ac:dyDescent="0.25">
      <c r="CB6397" s="4"/>
      <c r="CF6397" s="4"/>
    </row>
    <row r="6398" spans="80:84" x14ac:dyDescent="0.25">
      <c r="CB6398" s="4"/>
      <c r="CF6398" s="4"/>
    </row>
    <row r="6399" spans="80:84" x14ac:dyDescent="0.25">
      <c r="CB6399" s="4"/>
      <c r="CF6399" s="4"/>
    </row>
    <row r="6400" spans="80:84" x14ac:dyDescent="0.25">
      <c r="CB6400" s="4"/>
      <c r="CF6400" s="4"/>
    </row>
    <row r="6401" spans="80:84" x14ac:dyDescent="0.25">
      <c r="CB6401" s="4"/>
      <c r="CF6401" s="4"/>
    </row>
    <row r="6402" spans="80:84" x14ac:dyDescent="0.25">
      <c r="CB6402" s="4"/>
      <c r="CF6402" s="4"/>
    </row>
    <row r="6403" spans="80:84" x14ac:dyDescent="0.25">
      <c r="CB6403" s="4"/>
      <c r="CF6403" s="4"/>
    </row>
    <row r="6404" spans="80:84" x14ac:dyDescent="0.25">
      <c r="CB6404" s="4"/>
      <c r="CF6404" s="4"/>
    </row>
    <row r="6405" spans="80:84" x14ac:dyDescent="0.25">
      <c r="CB6405" s="4"/>
      <c r="CF6405" s="4"/>
    </row>
    <row r="6406" spans="80:84" x14ac:dyDescent="0.25">
      <c r="CB6406" s="4"/>
      <c r="CF6406" s="4"/>
    </row>
    <row r="6407" spans="80:84" x14ac:dyDescent="0.25">
      <c r="CB6407" s="4"/>
      <c r="CF6407" s="4"/>
    </row>
    <row r="6408" spans="80:84" x14ac:dyDescent="0.25">
      <c r="CB6408" s="4"/>
      <c r="CF6408" s="4"/>
    </row>
    <row r="6409" spans="80:84" x14ac:dyDescent="0.25">
      <c r="CB6409" s="4"/>
      <c r="CF6409" s="4"/>
    </row>
    <row r="6410" spans="80:84" x14ac:dyDescent="0.25">
      <c r="CB6410" s="4"/>
      <c r="CF6410" s="4"/>
    </row>
    <row r="6411" spans="80:84" x14ac:dyDescent="0.25">
      <c r="CB6411" s="4"/>
      <c r="CF6411" s="4"/>
    </row>
    <row r="6412" spans="80:84" x14ac:dyDescent="0.25">
      <c r="CB6412" s="4"/>
      <c r="CF6412" s="4"/>
    </row>
    <row r="6413" spans="80:84" x14ac:dyDescent="0.25">
      <c r="CB6413" s="4"/>
      <c r="CF6413" s="4"/>
    </row>
    <row r="6414" spans="80:84" x14ac:dyDescent="0.25">
      <c r="CB6414" s="4"/>
      <c r="CF6414" s="4"/>
    </row>
    <row r="6415" spans="80:84" x14ac:dyDescent="0.25">
      <c r="CB6415" s="4"/>
      <c r="CF6415" s="4"/>
    </row>
    <row r="6416" spans="80:84" x14ac:dyDescent="0.25">
      <c r="CB6416" s="4"/>
      <c r="CF6416" s="4"/>
    </row>
    <row r="6417" spans="80:84" x14ac:dyDescent="0.25">
      <c r="CB6417" s="4"/>
      <c r="CF6417" s="4"/>
    </row>
    <row r="6418" spans="80:84" x14ac:dyDescent="0.25">
      <c r="CB6418" s="4"/>
      <c r="CF6418" s="4"/>
    </row>
    <row r="6419" spans="80:84" x14ac:dyDescent="0.25">
      <c r="CB6419" s="4"/>
      <c r="CF6419" s="4"/>
    </row>
    <row r="6420" spans="80:84" x14ac:dyDescent="0.25">
      <c r="CB6420" s="4"/>
      <c r="CF6420" s="4"/>
    </row>
    <row r="6421" spans="80:84" x14ac:dyDescent="0.25">
      <c r="CB6421" s="4"/>
      <c r="CF6421" s="4"/>
    </row>
    <row r="6422" spans="80:84" x14ac:dyDescent="0.25">
      <c r="CB6422" s="4"/>
      <c r="CF6422" s="4"/>
    </row>
    <row r="6423" spans="80:84" x14ac:dyDescent="0.25">
      <c r="CB6423" s="4"/>
      <c r="CF6423" s="4"/>
    </row>
    <row r="6424" spans="80:84" x14ac:dyDescent="0.25">
      <c r="CB6424" s="4"/>
      <c r="CF6424" s="4"/>
    </row>
    <row r="6425" spans="80:84" x14ac:dyDescent="0.25">
      <c r="CB6425" s="4"/>
      <c r="CF6425" s="4"/>
    </row>
    <row r="6426" spans="80:84" x14ac:dyDescent="0.25">
      <c r="CB6426" s="4"/>
      <c r="CF6426" s="4"/>
    </row>
    <row r="6427" spans="80:84" x14ac:dyDescent="0.25">
      <c r="CB6427" s="4"/>
      <c r="CF6427" s="4"/>
    </row>
    <row r="6428" spans="80:84" x14ac:dyDescent="0.25">
      <c r="CB6428" s="4"/>
      <c r="CF6428" s="4"/>
    </row>
    <row r="6429" spans="80:84" x14ac:dyDescent="0.25">
      <c r="CB6429" s="4"/>
      <c r="CF6429" s="4"/>
    </row>
    <row r="6430" spans="80:84" x14ac:dyDescent="0.25">
      <c r="CB6430" s="4"/>
      <c r="CF6430" s="4"/>
    </row>
    <row r="6431" spans="80:84" x14ac:dyDescent="0.25">
      <c r="CB6431" s="4"/>
      <c r="CF6431" s="4"/>
    </row>
    <row r="6432" spans="80:84" x14ac:dyDescent="0.25">
      <c r="CB6432" s="4"/>
      <c r="CF6432" s="4"/>
    </row>
    <row r="6433" spans="80:84" x14ac:dyDescent="0.25">
      <c r="CB6433" s="4"/>
      <c r="CF6433" s="4"/>
    </row>
    <row r="6434" spans="80:84" x14ac:dyDescent="0.25">
      <c r="CB6434" s="4"/>
      <c r="CF6434" s="4"/>
    </row>
    <row r="6435" spans="80:84" x14ac:dyDescent="0.25">
      <c r="CB6435" s="4"/>
      <c r="CF6435" s="4"/>
    </row>
    <row r="6436" spans="80:84" x14ac:dyDescent="0.25">
      <c r="CB6436" s="4"/>
      <c r="CF6436" s="4"/>
    </row>
    <row r="6437" spans="80:84" x14ac:dyDescent="0.25">
      <c r="CB6437" s="4"/>
      <c r="CF6437" s="4"/>
    </row>
    <row r="6438" spans="80:84" x14ac:dyDescent="0.25">
      <c r="CB6438" s="4"/>
      <c r="CF6438" s="4"/>
    </row>
    <row r="6439" spans="80:84" x14ac:dyDescent="0.25">
      <c r="CB6439" s="4"/>
      <c r="CF6439" s="4"/>
    </row>
    <row r="6440" spans="80:84" x14ac:dyDescent="0.25">
      <c r="CB6440" s="4"/>
      <c r="CF6440" s="4"/>
    </row>
    <row r="6441" spans="80:84" x14ac:dyDescent="0.25">
      <c r="CB6441" s="4"/>
      <c r="CF6441" s="4"/>
    </row>
    <row r="6442" spans="80:84" x14ac:dyDescent="0.25">
      <c r="CB6442" s="4"/>
      <c r="CF6442" s="4"/>
    </row>
    <row r="6443" spans="80:84" x14ac:dyDescent="0.25">
      <c r="CB6443" s="4"/>
      <c r="CF6443" s="4"/>
    </row>
    <row r="6444" spans="80:84" x14ac:dyDescent="0.25">
      <c r="CB6444" s="4"/>
      <c r="CF6444" s="4"/>
    </row>
    <row r="6445" spans="80:84" x14ac:dyDescent="0.25">
      <c r="CB6445" s="4"/>
      <c r="CF6445" s="4"/>
    </row>
    <row r="6446" spans="80:84" x14ac:dyDescent="0.25">
      <c r="CB6446" s="4"/>
      <c r="CF6446" s="4"/>
    </row>
    <row r="6447" spans="80:84" x14ac:dyDescent="0.25">
      <c r="CB6447" s="4"/>
      <c r="CF6447" s="4"/>
    </row>
    <row r="6448" spans="80:84" x14ac:dyDescent="0.25">
      <c r="CB6448" s="4"/>
      <c r="CF6448" s="4"/>
    </row>
    <row r="6449" spans="80:84" x14ac:dyDescent="0.25">
      <c r="CB6449" s="4"/>
      <c r="CF6449" s="4"/>
    </row>
    <row r="6450" spans="80:84" x14ac:dyDescent="0.25">
      <c r="CB6450" s="4"/>
      <c r="CF6450" s="4"/>
    </row>
    <row r="6451" spans="80:84" x14ac:dyDescent="0.25">
      <c r="CB6451" s="4"/>
      <c r="CF6451" s="4"/>
    </row>
    <row r="6452" spans="80:84" x14ac:dyDescent="0.25">
      <c r="CB6452" s="4"/>
      <c r="CF6452" s="4"/>
    </row>
    <row r="6453" spans="80:84" x14ac:dyDescent="0.25">
      <c r="CB6453" s="4"/>
      <c r="CF6453" s="4"/>
    </row>
    <row r="6454" spans="80:84" x14ac:dyDescent="0.25">
      <c r="CB6454" s="4"/>
      <c r="CF6454" s="4"/>
    </row>
    <row r="6455" spans="80:84" x14ac:dyDescent="0.25">
      <c r="CB6455" s="4"/>
      <c r="CF6455" s="4"/>
    </row>
    <row r="6456" spans="80:84" x14ac:dyDescent="0.25">
      <c r="CB6456" s="4"/>
      <c r="CF6456" s="4"/>
    </row>
    <row r="6457" spans="80:84" x14ac:dyDescent="0.25">
      <c r="CB6457" s="4"/>
      <c r="CF6457" s="4"/>
    </row>
    <row r="6458" spans="80:84" x14ac:dyDescent="0.25">
      <c r="CB6458" s="4"/>
      <c r="CF6458" s="4"/>
    </row>
    <row r="6459" spans="80:84" x14ac:dyDescent="0.25">
      <c r="CB6459" s="4"/>
      <c r="CF6459" s="4"/>
    </row>
    <row r="6460" spans="80:84" x14ac:dyDescent="0.25">
      <c r="CB6460" s="4"/>
      <c r="CF6460" s="4"/>
    </row>
    <row r="6461" spans="80:84" x14ac:dyDescent="0.25">
      <c r="CB6461" s="4"/>
      <c r="CF6461" s="4"/>
    </row>
    <row r="6462" spans="80:84" x14ac:dyDescent="0.25">
      <c r="CB6462" s="4"/>
      <c r="CF6462" s="4"/>
    </row>
    <row r="6463" spans="80:84" x14ac:dyDescent="0.25">
      <c r="CB6463" s="4"/>
      <c r="CF6463" s="4"/>
    </row>
    <row r="6464" spans="80:84" x14ac:dyDescent="0.25">
      <c r="CB6464" s="4"/>
      <c r="CF6464" s="4"/>
    </row>
    <row r="6465" spans="80:84" x14ac:dyDescent="0.25">
      <c r="CB6465" s="4"/>
      <c r="CF6465" s="4"/>
    </row>
    <row r="6466" spans="80:84" x14ac:dyDescent="0.25">
      <c r="CB6466" s="4"/>
      <c r="CF6466" s="4"/>
    </row>
    <row r="6467" spans="80:84" x14ac:dyDescent="0.25">
      <c r="CB6467" s="4"/>
      <c r="CF6467" s="4"/>
    </row>
    <row r="6468" spans="80:84" x14ac:dyDescent="0.25">
      <c r="CB6468" s="4"/>
      <c r="CF6468" s="4"/>
    </row>
    <row r="6469" spans="80:84" x14ac:dyDescent="0.25">
      <c r="CB6469" s="4"/>
      <c r="CF6469" s="4"/>
    </row>
    <row r="6470" spans="80:84" x14ac:dyDescent="0.25">
      <c r="CB6470" s="4"/>
      <c r="CF6470" s="4"/>
    </row>
    <row r="6471" spans="80:84" x14ac:dyDescent="0.25">
      <c r="CB6471" s="4"/>
      <c r="CF6471" s="4"/>
    </row>
    <row r="6472" spans="80:84" x14ac:dyDescent="0.25">
      <c r="CB6472" s="4"/>
      <c r="CF6472" s="4"/>
    </row>
    <row r="6473" spans="80:84" x14ac:dyDescent="0.25">
      <c r="CB6473" s="4"/>
      <c r="CF6473" s="4"/>
    </row>
    <row r="6474" spans="80:84" x14ac:dyDescent="0.25">
      <c r="CB6474" s="4"/>
      <c r="CF6474" s="4"/>
    </row>
    <row r="6475" spans="80:84" x14ac:dyDescent="0.25">
      <c r="CB6475" s="4"/>
      <c r="CF6475" s="4"/>
    </row>
    <row r="6476" spans="80:84" x14ac:dyDescent="0.25">
      <c r="CB6476" s="4"/>
      <c r="CF6476" s="4"/>
    </row>
    <row r="6477" spans="80:84" x14ac:dyDescent="0.25">
      <c r="CB6477" s="4"/>
      <c r="CF6477" s="4"/>
    </row>
    <row r="6478" spans="80:84" x14ac:dyDescent="0.25">
      <c r="CB6478" s="4"/>
      <c r="CF6478" s="4"/>
    </row>
    <row r="6479" spans="80:84" x14ac:dyDescent="0.25">
      <c r="CB6479" s="4"/>
      <c r="CF6479" s="4"/>
    </row>
    <row r="6480" spans="80:84" x14ac:dyDescent="0.25">
      <c r="CB6480" s="4"/>
      <c r="CF6480" s="4"/>
    </row>
    <row r="6481" spans="80:84" x14ac:dyDescent="0.25">
      <c r="CB6481" s="4"/>
      <c r="CF6481" s="4"/>
    </row>
    <row r="6482" spans="80:84" x14ac:dyDescent="0.25">
      <c r="CB6482" s="4"/>
      <c r="CF6482" s="4"/>
    </row>
    <row r="6483" spans="80:84" x14ac:dyDescent="0.25">
      <c r="CB6483" s="4"/>
      <c r="CF6483" s="4"/>
    </row>
    <row r="6484" spans="80:84" x14ac:dyDescent="0.25">
      <c r="CB6484" s="4"/>
      <c r="CF6484" s="4"/>
    </row>
    <row r="6485" spans="80:84" x14ac:dyDescent="0.25">
      <c r="CB6485" s="4"/>
      <c r="CF6485" s="4"/>
    </row>
    <row r="6486" spans="80:84" x14ac:dyDescent="0.25">
      <c r="CB6486" s="4"/>
      <c r="CF6486" s="4"/>
    </row>
    <row r="6487" spans="80:84" x14ac:dyDescent="0.25">
      <c r="CB6487" s="4"/>
      <c r="CF6487" s="4"/>
    </row>
    <row r="6488" spans="80:84" x14ac:dyDescent="0.25">
      <c r="CB6488" s="4"/>
      <c r="CF6488" s="4"/>
    </row>
    <row r="6489" spans="80:84" x14ac:dyDescent="0.25">
      <c r="CB6489" s="4"/>
      <c r="CF6489" s="4"/>
    </row>
    <row r="6490" spans="80:84" x14ac:dyDescent="0.25">
      <c r="CB6490" s="4"/>
      <c r="CF6490" s="4"/>
    </row>
    <row r="6491" spans="80:84" x14ac:dyDescent="0.25">
      <c r="CB6491" s="4"/>
      <c r="CF6491" s="4"/>
    </row>
    <row r="6492" spans="80:84" x14ac:dyDescent="0.25">
      <c r="CB6492" s="4"/>
      <c r="CF6492" s="4"/>
    </row>
    <row r="6493" spans="80:84" x14ac:dyDescent="0.25">
      <c r="CB6493" s="4"/>
      <c r="CF6493" s="4"/>
    </row>
    <row r="6494" spans="80:84" x14ac:dyDescent="0.25">
      <c r="CB6494" s="4"/>
      <c r="CF6494" s="4"/>
    </row>
    <row r="6495" spans="80:84" x14ac:dyDescent="0.25">
      <c r="CB6495" s="4"/>
      <c r="CF6495" s="4"/>
    </row>
    <row r="6496" spans="80:84" x14ac:dyDescent="0.25">
      <c r="CB6496" s="4"/>
      <c r="CF6496" s="4"/>
    </row>
    <row r="6497" spans="80:84" x14ac:dyDescent="0.25">
      <c r="CB6497" s="4"/>
      <c r="CF6497" s="4"/>
    </row>
    <row r="6498" spans="80:84" x14ac:dyDescent="0.25">
      <c r="CB6498" s="4"/>
      <c r="CF6498" s="4"/>
    </row>
    <row r="6499" spans="80:84" x14ac:dyDescent="0.25">
      <c r="CB6499" s="4"/>
      <c r="CF6499" s="4"/>
    </row>
    <row r="6500" spans="80:84" x14ac:dyDescent="0.25">
      <c r="CB6500" s="4"/>
      <c r="CF6500" s="4"/>
    </row>
    <row r="6501" spans="80:84" x14ac:dyDescent="0.25">
      <c r="CB6501" s="4"/>
      <c r="CF6501" s="4"/>
    </row>
    <row r="6502" spans="80:84" x14ac:dyDescent="0.25">
      <c r="CB6502" s="4"/>
      <c r="CF6502" s="4"/>
    </row>
    <row r="6503" spans="80:84" x14ac:dyDescent="0.25">
      <c r="CB6503" s="4"/>
      <c r="CF6503" s="4"/>
    </row>
    <row r="6504" spans="80:84" x14ac:dyDescent="0.25">
      <c r="CB6504" s="4"/>
      <c r="CF6504" s="4"/>
    </row>
    <row r="6505" spans="80:84" x14ac:dyDescent="0.25">
      <c r="CB6505" s="4"/>
      <c r="CF6505" s="4"/>
    </row>
    <row r="6506" spans="80:84" x14ac:dyDescent="0.25">
      <c r="CB6506" s="4"/>
      <c r="CF6506" s="4"/>
    </row>
    <row r="6507" spans="80:84" x14ac:dyDescent="0.25">
      <c r="CB6507" s="4"/>
      <c r="CF6507" s="4"/>
    </row>
    <row r="6508" spans="80:84" x14ac:dyDescent="0.25">
      <c r="CB6508" s="4"/>
      <c r="CF6508" s="4"/>
    </row>
    <row r="6509" spans="80:84" x14ac:dyDescent="0.25">
      <c r="CB6509" s="4"/>
      <c r="CF6509" s="4"/>
    </row>
    <row r="6510" spans="80:84" x14ac:dyDescent="0.25">
      <c r="CB6510" s="4"/>
      <c r="CF6510" s="4"/>
    </row>
    <row r="6511" spans="80:84" x14ac:dyDescent="0.25">
      <c r="CB6511" s="4"/>
      <c r="CF6511" s="4"/>
    </row>
    <row r="6512" spans="80:84" x14ac:dyDescent="0.25">
      <c r="CB6512" s="4"/>
      <c r="CF6512" s="4"/>
    </row>
    <row r="6513" spans="80:84" x14ac:dyDescent="0.25">
      <c r="CB6513" s="4"/>
      <c r="CF6513" s="4"/>
    </row>
    <row r="6514" spans="80:84" x14ac:dyDescent="0.25">
      <c r="CB6514" s="4"/>
      <c r="CF6514" s="4"/>
    </row>
    <row r="6515" spans="80:84" x14ac:dyDescent="0.25">
      <c r="CB6515" s="4"/>
      <c r="CF6515" s="4"/>
    </row>
    <row r="6516" spans="80:84" x14ac:dyDescent="0.25">
      <c r="CB6516" s="4"/>
      <c r="CF6516" s="4"/>
    </row>
    <row r="6517" spans="80:84" x14ac:dyDescent="0.25">
      <c r="CB6517" s="4"/>
      <c r="CF6517" s="4"/>
    </row>
    <row r="6518" spans="80:84" x14ac:dyDescent="0.25">
      <c r="CB6518" s="4"/>
      <c r="CF6518" s="4"/>
    </row>
    <row r="6519" spans="80:84" x14ac:dyDescent="0.25">
      <c r="CB6519" s="4"/>
      <c r="CF6519" s="4"/>
    </row>
    <row r="6520" spans="80:84" x14ac:dyDescent="0.25">
      <c r="CB6520" s="4"/>
      <c r="CF6520" s="4"/>
    </row>
    <row r="6521" spans="80:84" x14ac:dyDescent="0.25">
      <c r="CB6521" s="4"/>
      <c r="CF6521" s="4"/>
    </row>
    <row r="6522" spans="80:84" x14ac:dyDescent="0.25">
      <c r="CB6522" s="4"/>
      <c r="CF6522" s="4"/>
    </row>
    <row r="6523" spans="80:84" x14ac:dyDescent="0.25">
      <c r="CB6523" s="4"/>
      <c r="CF6523" s="4"/>
    </row>
    <row r="6524" spans="80:84" x14ac:dyDescent="0.25">
      <c r="CB6524" s="4"/>
      <c r="CF6524" s="4"/>
    </row>
    <row r="6525" spans="80:84" x14ac:dyDescent="0.25">
      <c r="CB6525" s="4"/>
      <c r="CF6525" s="4"/>
    </row>
    <row r="6526" spans="80:84" x14ac:dyDescent="0.25">
      <c r="CB6526" s="4"/>
      <c r="CF6526" s="4"/>
    </row>
    <row r="6527" spans="80:84" x14ac:dyDescent="0.25">
      <c r="CB6527" s="4"/>
      <c r="CF6527" s="4"/>
    </row>
    <row r="6528" spans="80:84" x14ac:dyDescent="0.25">
      <c r="CB6528" s="4"/>
      <c r="CF6528" s="4"/>
    </row>
    <row r="6529" spans="80:84" x14ac:dyDescent="0.25">
      <c r="CB6529" s="4"/>
      <c r="CF6529" s="4"/>
    </row>
    <row r="6530" spans="80:84" x14ac:dyDescent="0.25">
      <c r="CB6530" s="4"/>
      <c r="CF6530" s="4"/>
    </row>
    <row r="6531" spans="80:84" x14ac:dyDescent="0.25">
      <c r="CB6531" s="4"/>
      <c r="CF6531" s="4"/>
    </row>
    <row r="6532" spans="80:84" x14ac:dyDescent="0.25">
      <c r="CB6532" s="4"/>
      <c r="CF6532" s="4"/>
    </row>
    <row r="6533" spans="80:84" x14ac:dyDescent="0.25">
      <c r="CB6533" s="4"/>
      <c r="CF6533" s="4"/>
    </row>
    <row r="6534" spans="80:84" x14ac:dyDescent="0.25">
      <c r="CB6534" s="4"/>
      <c r="CF6534" s="4"/>
    </row>
    <row r="6535" spans="80:84" x14ac:dyDescent="0.25">
      <c r="CB6535" s="4"/>
      <c r="CF6535" s="4"/>
    </row>
    <row r="6536" spans="80:84" x14ac:dyDescent="0.25">
      <c r="CB6536" s="4"/>
      <c r="CF6536" s="4"/>
    </row>
    <row r="6537" spans="80:84" x14ac:dyDescent="0.25">
      <c r="CB6537" s="4"/>
      <c r="CF6537" s="4"/>
    </row>
    <row r="6538" spans="80:84" x14ac:dyDescent="0.25">
      <c r="CB6538" s="4"/>
      <c r="CF6538" s="4"/>
    </row>
    <row r="6539" spans="80:84" x14ac:dyDescent="0.25">
      <c r="CB6539" s="4"/>
      <c r="CF6539" s="4"/>
    </row>
    <row r="6540" spans="80:84" x14ac:dyDescent="0.25">
      <c r="CB6540" s="4"/>
      <c r="CF6540" s="4"/>
    </row>
    <row r="6541" spans="80:84" x14ac:dyDescent="0.25">
      <c r="CB6541" s="4"/>
      <c r="CF6541" s="4"/>
    </row>
    <row r="6542" spans="80:84" x14ac:dyDescent="0.25">
      <c r="CB6542" s="4"/>
      <c r="CF6542" s="4"/>
    </row>
    <row r="6543" spans="80:84" x14ac:dyDescent="0.25">
      <c r="CB6543" s="4"/>
      <c r="CF6543" s="4"/>
    </row>
    <row r="6544" spans="80:84" x14ac:dyDescent="0.25">
      <c r="CB6544" s="4"/>
      <c r="CF6544" s="4"/>
    </row>
    <row r="6545" spans="80:84" x14ac:dyDescent="0.25">
      <c r="CB6545" s="4"/>
      <c r="CF6545" s="4"/>
    </row>
    <row r="6546" spans="80:84" x14ac:dyDescent="0.25">
      <c r="CB6546" s="4"/>
      <c r="CF6546" s="4"/>
    </row>
    <row r="6547" spans="80:84" x14ac:dyDescent="0.25">
      <c r="CB6547" s="4"/>
      <c r="CF6547" s="4"/>
    </row>
    <row r="6548" spans="80:84" x14ac:dyDescent="0.25">
      <c r="CB6548" s="4"/>
      <c r="CF6548" s="4"/>
    </row>
    <row r="6549" spans="80:84" x14ac:dyDescent="0.25">
      <c r="CB6549" s="4"/>
      <c r="CF6549" s="4"/>
    </row>
    <row r="6550" spans="80:84" x14ac:dyDescent="0.25">
      <c r="CB6550" s="4"/>
      <c r="CF6550" s="4"/>
    </row>
    <row r="6551" spans="80:84" x14ac:dyDescent="0.25">
      <c r="CB6551" s="4"/>
      <c r="CF6551" s="4"/>
    </row>
    <row r="6552" spans="80:84" x14ac:dyDescent="0.25">
      <c r="CB6552" s="4"/>
      <c r="CF6552" s="4"/>
    </row>
    <row r="6553" spans="80:84" x14ac:dyDescent="0.25">
      <c r="CB6553" s="4"/>
      <c r="CF6553" s="4"/>
    </row>
    <row r="6554" spans="80:84" x14ac:dyDescent="0.25">
      <c r="CB6554" s="4"/>
      <c r="CF6554" s="4"/>
    </row>
    <row r="6555" spans="80:84" x14ac:dyDescent="0.25">
      <c r="CB6555" s="4"/>
      <c r="CF6555" s="4"/>
    </row>
    <row r="6556" spans="80:84" x14ac:dyDescent="0.25">
      <c r="CB6556" s="4"/>
      <c r="CF6556" s="4"/>
    </row>
    <row r="6557" spans="80:84" x14ac:dyDescent="0.25">
      <c r="CB6557" s="4"/>
      <c r="CF6557" s="4"/>
    </row>
    <row r="6558" spans="80:84" x14ac:dyDescent="0.25">
      <c r="CB6558" s="4"/>
      <c r="CF6558" s="4"/>
    </row>
    <row r="6559" spans="80:84" x14ac:dyDescent="0.25">
      <c r="CB6559" s="4"/>
      <c r="CF6559" s="4"/>
    </row>
    <row r="6560" spans="80:84" x14ac:dyDescent="0.25">
      <c r="CB6560" s="4"/>
      <c r="CF6560" s="4"/>
    </row>
    <row r="6561" spans="80:84" x14ac:dyDescent="0.25">
      <c r="CB6561" s="4"/>
      <c r="CF6561" s="4"/>
    </row>
    <row r="6562" spans="80:84" x14ac:dyDescent="0.25">
      <c r="CB6562" s="4"/>
      <c r="CF6562" s="4"/>
    </row>
    <row r="6563" spans="80:84" x14ac:dyDescent="0.25">
      <c r="CB6563" s="4"/>
      <c r="CF6563" s="4"/>
    </row>
    <row r="6564" spans="80:84" x14ac:dyDescent="0.25">
      <c r="CB6564" s="4"/>
      <c r="CF6564" s="4"/>
    </row>
    <row r="6565" spans="80:84" x14ac:dyDescent="0.25">
      <c r="CB6565" s="4"/>
      <c r="CF6565" s="4"/>
    </row>
    <row r="6566" spans="80:84" x14ac:dyDescent="0.25">
      <c r="CB6566" s="4"/>
      <c r="CF6566" s="4"/>
    </row>
    <row r="6567" spans="80:84" x14ac:dyDescent="0.25">
      <c r="CB6567" s="4"/>
      <c r="CF6567" s="4"/>
    </row>
    <row r="6568" spans="80:84" x14ac:dyDescent="0.25">
      <c r="CB6568" s="4"/>
      <c r="CF6568" s="4"/>
    </row>
    <row r="6569" spans="80:84" x14ac:dyDescent="0.25">
      <c r="CB6569" s="4"/>
      <c r="CF6569" s="4"/>
    </row>
    <row r="6570" spans="80:84" x14ac:dyDescent="0.25">
      <c r="CB6570" s="4"/>
      <c r="CF6570" s="4"/>
    </row>
    <row r="6571" spans="80:84" x14ac:dyDescent="0.25">
      <c r="CB6571" s="4"/>
      <c r="CF6571" s="4"/>
    </row>
    <row r="6572" spans="80:84" x14ac:dyDescent="0.25">
      <c r="CB6572" s="4"/>
      <c r="CF6572" s="4"/>
    </row>
    <row r="6573" spans="80:84" x14ac:dyDescent="0.25">
      <c r="CB6573" s="4"/>
      <c r="CF6573" s="4"/>
    </row>
    <row r="6574" spans="80:84" x14ac:dyDescent="0.25">
      <c r="CB6574" s="4"/>
      <c r="CF6574" s="4"/>
    </row>
    <row r="6575" spans="80:84" x14ac:dyDescent="0.25">
      <c r="CB6575" s="4"/>
      <c r="CF6575" s="4"/>
    </row>
    <row r="6576" spans="80:84" x14ac:dyDescent="0.25">
      <c r="CB6576" s="4"/>
      <c r="CF6576" s="4"/>
    </row>
    <row r="6577" spans="80:84" x14ac:dyDescent="0.25">
      <c r="CB6577" s="4"/>
      <c r="CF6577" s="4"/>
    </row>
    <row r="6578" spans="80:84" x14ac:dyDescent="0.25">
      <c r="CB6578" s="4"/>
      <c r="CF6578" s="4"/>
    </row>
    <row r="6579" spans="80:84" x14ac:dyDescent="0.25">
      <c r="CB6579" s="4"/>
      <c r="CF6579" s="4"/>
    </row>
    <row r="6580" spans="80:84" x14ac:dyDescent="0.25">
      <c r="CB6580" s="4"/>
      <c r="CF6580" s="4"/>
    </row>
    <row r="6581" spans="80:84" x14ac:dyDescent="0.25">
      <c r="CB6581" s="4"/>
      <c r="CF6581" s="4"/>
    </row>
    <row r="6582" spans="80:84" x14ac:dyDescent="0.25">
      <c r="CB6582" s="4"/>
      <c r="CF6582" s="4"/>
    </row>
    <row r="6583" spans="80:84" x14ac:dyDescent="0.25">
      <c r="CB6583" s="4"/>
      <c r="CF6583" s="4"/>
    </row>
    <row r="6584" spans="80:84" x14ac:dyDescent="0.25">
      <c r="CB6584" s="4"/>
      <c r="CF6584" s="4"/>
    </row>
    <row r="6585" spans="80:84" x14ac:dyDescent="0.25">
      <c r="CB6585" s="4"/>
      <c r="CF6585" s="4"/>
    </row>
    <row r="6586" spans="80:84" x14ac:dyDescent="0.25">
      <c r="CB6586" s="4"/>
      <c r="CF6586" s="4"/>
    </row>
    <row r="6587" spans="80:84" x14ac:dyDescent="0.25">
      <c r="CB6587" s="4"/>
      <c r="CF6587" s="4"/>
    </row>
    <row r="6588" spans="80:84" x14ac:dyDescent="0.25">
      <c r="CB6588" s="4"/>
      <c r="CF6588" s="4"/>
    </row>
    <row r="6589" spans="80:84" x14ac:dyDescent="0.25">
      <c r="CB6589" s="4"/>
      <c r="CF6589" s="4"/>
    </row>
    <row r="6590" spans="80:84" x14ac:dyDescent="0.25">
      <c r="CB6590" s="4"/>
      <c r="CF6590" s="4"/>
    </row>
    <row r="6591" spans="80:84" x14ac:dyDescent="0.25">
      <c r="CB6591" s="4"/>
      <c r="CF6591" s="4"/>
    </row>
    <row r="6592" spans="80:84" x14ac:dyDescent="0.25">
      <c r="CB6592" s="4"/>
      <c r="CF6592" s="4"/>
    </row>
    <row r="6593" spans="80:84" x14ac:dyDescent="0.25">
      <c r="CB6593" s="4"/>
      <c r="CF6593" s="4"/>
    </row>
    <row r="6594" spans="80:84" x14ac:dyDescent="0.25">
      <c r="CB6594" s="4"/>
      <c r="CF6594" s="4"/>
    </row>
    <row r="6595" spans="80:84" x14ac:dyDescent="0.25">
      <c r="CB6595" s="4"/>
      <c r="CF6595" s="4"/>
    </row>
    <row r="6596" spans="80:84" x14ac:dyDescent="0.25">
      <c r="CB6596" s="4"/>
      <c r="CF6596" s="4"/>
    </row>
    <row r="6597" spans="80:84" x14ac:dyDescent="0.25">
      <c r="CB6597" s="4"/>
      <c r="CF6597" s="4"/>
    </row>
    <row r="6598" spans="80:84" x14ac:dyDescent="0.25">
      <c r="CB6598" s="4"/>
      <c r="CF6598" s="4"/>
    </row>
    <row r="6599" spans="80:84" x14ac:dyDescent="0.25">
      <c r="CB6599" s="4"/>
      <c r="CF6599" s="4"/>
    </row>
    <row r="6600" spans="80:84" x14ac:dyDescent="0.25">
      <c r="CB6600" s="4"/>
      <c r="CF6600" s="4"/>
    </row>
    <row r="6601" spans="80:84" x14ac:dyDescent="0.25">
      <c r="CB6601" s="4"/>
      <c r="CF6601" s="4"/>
    </row>
    <row r="6602" spans="80:84" x14ac:dyDescent="0.25">
      <c r="CB6602" s="4"/>
      <c r="CF6602" s="4"/>
    </row>
    <row r="6603" spans="80:84" x14ac:dyDescent="0.25">
      <c r="CB6603" s="4"/>
      <c r="CF6603" s="4"/>
    </row>
    <row r="6604" spans="80:84" x14ac:dyDescent="0.25">
      <c r="CB6604" s="4"/>
      <c r="CF6604" s="4"/>
    </row>
    <row r="6605" spans="80:84" x14ac:dyDescent="0.25">
      <c r="CB6605" s="4"/>
      <c r="CF6605" s="4"/>
    </row>
    <row r="6606" spans="80:84" x14ac:dyDescent="0.25">
      <c r="CB6606" s="4"/>
      <c r="CF6606" s="4"/>
    </row>
    <row r="6607" spans="80:84" x14ac:dyDescent="0.25">
      <c r="CB6607" s="4"/>
      <c r="CF6607" s="4"/>
    </row>
    <row r="6608" spans="80:84" x14ac:dyDescent="0.25">
      <c r="CB6608" s="4"/>
      <c r="CF6608" s="4"/>
    </row>
    <row r="6609" spans="80:84" x14ac:dyDescent="0.25">
      <c r="CB6609" s="4"/>
      <c r="CF6609" s="4"/>
    </row>
    <row r="6610" spans="80:84" x14ac:dyDescent="0.25">
      <c r="CB6610" s="4"/>
      <c r="CF6610" s="4"/>
    </row>
    <row r="6611" spans="80:84" x14ac:dyDescent="0.25">
      <c r="CB6611" s="4"/>
      <c r="CF6611" s="4"/>
    </row>
    <row r="6612" spans="80:84" x14ac:dyDescent="0.25">
      <c r="CB6612" s="4"/>
      <c r="CF6612" s="4"/>
    </row>
    <row r="6613" spans="80:84" x14ac:dyDescent="0.25">
      <c r="CB6613" s="4"/>
      <c r="CF6613" s="4"/>
    </row>
    <row r="6614" spans="80:84" x14ac:dyDescent="0.25">
      <c r="CB6614" s="4"/>
      <c r="CF6614" s="4"/>
    </row>
    <row r="6615" spans="80:84" x14ac:dyDescent="0.25">
      <c r="CB6615" s="4"/>
      <c r="CF6615" s="4"/>
    </row>
    <row r="6616" spans="80:84" x14ac:dyDescent="0.25">
      <c r="CB6616" s="4"/>
      <c r="CF6616" s="4"/>
    </row>
    <row r="6617" spans="80:84" x14ac:dyDescent="0.25">
      <c r="CB6617" s="4"/>
      <c r="CF6617" s="4"/>
    </row>
    <row r="6618" spans="80:84" x14ac:dyDescent="0.25">
      <c r="CB6618" s="4"/>
      <c r="CF6618" s="4"/>
    </row>
    <row r="6619" spans="80:84" x14ac:dyDescent="0.25">
      <c r="CB6619" s="4"/>
      <c r="CF6619" s="4"/>
    </row>
    <row r="6620" spans="80:84" x14ac:dyDescent="0.25">
      <c r="CB6620" s="4"/>
      <c r="CF6620" s="4"/>
    </row>
    <row r="6621" spans="80:84" x14ac:dyDescent="0.25">
      <c r="CB6621" s="4"/>
      <c r="CF6621" s="4"/>
    </row>
    <row r="6622" spans="80:84" x14ac:dyDescent="0.25">
      <c r="CB6622" s="4"/>
      <c r="CF6622" s="4"/>
    </row>
    <row r="6623" spans="80:84" x14ac:dyDescent="0.25">
      <c r="CB6623" s="4"/>
      <c r="CF6623" s="4"/>
    </row>
    <row r="6624" spans="80:84" x14ac:dyDescent="0.25">
      <c r="CB6624" s="4"/>
      <c r="CF6624" s="4"/>
    </row>
    <row r="6625" spans="80:84" x14ac:dyDescent="0.25">
      <c r="CB6625" s="4"/>
      <c r="CF6625" s="4"/>
    </row>
    <row r="6626" spans="80:84" x14ac:dyDescent="0.25">
      <c r="CB6626" s="4"/>
      <c r="CF6626" s="4"/>
    </row>
    <row r="6627" spans="80:84" x14ac:dyDescent="0.25">
      <c r="CB6627" s="4"/>
      <c r="CF6627" s="4"/>
    </row>
    <row r="6628" spans="80:84" x14ac:dyDescent="0.25">
      <c r="CB6628" s="4"/>
      <c r="CF6628" s="4"/>
    </row>
    <row r="6629" spans="80:84" x14ac:dyDescent="0.25">
      <c r="CB6629" s="4"/>
      <c r="CF6629" s="4"/>
    </row>
    <row r="6630" spans="80:84" x14ac:dyDescent="0.25">
      <c r="CB6630" s="4"/>
      <c r="CF6630" s="4"/>
    </row>
    <row r="6631" spans="80:84" x14ac:dyDescent="0.25">
      <c r="CB6631" s="4"/>
      <c r="CF6631" s="4"/>
    </row>
    <row r="6632" spans="80:84" x14ac:dyDescent="0.25">
      <c r="CB6632" s="4"/>
      <c r="CF6632" s="4"/>
    </row>
    <row r="6633" spans="80:84" x14ac:dyDescent="0.25">
      <c r="CB6633" s="4"/>
      <c r="CF6633" s="4"/>
    </row>
    <row r="6634" spans="80:84" x14ac:dyDescent="0.25">
      <c r="CB6634" s="4"/>
      <c r="CF6634" s="4"/>
    </row>
    <row r="6635" spans="80:84" x14ac:dyDescent="0.25">
      <c r="CB6635" s="4"/>
      <c r="CF6635" s="4"/>
    </row>
    <row r="6636" spans="80:84" x14ac:dyDescent="0.25">
      <c r="CB6636" s="4"/>
      <c r="CF6636" s="4"/>
    </row>
    <row r="6637" spans="80:84" x14ac:dyDescent="0.25">
      <c r="CB6637" s="4"/>
      <c r="CF6637" s="4"/>
    </row>
    <row r="6638" spans="80:84" x14ac:dyDescent="0.25">
      <c r="CB6638" s="4"/>
      <c r="CF6638" s="4"/>
    </row>
    <row r="6639" spans="80:84" x14ac:dyDescent="0.25">
      <c r="CB6639" s="4"/>
      <c r="CF6639" s="4"/>
    </row>
    <row r="6640" spans="80:84" x14ac:dyDescent="0.25">
      <c r="CB6640" s="4"/>
      <c r="CF6640" s="4"/>
    </row>
    <row r="6641" spans="80:84" x14ac:dyDescent="0.25">
      <c r="CB6641" s="4"/>
      <c r="CF6641" s="4"/>
    </row>
    <row r="6642" spans="80:84" x14ac:dyDescent="0.25">
      <c r="CB6642" s="4"/>
      <c r="CF6642" s="4"/>
    </row>
    <row r="6643" spans="80:84" x14ac:dyDescent="0.25">
      <c r="CB6643" s="4"/>
      <c r="CF6643" s="4"/>
    </row>
    <row r="6644" spans="80:84" x14ac:dyDescent="0.25">
      <c r="CB6644" s="4"/>
      <c r="CF6644" s="4"/>
    </row>
    <row r="6645" spans="80:84" x14ac:dyDescent="0.25">
      <c r="CB6645" s="4"/>
      <c r="CF6645" s="4"/>
    </row>
    <row r="6646" spans="80:84" x14ac:dyDescent="0.25">
      <c r="CB6646" s="4"/>
      <c r="CF6646" s="4"/>
    </row>
    <row r="6647" spans="80:84" x14ac:dyDescent="0.25">
      <c r="CB6647" s="4"/>
      <c r="CF6647" s="4"/>
    </row>
    <row r="6648" spans="80:84" x14ac:dyDescent="0.25">
      <c r="CB6648" s="4"/>
      <c r="CF6648" s="4"/>
    </row>
    <row r="6649" spans="80:84" x14ac:dyDescent="0.25">
      <c r="CB6649" s="4"/>
      <c r="CF6649" s="4"/>
    </row>
    <row r="6650" spans="80:84" x14ac:dyDescent="0.25">
      <c r="CB6650" s="4"/>
      <c r="CF6650" s="4"/>
    </row>
    <row r="6651" spans="80:84" x14ac:dyDescent="0.25">
      <c r="CB6651" s="4"/>
      <c r="CF6651" s="4"/>
    </row>
    <row r="6652" spans="80:84" x14ac:dyDescent="0.25">
      <c r="CB6652" s="4"/>
      <c r="CF6652" s="4"/>
    </row>
    <row r="6653" spans="80:84" x14ac:dyDescent="0.25">
      <c r="CB6653" s="4"/>
      <c r="CF6653" s="4"/>
    </row>
    <row r="6654" spans="80:84" x14ac:dyDescent="0.25">
      <c r="CB6654" s="4"/>
      <c r="CF6654" s="4"/>
    </row>
    <row r="6655" spans="80:84" x14ac:dyDescent="0.25">
      <c r="CB6655" s="4"/>
      <c r="CF6655" s="4"/>
    </row>
    <row r="6656" spans="80:84" x14ac:dyDescent="0.25">
      <c r="CB6656" s="4"/>
      <c r="CF6656" s="4"/>
    </row>
    <row r="6657" spans="80:84" x14ac:dyDescent="0.25">
      <c r="CB6657" s="4"/>
      <c r="CF6657" s="4"/>
    </row>
    <row r="6658" spans="80:84" x14ac:dyDescent="0.25">
      <c r="CB6658" s="4"/>
      <c r="CF6658" s="4"/>
    </row>
    <row r="6659" spans="80:84" x14ac:dyDescent="0.25">
      <c r="CB6659" s="4"/>
      <c r="CF6659" s="4"/>
    </row>
    <row r="6660" spans="80:84" x14ac:dyDescent="0.25">
      <c r="CB6660" s="4"/>
      <c r="CF6660" s="4"/>
    </row>
    <row r="6661" spans="80:84" x14ac:dyDescent="0.25">
      <c r="CB6661" s="4"/>
      <c r="CF6661" s="4"/>
    </row>
    <row r="6662" spans="80:84" x14ac:dyDescent="0.25">
      <c r="CB6662" s="4"/>
      <c r="CF6662" s="4"/>
    </row>
    <row r="6663" spans="80:84" x14ac:dyDescent="0.25">
      <c r="CB6663" s="4"/>
      <c r="CF6663" s="4"/>
    </row>
    <row r="6664" spans="80:84" x14ac:dyDescent="0.25">
      <c r="CB6664" s="4"/>
      <c r="CF6664" s="4"/>
    </row>
    <row r="6665" spans="80:84" x14ac:dyDescent="0.25">
      <c r="CB6665" s="4"/>
      <c r="CF6665" s="4"/>
    </row>
    <row r="6666" spans="80:84" x14ac:dyDescent="0.25">
      <c r="CB6666" s="4"/>
      <c r="CF6666" s="4"/>
    </row>
    <row r="6667" spans="80:84" x14ac:dyDescent="0.25">
      <c r="CB6667" s="4"/>
      <c r="CF6667" s="4"/>
    </row>
    <row r="6668" spans="80:84" x14ac:dyDescent="0.25">
      <c r="CB6668" s="4"/>
      <c r="CF6668" s="4"/>
    </row>
    <row r="6669" spans="80:84" x14ac:dyDescent="0.25">
      <c r="CB6669" s="4"/>
      <c r="CF6669" s="4"/>
    </row>
    <row r="6670" spans="80:84" x14ac:dyDescent="0.25">
      <c r="CB6670" s="4"/>
      <c r="CF6670" s="4"/>
    </row>
    <row r="6671" spans="80:84" x14ac:dyDescent="0.25">
      <c r="CB6671" s="4"/>
      <c r="CF6671" s="4"/>
    </row>
    <row r="6672" spans="80:84" x14ac:dyDescent="0.25">
      <c r="CB6672" s="4"/>
      <c r="CF6672" s="4"/>
    </row>
    <row r="6673" spans="80:84" x14ac:dyDescent="0.25">
      <c r="CB6673" s="4"/>
      <c r="CF6673" s="4"/>
    </row>
    <row r="6674" spans="80:84" x14ac:dyDescent="0.25">
      <c r="CB6674" s="4"/>
      <c r="CF6674" s="4"/>
    </row>
    <row r="6675" spans="80:84" x14ac:dyDescent="0.25">
      <c r="CB6675" s="4"/>
      <c r="CF6675" s="4"/>
    </row>
    <row r="6676" spans="80:84" x14ac:dyDescent="0.25">
      <c r="CB6676" s="4"/>
      <c r="CF6676" s="4"/>
    </row>
    <row r="6677" spans="80:84" x14ac:dyDescent="0.25">
      <c r="CB6677" s="4"/>
      <c r="CF6677" s="4"/>
    </row>
    <row r="6678" spans="80:84" x14ac:dyDescent="0.25">
      <c r="CB6678" s="4"/>
      <c r="CF6678" s="4"/>
    </row>
    <row r="6679" spans="80:84" x14ac:dyDescent="0.25">
      <c r="CB6679" s="4"/>
      <c r="CF6679" s="4"/>
    </row>
    <row r="6680" spans="80:84" x14ac:dyDescent="0.25">
      <c r="CB6680" s="4"/>
      <c r="CF6680" s="4"/>
    </row>
    <row r="6681" spans="80:84" x14ac:dyDescent="0.25">
      <c r="CB6681" s="4"/>
      <c r="CF6681" s="4"/>
    </row>
    <row r="6682" spans="80:84" x14ac:dyDescent="0.25">
      <c r="CB6682" s="4"/>
      <c r="CF6682" s="4"/>
    </row>
    <row r="6683" spans="80:84" x14ac:dyDescent="0.25">
      <c r="CB6683" s="4"/>
      <c r="CF6683" s="4"/>
    </row>
    <row r="6684" spans="80:84" x14ac:dyDescent="0.25">
      <c r="CB6684" s="4"/>
      <c r="CF6684" s="4"/>
    </row>
    <row r="6685" spans="80:84" x14ac:dyDescent="0.25">
      <c r="CB6685" s="4"/>
      <c r="CF6685" s="4"/>
    </row>
    <row r="6686" spans="80:84" x14ac:dyDescent="0.25">
      <c r="CB6686" s="4"/>
      <c r="CF6686" s="4"/>
    </row>
    <row r="6687" spans="80:84" x14ac:dyDescent="0.25">
      <c r="CB6687" s="4"/>
      <c r="CF6687" s="4"/>
    </row>
    <row r="6688" spans="80:84" x14ac:dyDescent="0.25">
      <c r="CB6688" s="4"/>
      <c r="CF6688" s="4"/>
    </row>
    <row r="6689" spans="80:84" x14ac:dyDescent="0.25">
      <c r="CB6689" s="4"/>
      <c r="CF6689" s="4"/>
    </row>
    <row r="6690" spans="80:84" x14ac:dyDescent="0.25">
      <c r="CB6690" s="4"/>
      <c r="CF6690" s="4"/>
    </row>
    <row r="6691" spans="80:84" x14ac:dyDescent="0.25">
      <c r="CB6691" s="4"/>
      <c r="CF6691" s="4"/>
    </row>
    <row r="6692" spans="80:84" x14ac:dyDescent="0.25">
      <c r="CB6692" s="4"/>
      <c r="CF6692" s="4"/>
    </row>
    <row r="6693" spans="80:84" x14ac:dyDescent="0.25">
      <c r="CB6693" s="4"/>
      <c r="CF6693" s="4"/>
    </row>
    <row r="6694" spans="80:84" x14ac:dyDescent="0.25">
      <c r="CB6694" s="4"/>
      <c r="CF6694" s="4"/>
    </row>
    <row r="6695" spans="80:84" x14ac:dyDescent="0.25">
      <c r="CB6695" s="4"/>
      <c r="CF6695" s="4"/>
    </row>
    <row r="6696" spans="80:84" x14ac:dyDescent="0.25">
      <c r="CB6696" s="4"/>
      <c r="CF6696" s="4"/>
    </row>
    <row r="6697" spans="80:84" x14ac:dyDescent="0.25">
      <c r="CB6697" s="4"/>
      <c r="CF6697" s="4"/>
    </row>
    <row r="6698" spans="80:84" x14ac:dyDescent="0.25">
      <c r="CB6698" s="4"/>
      <c r="CF6698" s="4"/>
    </row>
    <row r="6699" spans="80:84" x14ac:dyDescent="0.25">
      <c r="CB6699" s="4"/>
      <c r="CF6699" s="4"/>
    </row>
    <row r="6700" spans="80:84" x14ac:dyDescent="0.25">
      <c r="CB6700" s="4"/>
      <c r="CF6700" s="4"/>
    </row>
    <row r="6701" spans="80:84" x14ac:dyDescent="0.25">
      <c r="CB6701" s="4"/>
      <c r="CF6701" s="4"/>
    </row>
    <row r="6702" spans="80:84" x14ac:dyDescent="0.25">
      <c r="CB6702" s="4"/>
      <c r="CF6702" s="4"/>
    </row>
    <row r="6703" spans="80:84" x14ac:dyDescent="0.25">
      <c r="CB6703" s="4"/>
      <c r="CF6703" s="4"/>
    </row>
    <row r="6704" spans="80:84" x14ac:dyDescent="0.25">
      <c r="CB6704" s="4"/>
      <c r="CF6704" s="4"/>
    </row>
    <row r="6705" spans="80:84" x14ac:dyDescent="0.25">
      <c r="CB6705" s="4"/>
      <c r="CF6705" s="4"/>
    </row>
    <row r="6706" spans="80:84" x14ac:dyDescent="0.25">
      <c r="CB6706" s="4"/>
      <c r="CF6706" s="4"/>
    </row>
    <row r="6707" spans="80:84" x14ac:dyDescent="0.25">
      <c r="CB6707" s="4"/>
      <c r="CF6707" s="4"/>
    </row>
    <row r="6708" spans="80:84" x14ac:dyDescent="0.25">
      <c r="CB6708" s="4"/>
      <c r="CF6708" s="4"/>
    </row>
    <row r="6709" spans="80:84" x14ac:dyDescent="0.25">
      <c r="CB6709" s="4"/>
      <c r="CF6709" s="4"/>
    </row>
    <row r="6710" spans="80:84" x14ac:dyDescent="0.25">
      <c r="CB6710" s="4"/>
      <c r="CF6710" s="4"/>
    </row>
    <row r="6711" spans="80:84" x14ac:dyDescent="0.25">
      <c r="CB6711" s="4"/>
      <c r="CF6711" s="4"/>
    </row>
    <row r="6712" spans="80:84" x14ac:dyDescent="0.25">
      <c r="CB6712" s="4"/>
      <c r="CF6712" s="4"/>
    </row>
    <row r="6713" spans="80:84" x14ac:dyDescent="0.25">
      <c r="CB6713" s="4"/>
      <c r="CF6713" s="4"/>
    </row>
    <row r="6714" spans="80:84" x14ac:dyDescent="0.25">
      <c r="CB6714" s="4"/>
      <c r="CF6714" s="4"/>
    </row>
    <row r="6715" spans="80:84" x14ac:dyDescent="0.25">
      <c r="CB6715" s="4"/>
      <c r="CF6715" s="4"/>
    </row>
    <row r="6716" spans="80:84" x14ac:dyDescent="0.25">
      <c r="CB6716" s="4"/>
      <c r="CF6716" s="4"/>
    </row>
    <row r="6717" spans="80:84" x14ac:dyDescent="0.25">
      <c r="CB6717" s="4"/>
      <c r="CF6717" s="4"/>
    </row>
    <row r="6718" spans="80:84" x14ac:dyDescent="0.25">
      <c r="CB6718" s="4"/>
      <c r="CF6718" s="4"/>
    </row>
    <row r="6719" spans="80:84" x14ac:dyDescent="0.25">
      <c r="CB6719" s="4"/>
      <c r="CF6719" s="4"/>
    </row>
    <row r="6720" spans="80:84" x14ac:dyDescent="0.25">
      <c r="CB6720" s="4"/>
      <c r="CF6720" s="4"/>
    </row>
    <row r="6721" spans="80:84" x14ac:dyDescent="0.25">
      <c r="CB6721" s="4"/>
      <c r="CF6721" s="4"/>
    </row>
    <row r="6722" spans="80:84" x14ac:dyDescent="0.25">
      <c r="CB6722" s="4"/>
      <c r="CF6722" s="4"/>
    </row>
    <row r="6723" spans="80:84" x14ac:dyDescent="0.25">
      <c r="CB6723" s="4"/>
      <c r="CF6723" s="4"/>
    </row>
    <row r="6724" spans="80:84" x14ac:dyDescent="0.25">
      <c r="CB6724" s="4"/>
      <c r="CF6724" s="4"/>
    </row>
    <row r="6725" spans="80:84" x14ac:dyDescent="0.25">
      <c r="CB6725" s="4"/>
      <c r="CF6725" s="4"/>
    </row>
    <row r="6726" spans="80:84" x14ac:dyDescent="0.25">
      <c r="CB6726" s="4"/>
      <c r="CF6726" s="4"/>
    </row>
    <row r="6727" spans="80:84" x14ac:dyDescent="0.25">
      <c r="CB6727" s="4"/>
      <c r="CF6727" s="4"/>
    </row>
    <row r="6728" spans="80:84" x14ac:dyDescent="0.25">
      <c r="CB6728" s="4"/>
      <c r="CF6728" s="4"/>
    </row>
    <row r="6729" spans="80:84" x14ac:dyDescent="0.25">
      <c r="CB6729" s="4"/>
      <c r="CF6729" s="4"/>
    </row>
    <row r="6730" spans="80:84" x14ac:dyDescent="0.25">
      <c r="CB6730" s="4"/>
      <c r="CF6730" s="4"/>
    </row>
    <row r="6731" spans="80:84" x14ac:dyDescent="0.25">
      <c r="CB6731" s="4"/>
      <c r="CF6731" s="4"/>
    </row>
    <row r="6732" spans="80:84" x14ac:dyDescent="0.25">
      <c r="CB6732" s="4"/>
      <c r="CF6732" s="4"/>
    </row>
    <row r="6733" spans="80:84" x14ac:dyDescent="0.25">
      <c r="CB6733" s="4"/>
      <c r="CF6733" s="4"/>
    </row>
    <row r="6734" spans="80:84" x14ac:dyDescent="0.25">
      <c r="CB6734" s="4"/>
      <c r="CF6734" s="4"/>
    </row>
    <row r="6735" spans="80:84" x14ac:dyDescent="0.25">
      <c r="CB6735" s="4"/>
      <c r="CF6735" s="4"/>
    </row>
    <row r="6736" spans="80:84" x14ac:dyDescent="0.25">
      <c r="CB6736" s="4"/>
      <c r="CF6736" s="4"/>
    </row>
    <row r="6737" spans="80:84" x14ac:dyDescent="0.25">
      <c r="CB6737" s="4"/>
      <c r="CF6737" s="4"/>
    </row>
    <row r="6738" spans="80:84" x14ac:dyDescent="0.25">
      <c r="CB6738" s="4"/>
      <c r="CF6738" s="4"/>
    </row>
    <row r="6739" spans="80:84" x14ac:dyDescent="0.25">
      <c r="CB6739" s="4"/>
      <c r="CF6739" s="4"/>
    </row>
    <row r="6740" spans="80:84" x14ac:dyDescent="0.25">
      <c r="CB6740" s="4"/>
      <c r="CF6740" s="4"/>
    </row>
    <row r="6741" spans="80:84" x14ac:dyDescent="0.25">
      <c r="CB6741" s="4"/>
      <c r="CF6741" s="4"/>
    </row>
    <row r="6742" spans="80:84" x14ac:dyDescent="0.25">
      <c r="CB6742" s="4"/>
      <c r="CF6742" s="4"/>
    </row>
    <row r="6743" spans="80:84" x14ac:dyDescent="0.25">
      <c r="CB6743" s="4"/>
      <c r="CF6743" s="4"/>
    </row>
    <row r="6744" spans="80:84" x14ac:dyDescent="0.25">
      <c r="CB6744" s="4"/>
      <c r="CF6744" s="4"/>
    </row>
    <row r="6745" spans="80:84" x14ac:dyDescent="0.25">
      <c r="CB6745" s="4"/>
      <c r="CF6745" s="4"/>
    </row>
    <row r="6746" spans="80:84" x14ac:dyDescent="0.25">
      <c r="CB6746" s="4"/>
      <c r="CF6746" s="4"/>
    </row>
    <row r="6747" spans="80:84" x14ac:dyDescent="0.25">
      <c r="CB6747" s="4"/>
      <c r="CF6747" s="4"/>
    </row>
    <row r="6748" spans="80:84" x14ac:dyDescent="0.25">
      <c r="CB6748" s="4"/>
      <c r="CF6748" s="4"/>
    </row>
    <row r="6749" spans="80:84" x14ac:dyDescent="0.25">
      <c r="CB6749" s="4"/>
      <c r="CF6749" s="4"/>
    </row>
    <row r="6750" spans="80:84" x14ac:dyDescent="0.25">
      <c r="CB6750" s="4"/>
      <c r="CF6750" s="4"/>
    </row>
    <row r="6751" spans="80:84" x14ac:dyDescent="0.25">
      <c r="CB6751" s="4"/>
      <c r="CF6751" s="4"/>
    </row>
    <row r="6752" spans="80:84" x14ac:dyDescent="0.25">
      <c r="CB6752" s="4"/>
      <c r="CF6752" s="4"/>
    </row>
    <row r="6753" spans="80:84" x14ac:dyDescent="0.25">
      <c r="CB6753" s="4"/>
      <c r="CF6753" s="4"/>
    </row>
    <row r="6754" spans="80:84" x14ac:dyDescent="0.25">
      <c r="CB6754" s="4"/>
      <c r="CF6754" s="4"/>
    </row>
    <row r="6755" spans="80:84" x14ac:dyDescent="0.25">
      <c r="CB6755" s="4"/>
      <c r="CF6755" s="4"/>
    </row>
    <row r="6756" spans="80:84" x14ac:dyDescent="0.25">
      <c r="CB6756" s="4"/>
      <c r="CF6756" s="4"/>
    </row>
    <row r="6757" spans="80:84" x14ac:dyDescent="0.25">
      <c r="CB6757" s="4"/>
      <c r="CF6757" s="4"/>
    </row>
    <row r="6758" spans="80:84" x14ac:dyDescent="0.25">
      <c r="CB6758" s="4"/>
      <c r="CF6758" s="4"/>
    </row>
    <row r="6759" spans="80:84" x14ac:dyDescent="0.25">
      <c r="CB6759" s="4"/>
      <c r="CF6759" s="4"/>
    </row>
    <row r="6760" spans="80:84" x14ac:dyDescent="0.25">
      <c r="CB6760" s="4"/>
      <c r="CF6760" s="4"/>
    </row>
    <row r="6761" spans="80:84" x14ac:dyDescent="0.25">
      <c r="CB6761" s="4"/>
      <c r="CF6761" s="4"/>
    </row>
    <row r="6762" spans="80:84" x14ac:dyDescent="0.25">
      <c r="CB6762" s="4"/>
      <c r="CF6762" s="4"/>
    </row>
    <row r="6763" spans="80:84" x14ac:dyDescent="0.25">
      <c r="CB6763" s="4"/>
      <c r="CF6763" s="4"/>
    </row>
    <row r="6764" spans="80:84" x14ac:dyDescent="0.25">
      <c r="CB6764" s="4"/>
      <c r="CF6764" s="4"/>
    </row>
    <row r="6765" spans="80:84" x14ac:dyDescent="0.25">
      <c r="CB6765" s="4"/>
      <c r="CF6765" s="4"/>
    </row>
    <row r="6766" spans="80:84" x14ac:dyDescent="0.25">
      <c r="CB6766" s="4"/>
      <c r="CF6766" s="4"/>
    </row>
    <row r="6767" spans="80:84" x14ac:dyDescent="0.25">
      <c r="CB6767" s="4"/>
      <c r="CF6767" s="4"/>
    </row>
    <row r="6768" spans="80:84" x14ac:dyDescent="0.25">
      <c r="CB6768" s="4"/>
      <c r="CF6768" s="4"/>
    </row>
    <row r="6769" spans="80:84" x14ac:dyDescent="0.25">
      <c r="CB6769" s="4"/>
      <c r="CF6769" s="4"/>
    </row>
    <row r="6770" spans="80:84" x14ac:dyDescent="0.25">
      <c r="CB6770" s="4"/>
      <c r="CF6770" s="4"/>
    </row>
    <row r="6771" spans="80:84" x14ac:dyDescent="0.25">
      <c r="CB6771" s="4"/>
      <c r="CF6771" s="4"/>
    </row>
    <row r="6772" spans="80:84" x14ac:dyDescent="0.25">
      <c r="CB6772" s="4"/>
      <c r="CF6772" s="4"/>
    </row>
    <row r="6773" spans="80:84" x14ac:dyDescent="0.25">
      <c r="CB6773" s="4"/>
      <c r="CF6773" s="4"/>
    </row>
    <row r="6774" spans="80:84" x14ac:dyDescent="0.25">
      <c r="CB6774" s="4"/>
      <c r="CF6774" s="4"/>
    </row>
    <row r="6775" spans="80:84" x14ac:dyDescent="0.25">
      <c r="CB6775" s="4"/>
      <c r="CF6775" s="4"/>
    </row>
    <row r="6776" spans="80:84" x14ac:dyDescent="0.25">
      <c r="CB6776" s="4"/>
      <c r="CF6776" s="4"/>
    </row>
    <row r="6777" spans="80:84" x14ac:dyDescent="0.25">
      <c r="CB6777" s="4"/>
      <c r="CF6777" s="4"/>
    </row>
    <row r="6778" spans="80:84" x14ac:dyDescent="0.25">
      <c r="CB6778" s="4"/>
      <c r="CF6778" s="4"/>
    </row>
    <row r="6779" spans="80:84" x14ac:dyDescent="0.25">
      <c r="CB6779" s="4"/>
      <c r="CF6779" s="4"/>
    </row>
    <row r="6780" spans="80:84" x14ac:dyDescent="0.25">
      <c r="CB6780" s="4"/>
      <c r="CF6780" s="4"/>
    </row>
    <row r="6781" spans="80:84" x14ac:dyDescent="0.25">
      <c r="CB6781" s="4"/>
      <c r="CF6781" s="4"/>
    </row>
    <row r="6782" spans="80:84" x14ac:dyDescent="0.25">
      <c r="CB6782" s="4"/>
      <c r="CF6782" s="4"/>
    </row>
    <row r="6783" spans="80:84" x14ac:dyDescent="0.25">
      <c r="CB6783" s="4"/>
      <c r="CF6783" s="4"/>
    </row>
    <row r="6784" spans="80:84" x14ac:dyDescent="0.25">
      <c r="CB6784" s="4"/>
      <c r="CF6784" s="4"/>
    </row>
    <row r="6785" spans="80:84" x14ac:dyDescent="0.25">
      <c r="CB6785" s="4"/>
      <c r="CF6785" s="4"/>
    </row>
    <row r="6786" spans="80:84" x14ac:dyDescent="0.25">
      <c r="CB6786" s="4"/>
      <c r="CF6786" s="4"/>
    </row>
    <row r="6787" spans="80:84" x14ac:dyDescent="0.25">
      <c r="CB6787" s="4"/>
      <c r="CF6787" s="4"/>
    </row>
    <row r="6788" spans="80:84" x14ac:dyDescent="0.25">
      <c r="CB6788" s="4"/>
      <c r="CF6788" s="4"/>
    </row>
    <row r="6789" spans="80:84" x14ac:dyDescent="0.25">
      <c r="CB6789" s="4"/>
      <c r="CF6789" s="4"/>
    </row>
    <row r="6790" spans="80:84" x14ac:dyDescent="0.25">
      <c r="CB6790" s="4"/>
      <c r="CF6790" s="4"/>
    </row>
    <row r="6791" spans="80:84" x14ac:dyDescent="0.25">
      <c r="CB6791" s="4"/>
      <c r="CF6791" s="4"/>
    </row>
    <row r="6792" spans="80:84" x14ac:dyDescent="0.25">
      <c r="CB6792" s="4"/>
      <c r="CF6792" s="4"/>
    </row>
    <row r="6793" spans="80:84" x14ac:dyDescent="0.25">
      <c r="CB6793" s="4"/>
      <c r="CF6793" s="4"/>
    </row>
    <row r="6794" spans="80:84" x14ac:dyDescent="0.25">
      <c r="CB6794" s="4"/>
      <c r="CF6794" s="4"/>
    </row>
    <row r="6795" spans="80:84" x14ac:dyDescent="0.25">
      <c r="CB6795" s="4"/>
      <c r="CF6795" s="4"/>
    </row>
    <row r="6796" spans="80:84" x14ac:dyDescent="0.25">
      <c r="CB6796" s="4"/>
      <c r="CF6796" s="4"/>
    </row>
    <row r="6797" spans="80:84" x14ac:dyDescent="0.25">
      <c r="CB6797" s="4"/>
      <c r="CF6797" s="4"/>
    </row>
    <row r="6798" spans="80:84" x14ac:dyDescent="0.25">
      <c r="CB6798" s="4"/>
      <c r="CF6798" s="4"/>
    </row>
    <row r="6799" spans="80:84" x14ac:dyDescent="0.25">
      <c r="CB6799" s="4"/>
      <c r="CF6799" s="4"/>
    </row>
    <row r="6800" spans="80:84" x14ac:dyDescent="0.25">
      <c r="CB6800" s="4"/>
      <c r="CF6800" s="4"/>
    </row>
    <row r="6801" spans="80:84" x14ac:dyDescent="0.25">
      <c r="CB6801" s="4"/>
      <c r="CF6801" s="4"/>
    </row>
    <row r="6802" spans="80:84" x14ac:dyDescent="0.25">
      <c r="CB6802" s="4"/>
      <c r="CF6802" s="4"/>
    </row>
    <row r="6803" spans="80:84" x14ac:dyDescent="0.25">
      <c r="CB6803" s="4"/>
      <c r="CF6803" s="4"/>
    </row>
    <row r="6804" spans="80:84" x14ac:dyDescent="0.25">
      <c r="CB6804" s="4"/>
      <c r="CF6804" s="4"/>
    </row>
    <row r="6805" spans="80:84" x14ac:dyDescent="0.25">
      <c r="CB6805" s="4"/>
      <c r="CF6805" s="4"/>
    </row>
    <row r="6806" spans="80:84" x14ac:dyDescent="0.25">
      <c r="CB6806" s="4"/>
      <c r="CF6806" s="4"/>
    </row>
    <row r="6807" spans="80:84" x14ac:dyDescent="0.25">
      <c r="CB6807" s="4"/>
      <c r="CF6807" s="4"/>
    </row>
    <row r="6808" spans="80:84" x14ac:dyDescent="0.25">
      <c r="CB6808" s="4"/>
      <c r="CF6808" s="4"/>
    </row>
    <row r="6809" spans="80:84" x14ac:dyDescent="0.25">
      <c r="CB6809" s="4"/>
      <c r="CF6809" s="4"/>
    </row>
    <row r="6810" spans="80:84" x14ac:dyDescent="0.25">
      <c r="CB6810" s="4"/>
      <c r="CF6810" s="4"/>
    </row>
    <row r="6811" spans="80:84" x14ac:dyDescent="0.25">
      <c r="CB6811" s="4"/>
      <c r="CF6811" s="4"/>
    </row>
    <row r="6812" spans="80:84" x14ac:dyDescent="0.25">
      <c r="CB6812" s="4"/>
      <c r="CF6812" s="4"/>
    </row>
    <row r="6813" spans="80:84" x14ac:dyDescent="0.25">
      <c r="CB6813" s="4"/>
      <c r="CF6813" s="4"/>
    </row>
    <row r="6814" spans="80:84" x14ac:dyDescent="0.25">
      <c r="CB6814" s="4"/>
      <c r="CF6814" s="4"/>
    </row>
    <row r="6815" spans="80:84" x14ac:dyDescent="0.25">
      <c r="CB6815" s="4"/>
      <c r="CF6815" s="4"/>
    </row>
    <row r="6816" spans="80:84" x14ac:dyDescent="0.25">
      <c r="CB6816" s="4"/>
      <c r="CF6816" s="4"/>
    </row>
    <row r="6817" spans="80:84" x14ac:dyDescent="0.25">
      <c r="CB6817" s="4"/>
      <c r="CF6817" s="4"/>
    </row>
    <row r="6818" spans="80:84" x14ac:dyDescent="0.25">
      <c r="CB6818" s="4"/>
      <c r="CF6818" s="4"/>
    </row>
    <row r="6819" spans="80:84" x14ac:dyDescent="0.25">
      <c r="CB6819" s="4"/>
      <c r="CF6819" s="4"/>
    </row>
    <row r="6820" spans="80:84" x14ac:dyDescent="0.25">
      <c r="CB6820" s="4"/>
      <c r="CF6820" s="4"/>
    </row>
    <row r="6821" spans="80:84" x14ac:dyDescent="0.25">
      <c r="CB6821" s="4"/>
      <c r="CF6821" s="4"/>
    </row>
    <row r="6822" spans="80:84" x14ac:dyDescent="0.25">
      <c r="CB6822" s="4"/>
      <c r="CF6822" s="4"/>
    </row>
    <row r="6823" spans="80:84" x14ac:dyDescent="0.25">
      <c r="CB6823" s="4"/>
      <c r="CF6823" s="4"/>
    </row>
    <row r="6824" spans="80:84" x14ac:dyDescent="0.25">
      <c r="CB6824" s="4"/>
      <c r="CF6824" s="4"/>
    </row>
    <row r="6825" spans="80:84" x14ac:dyDescent="0.25">
      <c r="CB6825" s="4"/>
      <c r="CF6825" s="4"/>
    </row>
    <row r="6826" spans="80:84" x14ac:dyDescent="0.25">
      <c r="CB6826" s="4"/>
      <c r="CF6826" s="4"/>
    </row>
    <row r="6827" spans="80:84" x14ac:dyDescent="0.25">
      <c r="CB6827" s="4"/>
      <c r="CF6827" s="4"/>
    </row>
    <row r="6828" spans="80:84" x14ac:dyDescent="0.25">
      <c r="CB6828" s="4"/>
      <c r="CF6828" s="4"/>
    </row>
    <row r="6829" spans="80:84" x14ac:dyDescent="0.25">
      <c r="CB6829" s="4"/>
      <c r="CF6829" s="4"/>
    </row>
    <row r="6830" spans="80:84" x14ac:dyDescent="0.25">
      <c r="CB6830" s="4"/>
      <c r="CF6830" s="4"/>
    </row>
    <row r="6831" spans="80:84" x14ac:dyDescent="0.25">
      <c r="CB6831" s="4"/>
      <c r="CF6831" s="4"/>
    </row>
    <row r="6832" spans="80:84" x14ac:dyDescent="0.25">
      <c r="CB6832" s="4"/>
      <c r="CF6832" s="4"/>
    </row>
    <row r="6833" spans="80:84" x14ac:dyDescent="0.25">
      <c r="CB6833" s="4"/>
      <c r="CF6833" s="4"/>
    </row>
    <row r="6834" spans="80:84" x14ac:dyDescent="0.25">
      <c r="CB6834" s="4"/>
      <c r="CF6834" s="4"/>
    </row>
    <row r="6835" spans="80:84" x14ac:dyDescent="0.25">
      <c r="CB6835" s="4"/>
      <c r="CF6835" s="4"/>
    </row>
    <row r="6836" spans="80:84" x14ac:dyDescent="0.25">
      <c r="CB6836" s="4"/>
      <c r="CF6836" s="4"/>
    </row>
    <row r="6837" spans="80:84" x14ac:dyDescent="0.25">
      <c r="CB6837" s="4"/>
      <c r="CF6837" s="4"/>
    </row>
    <row r="6838" spans="80:84" x14ac:dyDescent="0.25">
      <c r="CB6838" s="4"/>
      <c r="CF6838" s="4"/>
    </row>
    <row r="6839" spans="80:84" x14ac:dyDescent="0.25">
      <c r="CB6839" s="4"/>
      <c r="CF6839" s="4"/>
    </row>
    <row r="6840" spans="80:84" x14ac:dyDescent="0.25">
      <c r="CB6840" s="4"/>
      <c r="CF6840" s="4"/>
    </row>
    <row r="6841" spans="80:84" x14ac:dyDescent="0.25">
      <c r="CB6841" s="4"/>
      <c r="CF6841" s="4"/>
    </row>
    <row r="6842" spans="80:84" x14ac:dyDescent="0.25">
      <c r="CB6842" s="4"/>
      <c r="CF6842" s="4"/>
    </row>
    <row r="6843" spans="80:84" x14ac:dyDescent="0.25">
      <c r="CB6843" s="4"/>
      <c r="CF6843" s="4"/>
    </row>
    <row r="6844" spans="80:84" x14ac:dyDescent="0.25">
      <c r="CB6844" s="4"/>
      <c r="CF6844" s="4"/>
    </row>
    <row r="6845" spans="80:84" x14ac:dyDescent="0.25">
      <c r="CB6845" s="4"/>
      <c r="CF6845" s="4"/>
    </row>
    <row r="6846" spans="80:84" x14ac:dyDescent="0.25">
      <c r="CB6846" s="4"/>
      <c r="CF6846" s="4"/>
    </row>
    <row r="6847" spans="80:84" x14ac:dyDescent="0.25">
      <c r="CB6847" s="4"/>
      <c r="CF6847" s="4"/>
    </row>
    <row r="6848" spans="80:84" x14ac:dyDescent="0.25">
      <c r="CB6848" s="4"/>
      <c r="CF6848" s="4"/>
    </row>
    <row r="6849" spans="80:84" x14ac:dyDescent="0.25">
      <c r="CB6849" s="4"/>
      <c r="CF6849" s="4"/>
    </row>
    <row r="6850" spans="80:84" x14ac:dyDescent="0.25">
      <c r="CB6850" s="4"/>
      <c r="CF6850" s="4"/>
    </row>
    <row r="6851" spans="80:84" x14ac:dyDescent="0.25">
      <c r="CB6851" s="4"/>
      <c r="CF6851" s="4"/>
    </row>
    <row r="6852" spans="80:84" x14ac:dyDescent="0.25">
      <c r="CB6852" s="4"/>
      <c r="CF6852" s="4"/>
    </row>
    <row r="6853" spans="80:84" x14ac:dyDescent="0.25">
      <c r="CB6853" s="4"/>
      <c r="CF6853" s="4"/>
    </row>
    <row r="6854" spans="80:84" x14ac:dyDescent="0.25">
      <c r="CB6854" s="4"/>
      <c r="CF6854" s="4"/>
    </row>
    <row r="6855" spans="80:84" x14ac:dyDescent="0.25">
      <c r="CB6855" s="4"/>
      <c r="CF6855" s="4"/>
    </row>
    <row r="6856" spans="80:84" x14ac:dyDescent="0.25">
      <c r="CB6856" s="4"/>
      <c r="CF6856" s="4"/>
    </row>
    <row r="6857" spans="80:84" x14ac:dyDescent="0.25">
      <c r="CB6857" s="4"/>
      <c r="CF6857" s="4"/>
    </row>
    <row r="6858" spans="80:84" x14ac:dyDescent="0.25">
      <c r="CB6858" s="4"/>
      <c r="CF6858" s="4"/>
    </row>
    <row r="6859" spans="80:84" x14ac:dyDescent="0.25">
      <c r="CB6859" s="4"/>
      <c r="CF6859" s="4"/>
    </row>
    <row r="6860" spans="80:84" x14ac:dyDescent="0.25">
      <c r="CB6860" s="4"/>
      <c r="CF6860" s="4"/>
    </row>
    <row r="6861" spans="80:84" x14ac:dyDescent="0.25">
      <c r="CB6861" s="4"/>
      <c r="CF6861" s="4"/>
    </row>
    <row r="6862" spans="80:84" x14ac:dyDescent="0.25">
      <c r="CB6862" s="4"/>
      <c r="CF6862" s="4"/>
    </row>
    <row r="6863" spans="80:84" x14ac:dyDescent="0.25">
      <c r="CB6863" s="4"/>
      <c r="CF6863" s="4"/>
    </row>
    <row r="6864" spans="80:84" x14ac:dyDescent="0.25">
      <c r="CB6864" s="4"/>
      <c r="CF6864" s="4"/>
    </row>
    <row r="6865" spans="80:84" x14ac:dyDescent="0.25">
      <c r="CB6865" s="4"/>
      <c r="CF6865" s="4"/>
    </row>
    <row r="6866" spans="80:84" x14ac:dyDescent="0.25">
      <c r="CB6866" s="4"/>
      <c r="CF6866" s="4"/>
    </row>
    <row r="6867" spans="80:84" x14ac:dyDescent="0.25">
      <c r="CB6867" s="4"/>
      <c r="CF6867" s="4"/>
    </row>
    <row r="6868" spans="80:84" x14ac:dyDescent="0.25">
      <c r="CB6868" s="4"/>
      <c r="CF6868" s="4"/>
    </row>
    <row r="6869" spans="80:84" x14ac:dyDescent="0.25">
      <c r="CB6869" s="4"/>
      <c r="CF6869" s="4"/>
    </row>
    <row r="6870" spans="80:84" x14ac:dyDescent="0.25">
      <c r="CB6870" s="4"/>
      <c r="CF6870" s="4"/>
    </row>
    <row r="6871" spans="80:84" x14ac:dyDescent="0.25">
      <c r="CB6871" s="4"/>
      <c r="CF6871" s="4"/>
    </row>
    <row r="6872" spans="80:84" x14ac:dyDescent="0.25">
      <c r="CB6872" s="4"/>
      <c r="CF6872" s="4"/>
    </row>
    <row r="6873" spans="80:84" x14ac:dyDescent="0.25">
      <c r="CB6873" s="4"/>
      <c r="CF6873" s="4"/>
    </row>
    <row r="6874" spans="80:84" x14ac:dyDescent="0.25">
      <c r="CB6874" s="4"/>
      <c r="CF6874" s="4"/>
    </row>
    <row r="6875" spans="80:84" x14ac:dyDescent="0.25">
      <c r="CB6875" s="4"/>
      <c r="CF6875" s="4"/>
    </row>
    <row r="6876" spans="80:84" x14ac:dyDescent="0.25">
      <c r="CB6876" s="4"/>
      <c r="CF6876" s="4"/>
    </row>
    <row r="6877" spans="80:84" x14ac:dyDescent="0.25">
      <c r="CB6877" s="4"/>
      <c r="CF6877" s="4"/>
    </row>
    <row r="6878" spans="80:84" x14ac:dyDescent="0.25">
      <c r="CB6878" s="4"/>
      <c r="CF6878" s="4"/>
    </row>
    <row r="6879" spans="80:84" x14ac:dyDescent="0.25">
      <c r="CB6879" s="4"/>
      <c r="CF6879" s="4"/>
    </row>
    <row r="6880" spans="80:84" x14ac:dyDescent="0.25">
      <c r="CB6880" s="4"/>
      <c r="CF6880" s="4"/>
    </row>
    <row r="6881" spans="80:84" x14ac:dyDescent="0.25">
      <c r="CB6881" s="4"/>
      <c r="CF6881" s="4"/>
    </row>
    <row r="6882" spans="80:84" x14ac:dyDescent="0.25">
      <c r="CB6882" s="4"/>
      <c r="CF6882" s="4"/>
    </row>
    <row r="6883" spans="80:84" x14ac:dyDescent="0.25">
      <c r="CB6883" s="4"/>
      <c r="CF6883" s="4"/>
    </row>
    <row r="6884" spans="80:84" x14ac:dyDescent="0.25">
      <c r="CB6884" s="4"/>
      <c r="CF6884" s="4"/>
    </row>
    <row r="6885" spans="80:84" x14ac:dyDescent="0.25">
      <c r="CB6885" s="4"/>
      <c r="CF6885" s="4"/>
    </row>
    <row r="6886" spans="80:84" x14ac:dyDescent="0.25">
      <c r="CB6886" s="4"/>
      <c r="CF6886" s="4"/>
    </row>
    <row r="6887" spans="80:84" x14ac:dyDescent="0.25">
      <c r="CB6887" s="4"/>
      <c r="CF6887" s="4"/>
    </row>
    <row r="6888" spans="80:84" x14ac:dyDescent="0.25">
      <c r="CB6888" s="4"/>
      <c r="CF6888" s="4"/>
    </row>
    <row r="6889" spans="80:84" x14ac:dyDescent="0.25">
      <c r="CB6889" s="4"/>
      <c r="CF6889" s="4"/>
    </row>
    <row r="6890" spans="80:84" x14ac:dyDescent="0.25">
      <c r="CB6890" s="4"/>
      <c r="CF6890" s="4"/>
    </row>
    <row r="6891" spans="80:84" x14ac:dyDescent="0.25">
      <c r="CB6891" s="4"/>
      <c r="CF6891" s="4"/>
    </row>
    <row r="6892" spans="80:84" x14ac:dyDescent="0.25">
      <c r="CB6892" s="4"/>
      <c r="CF6892" s="4"/>
    </row>
    <row r="6893" spans="80:84" x14ac:dyDescent="0.25">
      <c r="CB6893" s="4"/>
      <c r="CF6893" s="4"/>
    </row>
    <row r="6894" spans="80:84" x14ac:dyDescent="0.25">
      <c r="CB6894" s="4"/>
      <c r="CF6894" s="4"/>
    </row>
    <row r="6895" spans="80:84" x14ac:dyDescent="0.25">
      <c r="CB6895" s="4"/>
      <c r="CF6895" s="4"/>
    </row>
    <row r="6896" spans="80:84" x14ac:dyDescent="0.25">
      <c r="CB6896" s="4"/>
      <c r="CF6896" s="4"/>
    </row>
    <row r="6897" spans="80:84" x14ac:dyDescent="0.25">
      <c r="CB6897" s="4"/>
      <c r="CF6897" s="4"/>
    </row>
    <row r="6898" spans="80:84" x14ac:dyDescent="0.25">
      <c r="CB6898" s="4"/>
      <c r="CF6898" s="4"/>
    </row>
    <row r="6899" spans="80:84" x14ac:dyDescent="0.25">
      <c r="CB6899" s="4"/>
      <c r="CF6899" s="4"/>
    </row>
    <row r="6900" spans="80:84" x14ac:dyDescent="0.25">
      <c r="CB6900" s="4"/>
      <c r="CF6900" s="4"/>
    </row>
    <row r="6901" spans="80:84" x14ac:dyDescent="0.25">
      <c r="CB6901" s="4"/>
      <c r="CF6901" s="4"/>
    </row>
    <row r="6902" spans="80:84" x14ac:dyDescent="0.25">
      <c r="CB6902" s="4"/>
      <c r="CF6902" s="4"/>
    </row>
    <row r="6903" spans="80:84" x14ac:dyDescent="0.25">
      <c r="CB6903" s="4"/>
      <c r="CF6903" s="4"/>
    </row>
    <row r="6904" spans="80:84" x14ac:dyDescent="0.25">
      <c r="CB6904" s="4"/>
      <c r="CF6904" s="4"/>
    </row>
    <row r="6905" spans="80:84" x14ac:dyDescent="0.25">
      <c r="CB6905" s="4"/>
      <c r="CF6905" s="4"/>
    </row>
    <row r="6906" spans="80:84" x14ac:dyDescent="0.25">
      <c r="CB6906" s="4"/>
      <c r="CF6906" s="4"/>
    </row>
    <row r="6907" spans="80:84" x14ac:dyDescent="0.25">
      <c r="CB6907" s="4"/>
      <c r="CF6907" s="4"/>
    </row>
    <row r="6908" spans="80:84" x14ac:dyDescent="0.25">
      <c r="CB6908" s="4"/>
      <c r="CF6908" s="4"/>
    </row>
    <row r="6909" spans="80:84" x14ac:dyDescent="0.25">
      <c r="CB6909" s="4"/>
      <c r="CF6909" s="4"/>
    </row>
    <row r="6910" spans="80:84" x14ac:dyDescent="0.25">
      <c r="CB6910" s="4"/>
      <c r="CF6910" s="4"/>
    </row>
    <row r="6911" spans="80:84" x14ac:dyDescent="0.25">
      <c r="CB6911" s="4"/>
      <c r="CF6911" s="4"/>
    </row>
    <row r="6912" spans="80:84" x14ac:dyDescent="0.25">
      <c r="CB6912" s="4"/>
      <c r="CF6912" s="4"/>
    </row>
    <row r="6913" spans="80:84" x14ac:dyDescent="0.25">
      <c r="CB6913" s="4"/>
      <c r="CF6913" s="4"/>
    </row>
    <row r="6914" spans="80:84" x14ac:dyDescent="0.25">
      <c r="CB6914" s="4"/>
      <c r="CF6914" s="4"/>
    </row>
    <row r="6915" spans="80:84" x14ac:dyDescent="0.25">
      <c r="CB6915" s="4"/>
      <c r="CF6915" s="4"/>
    </row>
    <row r="6916" spans="80:84" x14ac:dyDescent="0.25">
      <c r="CB6916" s="4"/>
      <c r="CF6916" s="4"/>
    </row>
    <row r="6917" spans="80:84" x14ac:dyDescent="0.25">
      <c r="CB6917" s="4"/>
      <c r="CF6917" s="4"/>
    </row>
    <row r="6918" spans="80:84" x14ac:dyDescent="0.25">
      <c r="CB6918" s="4"/>
      <c r="CF6918" s="4"/>
    </row>
    <row r="6919" spans="80:84" x14ac:dyDescent="0.25">
      <c r="CB6919" s="4"/>
      <c r="CF6919" s="4"/>
    </row>
    <row r="6920" spans="80:84" x14ac:dyDescent="0.25">
      <c r="CB6920" s="4"/>
      <c r="CF6920" s="4"/>
    </row>
    <row r="6921" spans="80:84" x14ac:dyDescent="0.25">
      <c r="CB6921" s="4"/>
      <c r="CF6921" s="4"/>
    </row>
    <row r="6922" spans="80:84" x14ac:dyDescent="0.25">
      <c r="CB6922" s="4"/>
      <c r="CF6922" s="4"/>
    </row>
    <row r="6923" spans="80:84" x14ac:dyDescent="0.25">
      <c r="CB6923" s="4"/>
      <c r="CF6923" s="4"/>
    </row>
    <row r="6924" spans="80:84" x14ac:dyDescent="0.25">
      <c r="CB6924" s="4"/>
      <c r="CF6924" s="4"/>
    </row>
    <row r="6925" spans="80:84" x14ac:dyDescent="0.25">
      <c r="CB6925" s="4"/>
      <c r="CF6925" s="4"/>
    </row>
    <row r="6926" spans="80:84" x14ac:dyDescent="0.25">
      <c r="CB6926" s="4"/>
      <c r="CF6926" s="4"/>
    </row>
    <row r="6927" spans="80:84" x14ac:dyDescent="0.25">
      <c r="CB6927" s="4"/>
      <c r="CF6927" s="4"/>
    </row>
    <row r="6928" spans="80:84" x14ac:dyDescent="0.25">
      <c r="CB6928" s="4"/>
      <c r="CF6928" s="4"/>
    </row>
    <row r="6929" spans="80:84" x14ac:dyDescent="0.25">
      <c r="CB6929" s="4"/>
      <c r="CF6929" s="4"/>
    </row>
    <row r="6930" spans="80:84" x14ac:dyDescent="0.25">
      <c r="CB6930" s="4"/>
      <c r="CF6930" s="4"/>
    </row>
    <row r="6931" spans="80:84" x14ac:dyDescent="0.25">
      <c r="CB6931" s="4"/>
      <c r="CF6931" s="4"/>
    </row>
    <row r="6932" spans="80:84" x14ac:dyDescent="0.25">
      <c r="CB6932" s="4"/>
      <c r="CF6932" s="4"/>
    </row>
    <row r="6933" spans="80:84" x14ac:dyDescent="0.25">
      <c r="CB6933" s="4"/>
      <c r="CF6933" s="4"/>
    </row>
    <row r="6934" spans="80:84" x14ac:dyDescent="0.25">
      <c r="CB6934" s="4"/>
      <c r="CF6934" s="4"/>
    </row>
    <row r="6935" spans="80:84" x14ac:dyDescent="0.25">
      <c r="CB6935" s="4"/>
      <c r="CF6935" s="4"/>
    </row>
    <row r="6936" spans="80:84" x14ac:dyDescent="0.25">
      <c r="CB6936" s="4"/>
      <c r="CF6936" s="4"/>
    </row>
    <row r="6937" spans="80:84" x14ac:dyDescent="0.25">
      <c r="CB6937" s="4"/>
      <c r="CF6937" s="4"/>
    </row>
    <row r="6938" spans="80:84" x14ac:dyDescent="0.25">
      <c r="CB6938" s="4"/>
      <c r="CF6938" s="4"/>
    </row>
    <row r="6939" spans="80:84" x14ac:dyDescent="0.25">
      <c r="CB6939" s="4"/>
      <c r="CF6939" s="4"/>
    </row>
    <row r="6940" spans="80:84" x14ac:dyDescent="0.25">
      <c r="CB6940" s="4"/>
      <c r="CF6940" s="4"/>
    </row>
    <row r="6941" spans="80:84" x14ac:dyDescent="0.25">
      <c r="CB6941" s="4"/>
      <c r="CF6941" s="4"/>
    </row>
    <row r="6942" spans="80:84" x14ac:dyDescent="0.25">
      <c r="CB6942" s="4"/>
      <c r="CF6942" s="4"/>
    </row>
    <row r="6943" spans="80:84" x14ac:dyDescent="0.25">
      <c r="CB6943" s="4"/>
      <c r="CF6943" s="4"/>
    </row>
    <row r="6944" spans="80:84" x14ac:dyDescent="0.25">
      <c r="CB6944" s="4"/>
      <c r="CF6944" s="4"/>
    </row>
    <row r="6945" spans="80:84" x14ac:dyDescent="0.25">
      <c r="CB6945" s="4"/>
      <c r="CF6945" s="4"/>
    </row>
    <row r="6946" spans="80:84" x14ac:dyDescent="0.25">
      <c r="CB6946" s="4"/>
      <c r="CF6946" s="4"/>
    </row>
    <row r="6947" spans="80:84" x14ac:dyDescent="0.25">
      <c r="CB6947" s="4"/>
      <c r="CF6947" s="4"/>
    </row>
    <row r="6948" spans="80:84" x14ac:dyDescent="0.25">
      <c r="CB6948" s="4"/>
      <c r="CF6948" s="4"/>
    </row>
    <row r="6949" spans="80:84" x14ac:dyDescent="0.25">
      <c r="CB6949" s="4"/>
      <c r="CF6949" s="4"/>
    </row>
    <row r="6950" spans="80:84" x14ac:dyDescent="0.25">
      <c r="CB6950" s="4"/>
      <c r="CF6950" s="4"/>
    </row>
    <row r="6951" spans="80:84" x14ac:dyDescent="0.25">
      <c r="CB6951" s="4"/>
      <c r="CF6951" s="4"/>
    </row>
    <row r="6952" spans="80:84" x14ac:dyDescent="0.25">
      <c r="CB6952" s="4"/>
      <c r="CF6952" s="4"/>
    </row>
    <row r="6953" spans="80:84" x14ac:dyDescent="0.25">
      <c r="CB6953" s="4"/>
      <c r="CF6953" s="4"/>
    </row>
    <row r="6954" spans="80:84" x14ac:dyDescent="0.25">
      <c r="CB6954" s="4"/>
      <c r="CF6954" s="4"/>
    </row>
    <row r="6955" spans="80:84" x14ac:dyDescent="0.25">
      <c r="CB6955" s="4"/>
      <c r="CF6955" s="4"/>
    </row>
    <row r="6956" spans="80:84" x14ac:dyDescent="0.25">
      <c r="CB6956" s="4"/>
      <c r="CF6956" s="4"/>
    </row>
    <row r="6957" spans="80:84" x14ac:dyDescent="0.25">
      <c r="CB6957" s="4"/>
      <c r="CF6957" s="4"/>
    </row>
    <row r="6958" spans="80:84" x14ac:dyDescent="0.25">
      <c r="CB6958" s="4"/>
      <c r="CF6958" s="4"/>
    </row>
    <row r="6959" spans="80:84" x14ac:dyDescent="0.25">
      <c r="CB6959" s="4"/>
      <c r="CF6959" s="4"/>
    </row>
    <row r="6960" spans="80:84" x14ac:dyDescent="0.25">
      <c r="CB6960" s="4"/>
      <c r="CF6960" s="4"/>
    </row>
    <row r="6961" spans="80:84" x14ac:dyDescent="0.25">
      <c r="CB6961" s="4"/>
      <c r="CF6961" s="4"/>
    </row>
    <row r="6962" spans="80:84" x14ac:dyDescent="0.25">
      <c r="CB6962" s="4"/>
      <c r="CF6962" s="4"/>
    </row>
    <row r="6963" spans="80:84" x14ac:dyDescent="0.25">
      <c r="CB6963" s="4"/>
      <c r="CF6963" s="4"/>
    </row>
    <row r="6964" spans="80:84" x14ac:dyDescent="0.25">
      <c r="CB6964" s="4"/>
      <c r="CF6964" s="4"/>
    </row>
    <row r="6965" spans="80:84" x14ac:dyDescent="0.25">
      <c r="CB6965" s="4"/>
      <c r="CF6965" s="4"/>
    </row>
    <row r="6966" spans="80:84" x14ac:dyDescent="0.25">
      <c r="CB6966" s="4"/>
      <c r="CF6966" s="4"/>
    </row>
    <row r="6967" spans="80:84" x14ac:dyDescent="0.25">
      <c r="CB6967" s="4"/>
      <c r="CF6967" s="4"/>
    </row>
    <row r="6968" spans="80:84" x14ac:dyDescent="0.25">
      <c r="CB6968" s="4"/>
      <c r="CF6968" s="4"/>
    </row>
    <row r="6969" spans="80:84" x14ac:dyDescent="0.25">
      <c r="CB6969" s="4"/>
      <c r="CF6969" s="4"/>
    </row>
    <row r="6970" spans="80:84" x14ac:dyDescent="0.25">
      <c r="CB6970" s="4"/>
      <c r="CF6970" s="4"/>
    </row>
    <row r="6971" spans="80:84" x14ac:dyDescent="0.25">
      <c r="CB6971" s="4"/>
      <c r="CF6971" s="4"/>
    </row>
    <row r="6972" spans="80:84" x14ac:dyDescent="0.25">
      <c r="CB6972" s="4"/>
      <c r="CF6972" s="4"/>
    </row>
    <row r="6973" spans="80:84" x14ac:dyDescent="0.25">
      <c r="CB6973" s="4"/>
      <c r="CF6973" s="4"/>
    </row>
    <row r="6974" spans="80:84" x14ac:dyDescent="0.25">
      <c r="CB6974" s="4"/>
      <c r="CF6974" s="4"/>
    </row>
    <row r="6975" spans="80:84" x14ac:dyDescent="0.25">
      <c r="CB6975" s="4"/>
      <c r="CF6975" s="4"/>
    </row>
    <row r="6976" spans="80:84" x14ac:dyDescent="0.25">
      <c r="CB6976" s="4"/>
      <c r="CF6976" s="4"/>
    </row>
    <row r="6977" spans="80:84" x14ac:dyDescent="0.25">
      <c r="CB6977" s="4"/>
      <c r="CF6977" s="4"/>
    </row>
    <row r="6978" spans="80:84" x14ac:dyDescent="0.25">
      <c r="CB6978" s="4"/>
      <c r="CF6978" s="4"/>
    </row>
    <row r="6979" spans="80:84" x14ac:dyDescent="0.25">
      <c r="CB6979" s="4"/>
      <c r="CF6979" s="4"/>
    </row>
    <row r="6980" spans="80:84" x14ac:dyDescent="0.25">
      <c r="CB6980" s="4"/>
      <c r="CF6980" s="4"/>
    </row>
    <row r="6981" spans="80:84" x14ac:dyDescent="0.25">
      <c r="CB6981" s="4"/>
      <c r="CF6981" s="4"/>
    </row>
    <row r="6982" spans="80:84" x14ac:dyDescent="0.25">
      <c r="CB6982" s="4"/>
      <c r="CF6982" s="4"/>
    </row>
    <row r="6983" spans="80:84" x14ac:dyDescent="0.25">
      <c r="CB6983" s="4"/>
      <c r="CF6983" s="4"/>
    </row>
    <row r="6984" spans="80:84" x14ac:dyDescent="0.25">
      <c r="CB6984" s="4"/>
      <c r="CF6984" s="4"/>
    </row>
    <row r="6985" spans="80:84" x14ac:dyDescent="0.25">
      <c r="CB6985" s="4"/>
      <c r="CF6985" s="4"/>
    </row>
    <row r="6986" spans="80:84" x14ac:dyDescent="0.25">
      <c r="CB6986" s="4"/>
      <c r="CF6986" s="4"/>
    </row>
    <row r="6987" spans="80:84" x14ac:dyDescent="0.25">
      <c r="CB6987" s="4"/>
      <c r="CF6987" s="4"/>
    </row>
    <row r="6988" spans="80:84" x14ac:dyDescent="0.25">
      <c r="CB6988" s="4"/>
      <c r="CF6988" s="4"/>
    </row>
    <row r="6989" spans="80:84" x14ac:dyDescent="0.25">
      <c r="CB6989" s="4"/>
      <c r="CF6989" s="4"/>
    </row>
    <row r="6990" spans="80:84" x14ac:dyDescent="0.25">
      <c r="CB6990" s="4"/>
      <c r="CF6990" s="4"/>
    </row>
    <row r="6991" spans="80:84" x14ac:dyDescent="0.25">
      <c r="CB6991" s="4"/>
      <c r="CF6991" s="4"/>
    </row>
    <row r="6992" spans="80:84" x14ac:dyDescent="0.25">
      <c r="CB6992" s="4"/>
      <c r="CF6992" s="4"/>
    </row>
    <row r="6993" spans="80:84" x14ac:dyDescent="0.25">
      <c r="CB6993" s="4"/>
      <c r="CF6993" s="4"/>
    </row>
    <row r="6994" spans="80:84" x14ac:dyDescent="0.25">
      <c r="CB6994" s="4"/>
      <c r="CF6994" s="4"/>
    </row>
    <row r="6995" spans="80:84" x14ac:dyDescent="0.25">
      <c r="CB6995" s="4"/>
      <c r="CF6995" s="4"/>
    </row>
    <row r="6996" spans="80:84" x14ac:dyDescent="0.25">
      <c r="CB6996" s="4"/>
      <c r="CF6996" s="4"/>
    </row>
    <row r="6997" spans="80:84" x14ac:dyDescent="0.25">
      <c r="CB6997" s="4"/>
      <c r="CF6997" s="4"/>
    </row>
    <row r="6998" spans="80:84" x14ac:dyDescent="0.25">
      <c r="CB6998" s="4"/>
      <c r="CF6998" s="4"/>
    </row>
    <row r="6999" spans="80:84" x14ac:dyDescent="0.25">
      <c r="CB6999" s="4"/>
      <c r="CF6999" s="4"/>
    </row>
    <row r="7000" spans="80:84" x14ac:dyDescent="0.25">
      <c r="CB7000" s="4"/>
      <c r="CF7000" s="4"/>
    </row>
    <row r="7001" spans="80:84" x14ac:dyDescent="0.25">
      <c r="CB7001" s="4"/>
      <c r="CF7001" s="4"/>
    </row>
    <row r="7002" spans="80:84" x14ac:dyDescent="0.25">
      <c r="CB7002" s="4"/>
      <c r="CF7002" s="4"/>
    </row>
    <row r="7003" spans="80:84" x14ac:dyDescent="0.25">
      <c r="CB7003" s="4"/>
      <c r="CF7003" s="4"/>
    </row>
    <row r="7004" spans="80:84" x14ac:dyDescent="0.25">
      <c r="CB7004" s="4"/>
      <c r="CF7004" s="4"/>
    </row>
    <row r="7005" spans="80:84" x14ac:dyDescent="0.25">
      <c r="CB7005" s="4"/>
      <c r="CF7005" s="4"/>
    </row>
    <row r="7006" spans="80:84" x14ac:dyDescent="0.25">
      <c r="CB7006" s="4"/>
      <c r="CF7006" s="4"/>
    </row>
    <row r="7007" spans="80:84" x14ac:dyDescent="0.25">
      <c r="CB7007" s="4"/>
      <c r="CF7007" s="4"/>
    </row>
    <row r="7008" spans="80:84" x14ac:dyDescent="0.25">
      <c r="CB7008" s="4"/>
      <c r="CF7008" s="4"/>
    </row>
    <row r="7009" spans="80:84" x14ac:dyDescent="0.25">
      <c r="CB7009" s="4"/>
      <c r="CF7009" s="4"/>
    </row>
    <row r="7010" spans="80:84" x14ac:dyDescent="0.25">
      <c r="CB7010" s="4"/>
      <c r="CF7010" s="4"/>
    </row>
    <row r="7011" spans="80:84" x14ac:dyDescent="0.25">
      <c r="CB7011" s="4"/>
      <c r="CF7011" s="4"/>
    </row>
    <row r="7012" spans="80:84" x14ac:dyDescent="0.25">
      <c r="CB7012" s="4"/>
      <c r="CF7012" s="4"/>
    </row>
    <row r="7013" spans="80:84" x14ac:dyDescent="0.25">
      <c r="CB7013" s="4"/>
      <c r="CF7013" s="4"/>
    </row>
    <row r="7014" spans="80:84" x14ac:dyDescent="0.25">
      <c r="CB7014" s="4"/>
      <c r="CF7014" s="4"/>
    </row>
    <row r="7015" spans="80:84" x14ac:dyDescent="0.25">
      <c r="CB7015" s="4"/>
      <c r="CF7015" s="4"/>
    </row>
    <row r="7016" spans="80:84" x14ac:dyDescent="0.25">
      <c r="CB7016" s="4"/>
      <c r="CF7016" s="4"/>
    </row>
    <row r="7017" spans="80:84" x14ac:dyDescent="0.25">
      <c r="CB7017" s="4"/>
      <c r="CF7017" s="4"/>
    </row>
    <row r="7018" spans="80:84" x14ac:dyDescent="0.25">
      <c r="CB7018" s="4"/>
      <c r="CF7018" s="4"/>
    </row>
    <row r="7019" spans="80:84" x14ac:dyDescent="0.25">
      <c r="CB7019" s="4"/>
      <c r="CF7019" s="4"/>
    </row>
    <row r="7020" spans="80:84" x14ac:dyDescent="0.25">
      <c r="CB7020" s="4"/>
      <c r="CF7020" s="4"/>
    </row>
    <row r="7021" spans="80:84" x14ac:dyDescent="0.25">
      <c r="CB7021" s="4"/>
      <c r="CF7021" s="4"/>
    </row>
    <row r="7022" spans="80:84" x14ac:dyDescent="0.25">
      <c r="CB7022" s="4"/>
      <c r="CF7022" s="4"/>
    </row>
    <row r="7023" spans="80:84" x14ac:dyDescent="0.25">
      <c r="CB7023" s="4"/>
      <c r="CF7023" s="4"/>
    </row>
    <row r="7024" spans="80:84" x14ac:dyDescent="0.25">
      <c r="CB7024" s="4"/>
      <c r="CF7024" s="4"/>
    </row>
    <row r="7025" spans="80:84" x14ac:dyDescent="0.25">
      <c r="CB7025" s="4"/>
      <c r="CF7025" s="4"/>
    </row>
    <row r="7026" spans="80:84" x14ac:dyDescent="0.25">
      <c r="CB7026" s="4"/>
      <c r="CF7026" s="4"/>
    </row>
    <row r="7027" spans="80:84" x14ac:dyDescent="0.25">
      <c r="CB7027" s="4"/>
      <c r="CF7027" s="4"/>
    </row>
    <row r="7028" spans="80:84" x14ac:dyDescent="0.25">
      <c r="CB7028" s="4"/>
      <c r="CF7028" s="4"/>
    </row>
    <row r="7029" spans="80:84" x14ac:dyDescent="0.25">
      <c r="CB7029" s="4"/>
      <c r="CF7029" s="4"/>
    </row>
    <row r="7030" spans="80:84" x14ac:dyDescent="0.25">
      <c r="CB7030" s="4"/>
      <c r="CF7030" s="4"/>
    </row>
    <row r="7031" spans="80:84" x14ac:dyDescent="0.25">
      <c r="CB7031" s="4"/>
      <c r="CF7031" s="4"/>
    </row>
    <row r="7032" spans="80:84" x14ac:dyDescent="0.25">
      <c r="CB7032" s="4"/>
      <c r="CF7032" s="4"/>
    </row>
    <row r="7033" spans="80:84" x14ac:dyDescent="0.25">
      <c r="CB7033" s="4"/>
      <c r="CF7033" s="4"/>
    </row>
    <row r="7034" spans="80:84" x14ac:dyDescent="0.25">
      <c r="CB7034" s="4"/>
      <c r="CF7034" s="4"/>
    </row>
    <row r="7035" spans="80:84" x14ac:dyDescent="0.25">
      <c r="CB7035" s="4"/>
      <c r="CF7035" s="4"/>
    </row>
    <row r="7036" spans="80:84" x14ac:dyDescent="0.25">
      <c r="CB7036" s="4"/>
      <c r="CF7036" s="4"/>
    </row>
    <row r="7037" spans="80:84" x14ac:dyDescent="0.25">
      <c r="CB7037" s="4"/>
      <c r="CF7037" s="4"/>
    </row>
    <row r="7038" spans="80:84" x14ac:dyDescent="0.25">
      <c r="CB7038" s="4"/>
      <c r="CF7038" s="4"/>
    </row>
    <row r="7039" spans="80:84" x14ac:dyDescent="0.25">
      <c r="CB7039" s="4"/>
      <c r="CF7039" s="4"/>
    </row>
    <row r="7040" spans="80:84" x14ac:dyDescent="0.25">
      <c r="CB7040" s="4"/>
      <c r="CF7040" s="4"/>
    </row>
    <row r="7041" spans="80:84" x14ac:dyDescent="0.25">
      <c r="CB7041" s="4"/>
      <c r="CF7041" s="4"/>
    </row>
    <row r="7042" spans="80:84" x14ac:dyDescent="0.25">
      <c r="CB7042" s="4"/>
      <c r="CF7042" s="4"/>
    </row>
    <row r="7043" spans="80:84" x14ac:dyDescent="0.25">
      <c r="CB7043" s="4"/>
      <c r="CF7043" s="4"/>
    </row>
    <row r="7044" spans="80:84" x14ac:dyDescent="0.25">
      <c r="CB7044" s="4"/>
      <c r="CF7044" s="4"/>
    </row>
    <row r="7045" spans="80:84" x14ac:dyDescent="0.25">
      <c r="CB7045" s="4"/>
      <c r="CF7045" s="4"/>
    </row>
    <row r="7046" spans="80:84" x14ac:dyDescent="0.25">
      <c r="CB7046" s="4"/>
      <c r="CF7046" s="4"/>
    </row>
    <row r="7047" spans="80:84" x14ac:dyDescent="0.25">
      <c r="CB7047" s="4"/>
      <c r="CF7047" s="4"/>
    </row>
    <row r="7048" spans="80:84" x14ac:dyDescent="0.25">
      <c r="CB7048" s="4"/>
      <c r="CF7048" s="4"/>
    </row>
    <row r="7049" spans="80:84" x14ac:dyDescent="0.25">
      <c r="CB7049" s="4"/>
      <c r="CF7049" s="4"/>
    </row>
    <row r="7050" spans="80:84" x14ac:dyDescent="0.25">
      <c r="CB7050" s="4"/>
      <c r="CF7050" s="4"/>
    </row>
    <row r="7051" spans="80:84" x14ac:dyDescent="0.25">
      <c r="CB7051" s="4"/>
      <c r="CF7051" s="4"/>
    </row>
    <row r="7052" spans="80:84" x14ac:dyDescent="0.25">
      <c r="CB7052" s="4"/>
      <c r="CF7052" s="4"/>
    </row>
    <row r="7053" spans="80:84" x14ac:dyDescent="0.25">
      <c r="CB7053" s="4"/>
      <c r="CF7053" s="4"/>
    </row>
    <row r="7054" spans="80:84" x14ac:dyDescent="0.25">
      <c r="CB7054" s="4"/>
      <c r="CF7054" s="4"/>
    </row>
    <row r="7055" spans="80:84" x14ac:dyDescent="0.25">
      <c r="CB7055" s="4"/>
      <c r="CF7055" s="4"/>
    </row>
    <row r="7056" spans="80:84" x14ac:dyDescent="0.25">
      <c r="CB7056" s="4"/>
      <c r="CF7056" s="4"/>
    </row>
    <row r="7057" spans="80:84" x14ac:dyDescent="0.25">
      <c r="CB7057" s="4"/>
      <c r="CF7057" s="4"/>
    </row>
    <row r="7058" spans="80:84" x14ac:dyDescent="0.25">
      <c r="CB7058" s="4"/>
      <c r="CF7058" s="4"/>
    </row>
    <row r="7059" spans="80:84" x14ac:dyDescent="0.25">
      <c r="CB7059" s="4"/>
      <c r="CF7059" s="4"/>
    </row>
    <row r="7060" spans="80:84" x14ac:dyDescent="0.25">
      <c r="CB7060" s="4"/>
      <c r="CF7060" s="4"/>
    </row>
    <row r="7061" spans="80:84" x14ac:dyDescent="0.25">
      <c r="CB7061" s="4"/>
      <c r="CF7061" s="4"/>
    </row>
    <row r="7062" spans="80:84" x14ac:dyDescent="0.25">
      <c r="CB7062" s="4"/>
      <c r="CF7062" s="4"/>
    </row>
    <row r="7063" spans="80:84" x14ac:dyDescent="0.25">
      <c r="CB7063" s="4"/>
      <c r="CF7063" s="4"/>
    </row>
    <row r="7064" spans="80:84" x14ac:dyDescent="0.25">
      <c r="CB7064" s="4"/>
      <c r="CF7064" s="4"/>
    </row>
    <row r="7065" spans="80:84" x14ac:dyDescent="0.25">
      <c r="CB7065" s="4"/>
      <c r="CF7065" s="4"/>
    </row>
    <row r="7066" spans="80:84" x14ac:dyDescent="0.25">
      <c r="CB7066" s="4"/>
      <c r="CF7066" s="4"/>
    </row>
    <row r="7067" spans="80:84" x14ac:dyDescent="0.25">
      <c r="CB7067" s="4"/>
      <c r="CF7067" s="4"/>
    </row>
    <row r="7068" spans="80:84" x14ac:dyDescent="0.25">
      <c r="CB7068" s="4"/>
      <c r="CF7068" s="4"/>
    </row>
    <row r="7069" spans="80:84" x14ac:dyDescent="0.25">
      <c r="CB7069" s="4"/>
      <c r="CF7069" s="4"/>
    </row>
    <row r="7070" spans="80:84" x14ac:dyDescent="0.25">
      <c r="CB7070" s="4"/>
      <c r="CF7070" s="4"/>
    </row>
    <row r="7071" spans="80:84" x14ac:dyDescent="0.25">
      <c r="CB7071" s="4"/>
      <c r="CF7071" s="4"/>
    </row>
    <row r="7072" spans="80:84" x14ac:dyDescent="0.25">
      <c r="CB7072" s="4"/>
      <c r="CF7072" s="4"/>
    </row>
    <row r="7073" spans="80:84" x14ac:dyDescent="0.25">
      <c r="CB7073" s="4"/>
      <c r="CF7073" s="4"/>
    </row>
    <row r="7074" spans="80:84" x14ac:dyDescent="0.25">
      <c r="CB7074" s="4"/>
      <c r="CF7074" s="4"/>
    </row>
    <row r="7075" spans="80:84" x14ac:dyDescent="0.25">
      <c r="CB7075" s="4"/>
      <c r="CF7075" s="4"/>
    </row>
    <row r="7076" spans="80:84" x14ac:dyDescent="0.25">
      <c r="CB7076" s="4"/>
      <c r="CF7076" s="4"/>
    </row>
    <row r="7077" spans="80:84" x14ac:dyDescent="0.25">
      <c r="CB7077" s="4"/>
      <c r="CF7077" s="4"/>
    </row>
    <row r="7078" spans="80:84" x14ac:dyDescent="0.25">
      <c r="CB7078" s="4"/>
      <c r="CF7078" s="4"/>
    </row>
    <row r="7079" spans="80:84" x14ac:dyDescent="0.25">
      <c r="CB7079" s="4"/>
      <c r="CF7079" s="4"/>
    </row>
    <row r="7080" spans="80:84" x14ac:dyDescent="0.25">
      <c r="CB7080" s="4"/>
      <c r="CF7080" s="4"/>
    </row>
    <row r="7081" spans="80:84" x14ac:dyDescent="0.25">
      <c r="CB7081" s="4"/>
      <c r="CF7081" s="4"/>
    </row>
    <row r="7082" spans="80:84" x14ac:dyDescent="0.25">
      <c r="CB7082" s="4"/>
      <c r="CF7082" s="4"/>
    </row>
    <row r="7083" spans="80:84" x14ac:dyDescent="0.25">
      <c r="CB7083" s="4"/>
      <c r="CF7083" s="4"/>
    </row>
    <row r="7084" spans="80:84" x14ac:dyDescent="0.25">
      <c r="CB7084" s="4"/>
      <c r="CF7084" s="4"/>
    </row>
    <row r="7085" spans="80:84" x14ac:dyDescent="0.25">
      <c r="CB7085" s="4"/>
      <c r="CF7085" s="4"/>
    </row>
    <row r="7086" spans="80:84" x14ac:dyDescent="0.25">
      <c r="CB7086" s="4"/>
      <c r="CF7086" s="4"/>
    </row>
    <row r="7087" spans="80:84" x14ac:dyDescent="0.25">
      <c r="CB7087" s="4"/>
      <c r="CF7087" s="4"/>
    </row>
    <row r="7088" spans="80:84" x14ac:dyDescent="0.25">
      <c r="CB7088" s="4"/>
      <c r="CF7088" s="4"/>
    </row>
    <row r="7089" spans="80:84" x14ac:dyDescent="0.25">
      <c r="CB7089" s="4"/>
      <c r="CF7089" s="4"/>
    </row>
    <row r="7090" spans="80:84" x14ac:dyDescent="0.25">
      <c r="CB7090" s="4"/>
      <c r="CF7090" s="4"/>
    </row>
    <row r="7091" spans="80:84" x14ac:dyDescent="0.25">
      <c r="CB7091" s="4"/>
      <c r="CF7091" s="4"/>
    </row>
    <row r="7092" spans="80:84" x14ac:dyDescent="0.25">
      <c r="CB7092" s="4"/>
      <c r="CF7092" s="4"/>
    </row>
    <row r="7093" spans="80:84" x14ac:dyDescent="0.25">
      <c r="CB7093" s="4"/>
      <c r="CF7093" s="4"/>
    </row>
    <row r="7094" spans="80:84" x14ac:dyDescent="0.25">
      <c r="CB7094" s="4"/>
      <c r="CF7094" s="4"/>
    </row>
    <row r="7095" spans="80:84" x14ac:dyDescent="0.25">
      <c r="CB7095" s="4"/>
      <c r="CF7095" s="4"/>
    </row>
    <row r="7096" spans="80:84" x14ac:dyDescent="0.25">
      <c r="CB7096" s="4"/>
      <c r="CF7096" s="4"/>
    </row>
    <row r="7097" spans="80:84" x14ac:dyDescent="0.25">
      <c r="CB7097" s="4"/>
      <c r="CF7097" s="4"/>
    </row>
    <row r="7098" spans="80:84" x14ac:dyDescent="0.25">
      <c r="CB7098" s="4"/>
      <c r="CF7098" s="4"/>
    </row>
    <row r="7099" spans="80:84" x14ac:dyDescent="0.25">
      <c r="CB7099" s="4"/>
      <c r="CF7099" s="4"/>
    </row>
    <row r="7100" spans="80:84" x14ac:dyDescent="0.25">
      <c r="CB7100" s="4"/>
      <c r="CF7100" s="4"/>
    </row>
    <row r="7101" spans="80:84" x14ac:dyDescent="0.25">
      <c r="CB7101" s="4"/>
      <c r="CF7101" s="4"/>
    </row>
    <row r="7102" spans="80:84" x14ac:dyDescent="0.25">
      <c r="CB7102" s="4"/>
      <c r="CF7102" s="4"/>
    </row>
    <row r="7103" spans="80:84" x14ac:dyDescent="0.25">
      <c r="CB7103" s="4"/>
      <c r="CF7103" s="4"/>
    </row>
    <row r="7104" spans="80:84" x14ac:dyDescent="0.25">
      <c r="CB7104" s="4"/>
      <c r="CF7104" s="4"/>
    </row>
    <row r="7105" spans="80:84" x14ac:dyDescent="0.25">
      <c r="CB7105" s="4"/>
      <c r="CF7105" s="4"/>
    </row>
    <row r="7106" spans="80:84" x14ac:dyDescent="0.25">
      <c r="CB7106" s="4"/>
      <c r="CF7106" s="4"/>
    </row>
    <row r="7107" spans="80:84" x14ac:dyDescent="0.25">
      <c r="CB7107" s="4"/>
      <c r="CF7107" s="4"/>
    </row>
    <row r="7108" spans="80:84" x14ac:dyDescent="0.25">
      <c r="CB7108" s="4"/>
      <c r="CF7108" s="4"/>
    </row>
    <row r="7109" spans="80:84" x14ac:dyDescent="0.25">
      <c r="CB7109" s="4"/>
      <c r="CF7109" s="4"/>
    </row>
    <row r="7110" spans="80:84" x14ac:dyDescent="0.25">
      <c r="CB7110" s="4"/>
      <c r="CF7110" s="4"/>
    </row>
    <row r="7111" spans="80:84" x14ac:dyDescent="0.25">
      <c r="CB7111" s="4"/>
      <c r="CF7111" s="4"/>
    </row>
    <row r="7112" spans="80:84" x14ac:dyDescent="0.25">
      <c r="CB7112" s="4"/>
      <c r="CF7112" s="4"/>
    </row>
    <row r="7113" spans="80:84" x14ac:dyDescent="0.25">
      <c r="CB7113" s="4"/>
      <c r="CF7113" s="4"/>
    </row>
    <row r="7114" spans="80:84" x14ac:dyDescent="0.25">
      <c r="CB7114" s="4"/>
      <c r="CF7114" s="4"/>
    </row>
    <row r="7115" spans="80:84" x14ac:dyDescent="0.25">
      <c r="CB7115" s="4"/>
      <c r="CF7115" s="4"/>
    </row>
    <row r="7116" spans="80:84" x14ac:dyDescent="0.25">
      <c r="CB7116" s="4"/>
      <c r="CF7116" s="4"/>
    </row>
    <row r="7117" spans="80:84" x14ac:dyDescent="0.25">
      <c r="CB7117" s="4"/>
      <c r="CF7117" s="4"/>
    </row>
    <row r="7118" spans="80:84" x14ac:dyDescent="0.25">
      <c r="CB7118" s="4"/>
      <c r="CF7118" s="4"/>
    </row>
    <row r="7119" spans="80:84" x14ac:dyDescent="0.25">
      <c r="CB7119" s="4"/>
      <c r="CF7119" s="4"/>
    </row>
    <row r="7120" spans="80:84" x14ac:dyDescent="0.25">
      <c r="CB7120" s="4"/>
      <c r="CF7120" s="4"/>
    </row>
    <row r="7121" spans="80:84" x14ac:dyDescent="0.25">
      <c r="CB7121" s="4"/>
      <c r="CF7121" s="4"/>
    </row>
    <row r="7122" spans="80:84" x14ac:dyDescent="0.25">
      <c r="CB7122" s="4"/>
      <c r="CF7122" s="4"/>
    </row>
    <row r="7123" spans="80:84" x14ac:dyDescent="0.25">
      <c r="CB7123" s="4"/>
      <c r="CF7123" s="4"/>
    </row>
    <row r="7124" spans="80:84" x14ac:dyDescent="0.25">
      <c r="CB7124" s="4"/>
      <c r="CF7124" s="4"/>
    </row>
    <row r="7125" spans="80:84" x14ac:dyDescent="0.25">
      <c r="CB7125" s="4"/>
      <c r="CF7125" s="4"/>
    </row>
    <row r="7126" spans="80:84" x14ac:dyDescent="0.25">
      <c r="CB7126" s="4"/>
      <c r="CF7126" s="4"/>
    </row>
    <row r="7127" spans="80:84" x14ac:dyDescent="0.25">
      <c r="CB7127" s="4"/>
      <c r="CF7127" s="4"/>
    </row>
    <row r="7128" spans="80:84" x14ac:dyDescent="0.25">
      <c r="CB7128" s="4"/>
      <c r="CF7128" s="4"/>
    </row>
    <row r="7129" spans="80:84" x14ac:dyDescent="0.25">
      <c r="CB7129" s="4"/>
      <c r="CF7129" s="4"/>
    </row>
    <row r="7130" spans="80:84" x14ac:dyDescent="0.25">
      <c r="CB7130" s="4"/>
      <c r="CF7130" s="4"/>
    </row>
    <row r="7131" spans="80:84" x14ac:dyDescent="0.25">
      <c r="CB7131" s="4"/>
      <c r="CF7131" s="4"/>
    </row>
    <row r="7132" spans="80:84" x14ac:dyDescent="0.25">
      <c r="CB7132" s="4"/>
      <c r="CF7132" s="4"/>
    </row>
    <row r="7133" spans="80:84" x14ac:dyDescent="0.25">
      <c r="CB7133" s="4"/>
      <c r="CF7133" s="4"/>
    </row>
    <row r="7134" spans="80:84" x14ac:dyDescent="0.25">
      <c r="CB7134" s="4"/>
      <c r="CF7134" s="4"/>
    </row>
    <row r="7135" spans="80:84" x14ac:dyDescent="0.25">
      <c r="CB7135" s="4"/>
      <c r="CF7135" s="4"/>
    </row>
    <row r="7136" spans="80:84" x14ac:dyDescent="0.25">
      <c r="CB7136" s="4"/>
      <c r="CF7136" s="4"/>
    </row>
    <row r="7137" spans="80:84" x14ac:dyDescent="0.25">
      <c r="CB7137" s="4"/>
      <c r="CF7137" s="4"/>
    </row>
    <row r="7138" spans="80:84" x14ac:dyDescent="0.25">
      <c r="CB7138" s="4"/>
      <c r="CF7138" s="4"/>
    </row>
    <row r="7139" spans="80:84" x14ac:dyDescent="0.25">
      <c r="CB7139" s="4"/>
      <c r="CF7139" s="4"/>
    </row>
    <row r="7140" spans="80:84" x14ac:dyDescent="0.25">
      <c r="CB7140" s="4"/>
      <c r="CF7140" s="4"/>
    </row>
    <row r="7141" spans="80:84" x14ac:dyDescent="0.25">
      <c r="CB7141" s="4"/>
      <c r="CF7141" s="4"/>
    </row>
    <row r="7142" spans="80:84" x14ac:dyDescent="0.25">
      <c r="CB7142" s="4"/>
      <c r="CF7142" s="4"/>
    </row>
    <row r="7143" spans="80:84" x14ac:dyDescent="0.25">
      <c r="CB7143" s="4"/>
      <c r="CF7143" s="4"/>
    </row>
    <row r="7144" spans="80:84" x14ac:dyDescent="0.25">
      <c r="CB7144" s="4"/>
      <c r="CF7144" s="4"/>
    </row>
    <row r="7145" spans="80:84" x14ac:dyDescent="0.25">
      <c r="CB7145" s="4"/>
      <c r="CF7145" s="4"/>
    </row>
    <row r="7146" spans="80:84" x14ac:dyDescent="0.25">
      <c r="CB7146" s="4"/>
      <c r="CF7146" s="4"/>
    </row>
    <row r="7147" spans="80:84" x14ac:dyDescent="0.25">
      <c r="CB7147" s="4"/>
      <c r="CF7147" s="4"/>
    </row>
    <row r="7148" spans="80:84" x14ac:dyDescent="0.25">
      <c r="CB7148" s="4"/>
      <c r="CF7148" s="4"/>
    </row>
    <row r="7149" spans="80:84" x14ac:dyDescent="0.25">
      <c r="CB7149" s="4"/>
      <c r="CF7149" s="4"/>
    </row>
    <row r="7150" spans="80:84" x14ac:dyDescent="0.25">
      <c r="CB7150" s="4"/>
      <c r="CF7150" s="4"/>
    </row>
    <row r="7151" spans="80:84" x14ac:dyDescent="0.25">
      <c r="CB7151" s="4"/>
      <c r="CF7151" s="4"/>
    </row>
    <row r="7152" spans="80:84" x14ac:dyDescent="0.25">
      <c r="CB7152" s="4"/>
      <c r="CF7152" s="4"/>
    </row>
    <row r="7153" spans="80:84" x14ac:dyDescent="0.25">
      <c r="CB7153" s="4"/>
      <c r="CF7153" s="4"/>
    </row>
    <row r="7154" spans="80:84" x14ac:dyDescent="0.25">
      <c r="CB7154" s="4"/>
      <c r="CF7154" s="4"/>
    </row>
    <row r="7155" spans="80:84" x14ac:dyDescent="0.25">
      <c r="CB7155" s="4"/>
      <c r="CF7155" s="4"/>
    </row>
    <row r="7156" spans="80:84" x14ac:dyDescent="0.25">
      <c r="CB7156" s="4"/>
      <c r="CF7156" s="4"/>
    </row>
    <row r="7157" spans="80:84" x14ac:dyDescent="0.25">
      <c r="CB7157" s="4"/>
      <c r="CF7157" s="4"/>
    </row>
    <row r="7158" spans="80:84" x14ac:dyDescent="0.25">
      <c r="CB7158" s="4"/>
      <c r="CF7158" s="4"/>
    </row>
    <row r="7159" spans="80:84" x14ac:dyDescent="0.25">
      <c r="CB7159" s="4"/>
      <c r="CF7159" s="4"/>
    </row>
    <row r="7160" spans="80:84" x14ac:dyDescent="0.25">
      <c r="CB7160" s="4"/>
      <c r="CF7160" s="4"/>
    </row>
    <row r="7161" spans="80:84" x14ac:dyDescent="0.25">
      <c r="CB7161" s="4"/>
      <c r="CF7161" s="4"/>
    </row>
    <row r="7162" spans="80:84" x14ac:dyDescent="0.25">
      <c r="CB7162" s="4"/>
      <c r="CF7162" s="4"/>
    </row>
    <row r="7163" spans="80:84" x14ac:dyDescent="0.25">
      <c r="CB7163" s="4"/>
      <c r="CF7163" s="4"/>
    </row>
    <row r="7164" spans="80:84" x14ac:dyDescent="0.25">
      <c r="CB7164" s="4"/>
      <c r="CF7164" s="4"/>
    </row>
    <row r="7165" spans="80:84" x14ac:dyDescent="0.25">
      <c r="CB7165" s="4"/>
      <c r="CF7165" s="4"/>
    </row>
    <row r="7166" spans="80:84" x14ac:dyDescent="0.25">
      <c r="CB7166" s="4"/>
      <c r="CF7166" s="4"/>
    </row>
    <row r="7167" spans="80:84" x14ac:dyDescent="0.25">
      <c r="CB7167" s="4"/>
      <c r="CF7167" s="4"/>
    </row>
    <row r="7168" spans="80:84" x14ac:dyDescent="0.25">
      <c r="CB7168" s="4"/>
      <c r="CF7168" s="4"/>
    </row>
    <row r="7169" spans="80:84" x14ac:dyDescent="0.25">
      <c r="CB7169" s="4"/>
      <c r="CF7169" s="4"/>
    </row>
    <row r="7170" spans="80:84" x14ac:dyDescent="0.25">
      <c r="CB7170" s="4"/>
      <c r="CF7170" s="4"/>
    </row>
    <row r="7171" spans="80:84" x14ac:dyDescent="0.25">
      <c r="CB7171" s="4"/>
      <c r="CF7171" s="4"/>
    </row>
    <row r="7172" spans="80:84" x14ac:dyDescent="0.25">
      <c r="CB7172" s="4"/>
      <c r="CF7172" s="4"/>
    </row>
    <row r="7173" spans="80:84" x14ac:dyDescent="0.25">
      <c r="CB7173" s="4"/>
      <c r="CF7173" s="4"/>
    </row>
    <row r="7174" spans="80:84" x14ac:dyDescent="0.25">
      <c r="CB7174" s="4"/>
      <c r="CF7174" s="4"/>
    </row>
    <row r="7175" spans="80:84" x14ac:dyDescent="0.25">
      <c r="CB7175" s="4"/>
      <c r="CF7175" s="4"/>
    </row>
    <row r="7176" spans="80:84" x14ac:dyDescent="0.25">
      <c r="CB7176" s="4"/>
      <c r="CF7176" s="4"/>
    </row>
    <row r="7177" spans="80:84" x14ac:dyDescent="0.25">
      <c r="CB7177" s="4"/>
      <c r="CF7177" s="4"/>
    </row>
    <row r="7178" spans="80:84" x14ac:dyDescent="0.25">
      <c r="CB7178" s="4"/>
      <c r="CF7178" s="4"/>
    </row>
    <row r="7179" spans="80:84" x14ac:dyDescent="0.25">
      <c r="CB7179" s="4"/>
      <c r="CF7179" s="4"/>
    </row>
    <row r="7180" spans="80:84" x14ac:dyDescent="0.25">
      <c r="CB7180" s="4"/>
      <c r="CF7180" s="4"/>
    </row>
    <row r="7181" spans="80:84" x14ac:dyDescent="0.25">
      <c r="CB7181" s="4"/>
      <c r="CF7181" s="4"/>
    </row>
    <row r="7182" spans="80:84" x14ac:dyDescent="0.25">
      <c r="CB7182" s="4"/>
      <c r="CF7182" s="4"/>
    </row>
    <row r="7183" spans="80:84" x14ac:dyDescent="0.25">
      <c r="CB7183" s="4"/>
      <c r="CF7183" s="4"/>
    </row>
    <row r="7184" spans="80:84" x14ac:dyDescent="0.25">
      <c r="CB7184" s="4"/>
      <c r="CF7184" s="4"/>
    </row>
    <row r="7185" spans="80:84" x14ac:dyDescent="0.25">
      <c r="CB7185" s="4"/>
      <c r="CF7185" s="4"/>
    </row>
    <row r="7186" spans="80:84" x14ac:dyDescent="0.25">
      <c r="CB7186" s="4"/>
      <c r="CF7186" s="4"/>
    </row>
    <row r="7187" spans="80:84" x14ac:dyDescent="0.25">
      <c r="CB7187" s="4"/>
      <c r="CF7187" s="4"/>
    </row>
    <row r="7188" spans="80:84" x14ac:dyDescent="0.25">
      <c r="CB7188" s="4"/>
      <c r="CF7188" s="4"/>
    </row>
    <row r="7189" spans="80:84" x14ac:dyDescent="0.25">
      <c r="CB7189" s="4"/>
      <c r="CF7189" s="4"/>
    </row>
    <row r="7190" spans="80:84" x14ac:dyDescent="0.25">
      <c r="CB7190" s="4"/>
      <c r="CF7190" s="4"/>
    </row>
    <row r="7191" spans="80:84" x14ac:dyDescent="0.25">
      <c r="CB7191" s="4"/>
      <c r="CF7191" s="4"/>
    </row>
    <row r="7192" spans="80:84" x14ac:dyDescent="0.25">
      <c r="CB7192" s="4"/>
      <c r="CF7192" s="4"/>
    </row>
    <row r="7193" spans="80:84" x14ac:dyDescent="0.25">
      <c r="CB7193" s="4"/>
      <c r="CF7193" s="4"/>
    </row>
    <row r="7194" spans="80:84" x14ac:dyDescent="0.25">
      <c r="CB7194" s="4"/>
      <c r="CF7194" s="4"/>
    </row>
    <row r="7195" spans="80:84" x14ac:dyDescent="0.25">
      <c r="CB7195" s="4"/>
      <c r="CF7195" s="4"/>
    </row>
    <row r="7196" spans="80:84" x14ac:dyDescent="0.25">
      <c r="CB7196" s="4"/>
      <c r="CF7196" s="4"/>
    </row>
    <row r="7197" spans="80:84" x14ac:dyDescent="0.25">
      <c r="CB7197" s="4"/>
      <c r="CF7197" s="4"/>
    </row>
    <row r="7198" spans="80:84" x14ac:dyDescent="0.25">
      <c r="CB7198" s="4"/>
      <c r="CF7198" s="4"/>
    </row>
    <row r="7199" spans="80:84" x14ac:dyDescent="0.25">
      <c r="CB7199" s="4"/>
      <c r="CF7199" s="4"/>
    </row>
    <row r="7200" spans="80:84" x14ac:dyDescent="0.25">
      <c r="CB7200" s="4"/>
      <c r="CF7200" s="4"/>
    </row>
    <row r="7201" spans="80:84" x14ac:dyDescent="0.25">
      <c r="CB7201" s="4"/>
      <c r="CF7201" s="4"/>
    </row>
    <row r="7202" spans="80:84" x14ac:dyDescent="0.25">
      <c r="CB7202" s="4"/>
      <c r="CF7202" s="4"/>
    </row>
    <row r="7203" spans="80:84" x14ac:dyDescent="0.25">
      <c r="CB7203" s="4"/>
      <c r="CF7203" s="4"/>
    </row>
    <row r="7204" spans="80:84" x14ac:dyDescent="0.25">
      <c r="CB7204" s="4"/>
      <c r="CF7204" s="4"/>
    </row>
    <row r="7205" spans="80:84" x14ac:dyDescent="0.25">
      <c r="CB7205" s="4"/>
      <c r="CF7205" s="4"/>
    </row>
    <row r="7206" spans="80:84" x14ac:dyDescent="0.25">
      <c r="CB7206" s="4"/>
      <c r="CF7206" s="4"/>
    </row>
    <row r="7207" spans="80:84" x14ac:dyDescent="0.25">
      <c r="CB7207" s="4"/>
      <c r="CF7207" s="4"/>
    </row>
    <row r="7208" spans="80:84" x14ac:dyDescent="0.25">
      <c r="CB7208" s="4"/>
      <c r="CF7208" s="4"/>
    </row>
    <row r="7209" spans="80:84" x14ac:dyDescent="0.25">
      <c r="CB7209" s="4"/>
      <c r="CF7209" s="4"/>
    </row>
    <row r="7210" spans="80:84" x14ac:dyDescent="0.25">
      <c r="CB7210" s="4"/>
      <c r="CF7210" s="4"/>
    </row>
    <row r="7211" spans="80:84" x14ac:dyDescent="0.25">
      <c r="CB7211" s="4"/>
      <c r="CF7211" s="4"/>
    </row>
    <row r="7212" spans="80:84" x14ac:dyDescent="0.25">
      <c r="CB7212" s="4"/>
      <c r="CF7212" s="4"/>
    </row>
    <row r="7213" spans="80:84" x14ac:dyDescent="0.25">
      <c r="CB7213" s="4"/>
      <c r="CF7213" s="4"/>
    </row>
    <row r="7214" spans="80:84" x14ac:dyDescent="0.25">
      <c r="CB7214" s="4"/>
      <c r="CF7214" s="4"/>
    </row>
    <row r="7215" spans="80:84" x14ac:dyDescent="0.25">
      <c r="CB7215" s="4"/>
      <c r="CF7215" s="4"/>
    </row>
    <row r="7216" spans="80:84" x14ac:dyDescent="0.25">
      <c r="CB7216" s="4"/>
      <c r="CF7216" s="4"/>
    </row>
    <row r="7217" spans="80:84" x14ac:dyDescent="0.25">
      <c r="CB7217" s="4"/>
      <c r="CF7217" s="4"/>
    </row>
    <row r="7218" spans="80:84" x14ac:dyDescent="0.25">
      <c r="CB7218" s="4"/>
      <c r="CF7218" s="4"/>
    </row>
    <row r="7219" spans="80:84" x14ac:dyDescent="0.25">
      <c r="CB7219" s="4"/>
      <c r="CF7219" s="4"/>
    </row>
    <row r="7220" spans="80:84" x14ac:dyDescent="0.25">
      <c r="CB7220" s="4"/>
      <c r="CF7220" s="4"/>
    </row>
    <row r="7221" spans="80:84" x14ac:dyDescent="0.25">
      <c r="CB7221" s="4"/>
      <c r="CF7221" s="4"/>
    </row>
    <row r="7222" spans="80:84" x14ac:dyDescent="0.25">
      <c r="CB7222" s="4"/>
      <c r="CF7222" s="4"/>
    </row>
    <row r="7223" spans="80:84" x14ac:dyDescent="0.25">
      <c r="CB7223" s="4"/>
      <c r="CF7223" s="4"/>
    </row>
    <row r="7224" spans="80:84" x14ac:dyDescent="0.25">
      <c r="CB7224" s="4"/>
      <c r="CF7224" s="4"/>
    </row>
    <row r="7225" spans="80:84" x14ac:dyDescent="0.25">
      <c r="CB7225" s="4"/>
      <c r="CF7225" s="4"/>
    </row>
    <row r="7226" spans="80:84" x14ac:dyDescent="0.25">
      <c r="CB7226" s="4"/>
      <c r="CF7226" s="4"/>
    </row>
    <row r="7227" spans="80:84" x14ac:dyDescent="0.25">
      <c r="CB7227" s="4"/>
      <c r="CF7227" s="4"/>
    </row>
    <row r="7228" spans="80:84" x14ac:dyDescent="0.25">
      <c r="CB7228" s="4"/>
      <c r="CF7228" s="4"/>
    </row>
    <row r="7229" spans="80:84" x14ac:dyDescent="0.25">
      <c r="CB7229" s="4"/>
      <c r="CF7229" s="4"/>
    </row>
    <row r="7230" spans="80:84" x14ac:dyDescent="0.25">
      <c r="CB7230" s="4"/>
      <c r="CF7230" s="4"/>
    </row>
    <row r="7231" spans="80:84" x14ac:dyDescent="0.25">
      <c r="CB7231" s="4"/>
      <c r="CF7231" s="4"/>
    </row>
    <row r="7232" spans="80:84" x14ac:dyDescent="0.25">
      <c r="CB7232" s="4"/>
      <c r="CF7232" s="4"/>
    </row>
    <row r="7233" spans="80:84" x14ac:dyDescent="0.25">
      <c r="CB7233" s="4"/>
      <c r="CF7233" s="4"/>
    </row>
    <row r="7234" spans="80:84" x14ac:dyDescent="0.25">
      <c r="CB7234" s="4"/>
      <c r="CF7234" s="4"/>
    </row>
    <row r="7235" spans="80:84" x14ac:dyDescent="0.25">
      <c r="CB7235" s="4"/>
      <c r="CF7235" s="4"/>
    </row>
    <row r="7236" spans="80:84" x14ac:dyDescent="0.25">
      <c r="CB7236" s="4"/>
      <c r="CF7236" s="4"/>
    </row>
    <row r="7237" spans="80:84" x14ac:dyDescent="0.25">
      <c r="CB7237" s="4"/>
      <c r="CF7237" s="4"/>
    </row>
    <row r="7238" spans="80:84" x14ac:dyDescent="0.25">
      <c r="CB7238" s="4"/>
      <c r="CF7238" s="4"/>
    </row>
    <row r="7239" spans="80:84" x14ac:dyDescent="0.25">
      <c r="CB7239" s="4"/>
      <c r="CF7239" s="4"/>
    </row>
    <row r="7240" spans="80:84" x14ac:dyDescent="0.25">
      <c r="CB7240" s="4"/>
      <c r="CF7240" s="4"/>
    </row>
    <row r="7241" spans="80:84" x14ac:dyDescent="0.25">
      <c r="CB7241" s="4"/>
      <c r="CF7241" s="4"/>
    </row>
    <row r="7242" spans="80:84" x14ac:dyDescent="0.25">
      <c r="CB7242" s="4"/>
      <c r="CF7242" s="4"/>
    </row>
    <row r="7243" spans="80:84" x14ac:dyDescent="0.25">
      <c r="CB7243" s="4"/>
      <c r="CF7243" s="4"/>
    </row>
    <row r="7244" spans="80:84" x14ac:dyDescent="0.25">
      <c r="CB7244" s="4"/>
      <c r="CF7244" s="4"/>
    </row>
    <row r="7245" spans="80:84" x14ac:dyDescent="0.25">
      <c r="CB7245" s="4"/>
      <c r="CF7245" s="4"/>
    </row>
    <row r="7246" spans="80:84" x14ac:dyDescent="0.25">
      <c r="CB7246" s="4"/>
      <c r="CF7246" s="4"/>
    </row>
    <row r="7247" spans="80:84" x14ac:dyDescent="0.25">
      <c r="CB7247" s="4"/>
      <c r="CF7247" s="4"/>
    </row>
    <row r="7248" spans="80:84" x14ac:dyDescent="0.25">
      <c r="CB7248" s="4"/>
      <c r="CF7248" s="4"/>
    </row>
    <row r="7249" spans="80:84" x14ac:dyDescent="0.25">
      <c r="CB7249" s="4"/>
      <c r="CF7249" s="4"/>
    </row>
    <row r="7250" spans="80:84" x14ac:dyDescent="0.25">
      <c r="CB7250" s="4"/>
      <c r="CF7250" s="4"/>
    </row>
    <row r="7251" spans="80:84" x14ac:dyDescent="0.25">
      <c r="CB7251" s="4"/>
      <c r="CF7251" s="4"/>
    </row>
    <row r="7252" spans="80:84" x14ac:dyDescent="0.25">
      <c r="CB7252" s="4"/>
      <c r="CF7252" s="4"/>
    </row>
    <row r="7253" spans="80:84" x14ac:dyDescent="0.25">
      <c r="CB7253" s="4"/>
      <c r="CF7253" s="4"/>
    </row>
    <row r="7254" spans="80:84" x14ac:dyDescent="0.25">
      <c r="CB7254" s="4"/>
      <c r="CF7254" s="4"/>
    </row>
    <row r="7255" spans="80:84" x14ac:dyDescent="0.25">
      <c r="CB7255" s="4"/>
      <c r="CF7255" s="4"/>
    </row>
    <row r="7256" spans="80:84" x14ac:dyDescent="0.25">
      <c r="CB7256" s="4"/>
      <c r="CF7256" s="4"/>
    </row>
    <row r="7257" spans="80:84" x14ac:dyDescent="0.25">
      <c r="CB7257" s="4"/>
      <c r="CF7257" s="4"/>
    </row>
    <row r="7258" spans="80:84" x14ac:dyDescent="0.25">
      <c r="CB7258" s="4"/>
      <c r="CF7258" s="4"/>
    </row>
    <row r="7259" spans="80:84" x14ac:dyDescent="0.25">
      <c r="CB7259" s="4"/>
      <c r="CF7259" s="4"/>
    </row>
    <row r="7260" spans="80:84" x14ac:dyDescent="0.25">
      <c r="CB7260" s="4"/>
      <c r="CF7260" s="4"/>
    </row>
    <row r="7261" spans="80:84" x14ac:dyDescent="0.25">
      <c r="CB7261" s="4"/>
      <c r="CF7261" s="4"/>
    </row>
    <row r="7262" spans="80:84" x14ac:dyDescent="0.25">
      <c r="CB7262" s="4"/>
      <c r="CF7262" s="4"/>
    </row>
    <row r="7263" spans="80:84" x14ac:dyDescent="0.25">
      <c r="CB7263" s="4"/>
      <c r="CF7263" s="4"/>
    </row>
    <row r="7264" spans="80:84" x14ac:dyDescent="0.25">
      <c r="CB7264" s="4"/>
      <c r="CF7264" s="4"/>
    </row>
    <row r="7265" spans="80:84" x14ac:dyDescent="0.25">
      <c r="CB7265" s="4"/>
      <c r="CF7265" s="4"/>
    </row>
    <row r="7266" spans="80:84" x14ac:dyDescent="0.25">
      <c r="CB7266" s="4"/>
      <c r="CF7266" s="4"/>
    </row>
    <row r="7267" spans="80:84" x14ac:dyDescent="0.25">
      <c r="CB7267" s="4"/>
      <c r="CF7267" s="4"/>
    </row>
    <row r="7268" spans="80:84" x14ac:dyDescent="0.25">
      <c r="CB7268" s="4"/>
      <c r="CF7268" s="4"/>
    </row>
    <row r="7269" spans="80:84" x14ac:dyDescent="0.25">
      <c r="CB7269" s="4"/>
      <c r="CF7269" s="4"/>
    </row>
    <row r="7270" spans="80:84" x14ac:dyDescent="0.25">
      <c r="CB7270" s="4"/>
      <c r="CF7270" s="4"/>
    </row>
    <row r="7271" spans="80:84" x14ac:dyDescent="0.25">
      <c r="CB7271" s="4"/>
      <c r="CF7271" s="4"/>
    </row>
    <row r="7272" spans="80:84" x14ac:dyDescent="0.25">
      <c r="CB7272" s="4"/>
      <c r="CF7272" s="4"/>
    </row>
    <row r="7273" spans="80:84" x14ac:dyDescent="0.25">
      <c r="CB7273" s="4"/>
      <c r="CF7273" s="4"/>
    </row>
    <row r="7274" spans="80:84" x14ac:dyDescent="0.25">
      <c r="CB7274" s="4"/>
      <c r="CF7274" s="4"/>
    </row>
    <row r="7275" spans="80:84" x14ac:dyDescent="0.25">
      <c r="CB7275" s="4"/>
      <c r="CF7275" s="4"/>
    </row>
    <row r="7276" spans="80:84" x14ac:dyDescent="0.25">
      <c r="CB7276" s="4"/>
      <c r="CF7276" s="4"/>
    </row>
    <row r="7277" spans="80:84" x14ac:dyDescent="0.25">
      <c r="CB7277" s="4"/>
      <c r="CF7277" s="4"/>
    </row>
    <row r="7278" spans="80:84" x14ac:dyDescent="0.25">
      <c r="CB7278" s="4"/>
      <c r="CF7278" s="4"/>
    </row>
    <row r="7279" spans="80:84" x14ac:dyDescent="0.25">
      <c r="CB7279" s="4"/>
      <c r="CF7279" s="4"/>
    </row>
    <row r="7280" spans="80:84" x14ac:dyDescent="0.25">
      <c r="CB7280" s="4"/>
      <c r="CF7280" s="4"/>
    </row>
    <row r="7281" spans="80:84" x14ac:dyDescent="0.25">
      <c r="CB7281" s="4"/>
      <c r="CF7281" s="4"/>
    </row>
    <row r="7282" spans="80:84" x14ac:dyDescent="0.25">
      <c r="CB7282" s="4"/>
      <c r="CF7282" s="4"/>
    </row>
    <row r="7283" spans="80:84" x14ac:dyDescent="0.25">
      <c r="CB7283" s="4"/>
      <c r="CF7283" s="4"/>
    </row>
    <row r="7284" spans="80:84" x14ac:dyDescent="0.25">
      <c r="CB7284" s="4"/>
      <c r="CF7284" s="4"/>
    </row>
    <row r="7285" spans="80:84" x14ac:dyDescent="0.25">
      <c r="CB7285" s="4"/>
      <c r="CF7285" s="4"/>
    </row>
    <row r="7286" spans="80:84" x14ac:dyDescent="0.25">
      <c r="CB7286" s="4"/>
      <c r="CF7286" s="4"/>
    </row>
    <row r="7287" spans="80:84" x14ac:dyDescent="0.25">
      <c r="CB7287" s="4"/>
      <c r="CF7287" s="4"/>
    </row>
    <row r="7288" spans="80:84" x14ac:dyDescent="0.25">
      <c r="CB7288" s="4"/>
      <c r="CF7288" s="4"/>
    </row>
    <row r="7289" spans="80:84" x14ac:dyDescent="0.25">
      <c r="CB7289" s="4"/>
      <c r="CF7289" s="4"/>
    </row>
    <row r="7290" spans="80:84" x14ac:dyDescent="0.25">
      <c r="CB7290" s="4"/>
      <c r="CF7290" s="4"/>
    </row>
    <row r="7291" spans="80:84" x14ac:dyDescent="0.25">
      <c r="CB7291" s="4"/>
      <c r="CF7291" s="4"/>
    </row>
    <row r="7292" spans="80:84" x14ac:dyDescent="0.25">
      <c r="CB7292" s="4"/>
      <c r="CF7292" s="4"/>
    </row>
    <row r="7293" spans="80:84" x14ac:dyDescent="0.25">
      <c r="CB7293" s="4"/>
      <c r="CF7293" s="4"/>
    </row>
    <row r="7294" spans="80:84" x14ac:dyDescent="0.25">
      <c r="CB7294" s="4"/>
      <c r="CF7294" s="4"/>
    </row>
    <row r="7295" spans="80:84" x14ac:dyDescent="0.25">
      <c r="CB7295" s="4"/>
      <c r="CF7295" s="4"/>
    </row>
    <row r="7296" spans="80:84" x14ac:dyDescent="0.25">
      <c r="CB7296" s="4"/>
      <c r="CF7296" s="4"/>
    </row>
    <row r="7297" spans="80:84" x14ac:dyDescent="0.25">
      <c r="CB7297" s="4"/>
      <c r="CF7297" s="4"/>
    </row>
    <row r="7298" spans="80:84" x14ac:dyDescent="0.25">
      <c r="CB7298" s="4"/>
      <c r="CF7298" s="4"/>
    </row>
    <row r="7299" spans="80:84" x14ac:dyDescent="0.25">
      <c r="CB7299" s="4"/>
      <c r="CF7299" s="4"/>
    </row>
    <row r="7300" spans="80:84" x14ac:dyDescent="0.25">
      <c r="CB7300" s="4"/>
      <c r="CF7300" s="4"/>
    </row>
    <row r="7301" spans="80:84" x14ac:dyDescent="0.25">
      <c r="CB7301" s="4"/>
      <c r="CF7301" s="4"/>
    </row>
    <row r="7302" spans="80:84" x14ac:dyDescent="0.25">
      <c r="CB7302" s="4"/>
      <c r="CF7302" s="4"/>
    </row>
    <row r="7303" spans="80:84" x14ac:dyDescent="0.25">
      <c r="CB7303" s="4"/>
      <c r="CF7303" s="4"/>
    </row>
    <row r="7304" spans="80:84" x14ac:dyDescent="0.25">
      <c r="CB7304" s="4"/>
      <c r="CF7304" s="4"/>
    </row>
    <row r="7305" spans="80:84" x14ac:dyDescent="0.25">
      <c r="CB7305" s="4"/>
      <c r="CF7305" s="4"/>
    </row>
    <row r="7306" spans="80:84" x14ac:dyDescent="0.25">
      <c r="CB7306" s="4"/>
      <c r="CF7306" s="4"/>
    </row>
    <row r="7307" spans="80:84" x14ac:dyDescent="0.25">
      <c r="CB7307" s="4"/>
      <c r="CF7307" s="4"/>
    </row>
    <row r="7308" spans="80:84" x14ac:dyDescent="0.25">
      <c r="CB7308" s="4"/>
      <c r="CF7308" s="4"/>
    </row>
    <row r="7309" spans="80:84" x14ac:dyDescent="0.25">
      <c r="CB7309" s="4"/>
      <c r="CF7309" s="4"/>
    </row>
    <row r="7310" spans="80:84" x14ac:dyDescent="0.25">
      <c r="CB7310" s="4"/>
      <c r="CF7310" s="4"/>
    </row>
    <row r="7311" spans="80:84" x14ac:dyDescent="0.25">
      <c r="CB7311" s="4"/>
      <c r="CF7311" s="4"/>
    </row>
    <row r="7312" spans="80:84" x14ac:dyDescent="0.25">
      <c r="CB7312" s="4"/>
      <c r="CF7312" s="4"/>
    </row>
    <row r="7313" spans="80:84" x14ac:dyDescent="0.25">
      <c r="CB7313" s="4"/>
      <c r="CF7313" s="4"/>
    </row>
    <row r="7314" spans="80:84" x14ac:dyDescent="0.25">
      <c r="CB7314" s="4"/>
      <c r="CF7314" s="4"/>
    </row>
    <row r="7315" spans="80:84" x14ac:dyDescent="0.25">
      <c r="CB7315" s="4"/>
      <c r="CF7315" s="4"/>
    </row>
    <row r="7316" spans="80:84" x14ac:dyDescent="0.25">
      <c r="CB7316" s="4"/>
      <c r="CF7316" s="4"/>
    </row>
    <row r="7317" spans="80:84" x14ac:dyDescent="0.25">
      <c r="CB7317" s="4"/>
      <c r="CF7317" s="4"/>
    </row>
    <row r="7318" spans="80:84" x14ac:dyDescent="0.25">
      <c r="CB7318" s="4"/>
      <c r="CF7318" s="4"/>
    </row>
    <row r="7319" spans="80:84" x14ac:dyDescent="0.25">
      <c r="CB7319" s="4"/>
      <c r="CF7319" s="4"/>
    </row>
    <row r="7320" spans="80:84" x14ac:dyDescent="0.25">
      <c r="CB7320" s="4"/>
      <c r="CF7320" s="4"/>
    </row>
    <row r="7321" spans="80:84" x14ac:dyDescent="0.25">
      <c r="CB7321" s="4"/>
      <c r="CF7321" s="4"/>
    </row>
    <row r="7322" spans="80:84" x14ac:dyDescent="0.25">
      <c r="CB7322" s="4"/>
      <c r="CF7322" s="4"/>
    </row>
    <row r="7323" spans="80:84" x14ac:dyDescent="0.25">
      <c r="CB7323" s="4"/>
      <c r="CF7323" s="4"/>
    </row>
    <row r="7324" spans="80:84" x14ac:dyDescent="0.25">
      <c r="CB7324" s="4"/>
      <c r="CF7324" s="4"/>
    </row>
    <row r="7325" spans="80:84" x14ac:dyDescent="0.25">
      <c r="CB7325" s="4"/>
      <c r="CF7325" s="4"/>
    </row>
    <row r="7326" spans="80:84" x14ac:dyDescent="0.25">
      <c r="CB7326" s="4"/>
      <c r="CF7326" s="4"/>
    </row>
    <row r="7327" spans="80:84" x14ac:dyDescent="0.25">
      <c r="CB7327" s="4"/>
      <c r="CF7327" s="4"/>
    </row>
    <row r="7328" spans="80:84" x14ac:dyDescent="0.25">
      <c r="CB7328" s="4"/>
      <c r="CF7328" s="4"/>
    </row>
    <row r="7329" spans="80:84" x14ac:dyDescent="0.25">
      <c r="CB7329" s="4"/>
      <c r="CF7329" s="4"/>
    </row>
    <row r="7330" spans="80:84" x14ac:dyDescent="0.25">
      <c r="CB7330" s="4"/>
      <c r="CF7330" s="4"/>
    </row>
    <row r="7331" spans="80:84" x14ac:dyDescent="0.25">
      <c r="CB7331" s="4"/>
      <c r="CF7331" s="4"/>
    </row>
    <row r="7332" spans="80:84" x14ac:dyDescent="0.25">
      <c r="CB7332" s="4"/>
      <c r="CF7332" s="4"/>
    </row>
    <row r="7333" spans="80:84" x14ac:dyDescent="0.25">
      <c r="CB7333" s="4"/>
      <c r="CF7333" s="4"/>
    </row>
    <row r="7334" spans="80:84" x14ac:dyDescent="0.25">
      <c r="CB7334" s="4"/>
      <c r="CF7334" s="4"/>
    </row>
    <row r="7335" spans="80:84" x14ac:dyDescent="0.25">
      <c r="CB7335" s="4"/>
      <c r="CF7335" s="4"/>
    </row>
    <row r="7336" spans="80:84" x14ac:dyDescent="0.25">
      <c r="CB7336" s="4"/>
      <c r="CF7336" s="4"/>
    </row>
    <row r="7337" spans="80:84" x14ac:dyDescent="0.25">
      <c r="CB7337" s="4"/>
      <c r="CF7337" s="4"/>
    </row>
    <row r="7338" spans="80:84" x14ac:dyDescent="0.25">
      <c r="CB7338" s="4"/>
      <c r="CF7338" s="4"/>
    </row>
    <row r="7339" spans="80:84" x14ac:dyDescent="0.25">
      <c r="CB7339" s="4"/>
      <c r="CF7339" s="4"/>
    </row>
    <row r="7340" spans="80:84" x14ac:dyDescent="0.25">
      <c r="CB7340" s="4"/>
      <c r="CF7340" s="4"/>
    </row>
    <row r="7341" spans="80:84" x14ac:dyDescent="0.25">
      <c r="CB7341" s="4"/>
      <c r="CF7341" s="4"/>
    </row>
    <row r="7342" spans="80:84" x14ac:dyDescent="0.25">
      <c r="CB7342" s="4"/>
      <c r="CF7342" s="4"/>
    </row>
    <row r="7343" spans="80:84" x14ac:dyDescent="0.25">
      <c r="CB7343" s="4"/>
      <c r="CF7343" s="4"/>
    </row>
    <row r="7344" spans="80:84" x14ac:dyDescent="0.25">
      <c r="CB7344" s="4"/>
      <c r="CF7344" s="4"/>
    </row>
    <row r="7345" spans="80:84" x14ac:dyDescent="0.25">
      <c r="CB7345" s="4"/>
      <c r="CF7345" s="4"/>
    </row>
    <row r="7346" spans="80:84" x14ac:dyDescent="0.25">
      <c r="CB7346" s="4"/>
      <c r="CF7346" s="4"/>
    </row>
    <row r="7347" spans="80:84" x14ac:dyDescent="0.25">
      <c r="CB7347" s="4"/>
      <c r="CF7347" s="4"/>
    </row>
    <row r="7348" spans="80:84" x14ac:dyDescent="0.25">
      <c r="CB7348" s="4"/>
      <c r="CF7348" s="4"/>
    </row>
    <row r="7349" spans="80:84" x14ac:dyDescent="0.25">
      <c r="CB7349" s="4"/>
      <c r="CF7349" s="4"/>
    </row>
    <row r="7350" spans="80:84" x14ac:dyDescent="0.25">
      <c r="CB7350" s="4"/>
      <c r="CF7350" s="4"/>
    </row>
    <row r="7351" spans="80:84" x14ac:dyDescent="0.25">
      <c r="CB7351" s="4"/>
      <c r="CF7351" s="4"/>
    </row>
    <row r="7352" spans="80:84" x14ac:dyDescent="0.25">
      <c r="CB7352" s="4"/>
      <c r="CF7352" s="4"/>
    </row>
    <row r="7353" spans="80:84" x14ac:dyDescent="0.25">
      <c r="CB7353" s="4"/>
      <c r="CF7353" s="4"/>
    </row>
    <row r="7354" spans="80:84" x14ac:dyDescent="0.25">
      <c r="CB7354" s="4"/>
      <c r="CF7354" s="4"/>
    </row>
    <row r="7355" spans="80:84" x14ac:dyDescent="0.25">
      <c r="CB7355" s="4"/>
      <c r="CF7355" s="4"/>
    </row>
    <row r="7356" spans="80:84" x14ac:dyDescent="0.25">
      <c r="CB7356" s="4"/>
      <c r="CF7356" s="4"/>
    </row>
    <row r="7357" spans="80:84" x14ac:dyDescent="0.25">
      <c r="CB7357" s="4"/>
      <c r="CF7357" s="4"/>
    </row>
    <row r="7358" spans="80:84" x14ac:dyDescent="0.25">
      <c r="CB7358" s="4"/>
      <c r="CF7358" s="4"/>
    </row>
    <row r="7359" spans="80:84" x14ac:dyDescent="0.25">
      <c r="CB7359" s="4"/>
      <c r="CF7359" s="4"/>
    </row>
    <row r="7360" spans="80:84" x14ac:dyDescent="0.25">
      <c r="CB7360" s="4"/>
      <c r="CF7360" s="4"/>
    </row>
    <row r="7361" spans="80:84" x14ac:dyDescent="0.25">
      <c r="CB7361" s="4"/>
      <c r="CF7361" s="4"/>
    </row>
    <row r="7362" spans="80:84" x14ac:dyDescent="0.25">
      <c r="CB7362" s="4"/>
      <c r="CF7362" s="4"/>
    </row>
    <row r="7363" spans="80:84" x14ac:dyDescent="0.25">
      <c r="CB7363" s="4"/>
      <c r="CF7363" s="4"/>
    </row>
    <row r="7364" spans="80:84" x14ac:dyDescent="0.25">
      <c r="CB7364" s="4"/>
      <c r="CF7364" s="4"/>
    </row>
    <row r="7365" spans="80:84" x14ac:dyDescent="0.25">
      <c r="CB7365" s="4"/>
      <c r="CF7365" s="4"/>
    </row>
    <row r="7366" spans="80:84" x14ac:dyDescent="0.25">
      <c r="CB7366" s="4"/>
      <c r="CF7366" s="4"/>
    </row>
    <row r="7367" spans="80:84" x14ac:dyDescent="0.25">
      <c r="CB7367" s="4"/>
      <c r="CF7367" s="4"/>
    </row>
    <row r="7368" spans="80:84" x14ac:dyDescent="0.25">
      <c r="CB7368" s="4"/>
      <c r="CF7368" s="4"/>
    </row>
    <row r="7369" spans="80:84" x14ac:dyDescent="0.25">
      <c r="CB7369" s="4"/>
      <c r="CF7369" s="4"/>
    </row>
    <row r="7370" spans="80:84" x14ac:dyDescent="0.25">
      <c r="CB7370" s="4"/>
      <c r="CF7370" s="4"/>
    </row>
    <row r="7371" spans="80:84" x14ac:dyDescent="0.25">
      <c r="CB7371" s="4"/>
      <c r="CF7371" s="4"/>
    </row>
    <row r="7372" spans="80:84" x14ac:dyDescent="0.25">
      <c r="CB7372" s="4"/>
      <c r="CF7372" s="4"/>
    </row>
    <row r="7373" spans="80:84" x14ac:dyDescent="0.25">
      <c r="CB7373" s="4"/>
      <c r="CF7373" s="4"/>
    </row>
    <row r="7374" spans="80:84" x14ac:dyDescent="0.25">
      <c r="CB7374" s="4"/>
      <c r="CF7374" s="4"/>
    </row>
    <row r="7375" spans="80:84" x14ac:dyDescent="0.25">
      <c r="CB7375" s="4"/>
      <c r="CF7375" s="4"/>
    </row>
    <row r="7376" spans="80:84" x14ac:dyDescent="0.25">
      <c r="CB7376" s="4"/>
      <c r="CF7376" s="4"/>
    </row>
    <row r="7377" spans="80:84" x14ac:dyDescent="0.25">
      <c r="CB7377" s="4"/>
      <c r="CF7377" s="4"/>
    </row>
    <row r="7378" spans="80:84" x14ac:dyDescent="0.25">
      <c r="CB7378" s="4"/>
      <c r="CF7378" s="4"/>
    </row>
    <row r="7379" spans="80:84" x14ac:dyDescent="0.25">
      <c r="CB7379" s="4"/>
      <c r="CF7379" s="4"/>
    </row>
    <row r="7380" spans="80:84" x14ac:dyDescent="0.25">
      <c r="CB7380" s="4"/>
      <c r="CF7380" s="4"/>
    </row>
    <row r="7381" spans="80:84" x14ac:dyDescent="0.25">
      <c r="CB7381" s="4"/>
      <c r="CF7381" s="4"/>
    </row>
    <row r="7382" spans="80:84" x14ac:dyDescent="0.25">
      <c r="CB7382" s="4"/>
      <c r="CF7382" s="4"/>
    </row>
    <row r="7383" spans="80:84" x14ac:dyDescent="0.25">
      <c r="CB7383" s="4"/>
      <c r="CF7383" s="4"/>
    </row>
    <row r="7384" spans="80:84" x14ac:dyDescent="0.25">
      <c r="CB7384" s="4"/>
      <c r="CF7384" s="4"/>
    </row>
    <row r="7385" spans="80:84" x14ac:dyDescent="0.25">
      <c r="CB7385" s="4"/>
      <c r="CF7385" s="4"/>
    </row>
    <row r="7386" spans="80:84" x14ac:dyDescent="0.25">
      <c r="CB7386" s="4"/>
      <c r="CF7386" s="4"/>
    </row>
    <row r="7387" spans="80:84" x14ac:dyDescent="0.25">
      <c r="CB7387" s="4"/>
      <c r="CF7387" s="4"/>
    </row>
    <row r="7388" spans="80:84" x14ac:dyDescent="0.25">
      <c r="CB7388" s="4"/>
      <c r="CF7388" s="4"/>
    </row>
    <row r="7389" spans="80:84" x14ac:dyDescent="0.25">
      <c r="CB7389" s="4"/>
      <c r="CF7389" s="4"/>
    </row>
    <row r="7390" spans="80:84" x14ac:dyDescent="0.25">
      <c r="CB7390" s="4"/>
      <c r="CF7390" s="4"/>
    </row>
    <row r="7391" spans="80:84" x14ac:dyDescent="0.25">
      <c r="CB7391" s="4"/>
      <c r="CF7391" s="4"/>
    </row>
    <row r="7392" spans="80:84" x14ac:dyDescent="0.25">
      <c r="CB7392" s="4"/>
      <c r="CF7392" s="4"/>
    </row>
    <row r="7393" spans="80:84" x14ac:dyDescent="0.25">
      <c r="CB7393" s="4"/>
      <c r="CF7393" s="4"/>
    </row>
    <row r="7394" spans="80:84" x14ac:dyDescent="0.25">
      <c r="CB7394" s="4"/>
      <c r="CF7394" s="4"/>
    </row>
    <row r="7395" spans="80:84" x14ac:dyDescent="0.25">
      <c r="CB7395" s="4"/>
      <c r="CF7395" s="4"/>
    </row>
    <row r="7396" spans="80:84" x14ac:dyDescent="0.25">
      <c r="CB7396" s="4"/>
      <c r="CF7396" s="4"/>
    </row>
    <row r="7397" spans="80:84" x14ac:dyDescent="0.25">
      <c r="CB7397" s="4"/>
      <c r="CF7397" s="4"/>
    </row>
    <row r="7398" spans="80:84" x14ac:dyDescent="0.25">
      <c r="CB7398" s="4"/>
      <c r="CF7398" s="4"/>
    </row>
    <row r="7399" spans="80:84" x14ac:dyDescent="0.25">
      <c r="CB7399" s="4"/>
      <c r="CF7399" s="4"/>
    </row>
    <row r="7400" spans="80:84" x14ac:dyDescent="0.25">
      <c r="CB7400" s="4"/>
      <c r="CF7400" s="4"/>
    </row>
    <row r="7401" spans="80:84" x14ac:dyDescent="0.25">
      <c r="CB7401" s="4"/>
      <c r="CF7401" s="4"/>
    </row>
    <row r="7402" spans="80:84" x14ac:dyDescent="0.25">
      <c r="CB7402" s="4"/>
      <c r="CF7402" s="4"/>
    </row>
    <row r="7403" spans="80:84" x14ac:dyDescent="0.25">
      <c r="CB7403" s="4"/>
      <c r="CF7403" s="4"/>
    </row>
    <row r="7404" spans="80:84" x14ac:dyDescent="0.25">
      <c r="CB7404" s="4"/>
      <c r="CF7404" s="4"/>
    </row>
    <row r="7405" spans="80:84" x14ac:dyDescent="0.25">
      <c r="CB7405" s="4"/>
      <c r="CF7405" s="4"/>
    </row>
    <row r="7406" spans="80:84" x14ac:dyDescent="0.25">
      <c r="CB7406" s="4"/>
      <c r="CF7406" s="4"/>
    </row>
    <row r="7407" spans="80:84" x14ac:dyDescent="0.25">
      <c r="CB7407" s="4"/>
      <c r="CF7407" s="4"/>
    </row>
    <row r="7408" spans="80:84" x14ac:dyDescent="0.25">
      <c r="CB7408" s="4"/>
      <c r="CF7408" s="4"/>
    </row>
    <row r="7409" spans="80:84" x14ac:dyDescent="0.25">
      <c r="CB7409" s="4"/>
      <c r="CF7409" s="4"/>
    </row>
    <row r="7410" spans="80:84" x14ac:dyDescent="0.25">
      <c r="CB7410" s="4"/>
      <c r="CF7410" s="4"/>
    </row>
    <row r="7411" spans="80:84" x14ac:dyDescent="0.25">
      <c r="CB7411" s="4"/>
      <c r="CF7411" s="4"/>
    </row>
    <row r="7412" spans="80:84" x14ac:dyDescent="0.25">
      <c r="CB7412" s="4"/>
      <c r="CF7412" s="4"/>
    </row>
    <row r="7413" spans="80:84" x14ac:dyDescent="0.25">
      <c r="CB7413" s="4"/>
      <c r="CF7413" s="4"/>
    </row>
    <row r="7414" spans="80:84" x14ac:dyDescent="0.25">
      <c r="CB7414" s="4"/>
      <c r="CF7414" s="4"/>
    </row>
    <row r="7415" spans="80:84" x14ac:dyDescent="0.25">
      <c r="CB7415" s="4"/>
      <c r="CF7415" s="4"/>
    </row>
    <row r="7416" spans="80:84" x14ac:dyDescent="0.25">
      <c r="CB7416" s="4"/>
      <c r="CF7416" s="4"/>
    </row>
    <row r="7417" spans="80:84" x14ac:dyDescent="0.25">
      <c r="CB7417" s="4"/>
      <c r="CF7417" s="4"/>
    </row>
    <row r="7418" spans="80:84" x14ac:dyDescent="0.25">
      <c r="CB7418" s="4"/>
      <c r="CF7418" s="4"/>
    </row>
    <row r="7419" spans="80:84" x14ac:dyDescent="0.25">
      <c r="CB7419" s="4"/>
      <c r="CF7419" s="4"/>
    </row>
    <row r="7420" spans="80:84" x14ac:dyDescent="0.25">
      <c r="CB7420" s="4"/>
      <c r="CF7420" s="4"/>
    </row>
    <row r="7421" spans="80:84" x14ac:dyDescent="0.25">
      <c r="CB7421" s="4"/>
      <c r="CF7421" s="4"/>
    </row>
    <row r="7422" spans="80:84" x14ac:dyDescent="0.25">
      <c r="CB7422" s="4"/>
      <c r="CF7422" s="4"/>
    </row>
    <row r="7423" spans="80:84" x14ac:dyDescent="0.25">
      <c r="CB7423" s="4"/>
      <c r="CF7423" s="4"/>
    </row>
    <row r="7424" spans="80:84" x14ac:dyDescent="0.25">
      <c r="CB7424" s="4"/>
      <c r="CF7424" s="4"/>
    </row>
    <row r="7425" spans="80:84" x14ac:dyDescent="0.25">
      <c r="CB7425" s="4"/>
      <c r="CF7425" s="4"/>
    </row>
    <row r="7426" spans="80:84" x14ac:dyDescent="0.25">
      <c r="CB7426" s="4"/>
      <c r="CF7426" s="4"/>
    </row>
    <row r="7427" spans="80:84" x14ac:dyDescent="0.25">
      <c r="CB7427" s="4"/>
      <c r="CF7427" s="4"/>
    </row>
    <row r="7428" spans="80:84" x14ac:dyDescent="0.25">
      <c r="CB7428" s="4"/>
      <c r="CF7428" s="4"/>
    </row>
    <row r="7429" spans="80:84" x14ac:dyDescent="0.25">
      <c r="CB7429" s="4"/>
      <c r="CF7429" s="4"/>
    </row>
    <row r="7430" spans="80:84" x14ac:dyDescent="0.25">
      <c r="CB7430" s="4"/>
      <c r="CF7430" s="4"/>
    </row>
    <row r="7431" spans="80:84" x14ac:dyDescent="0.25">
      <c r="CB7431" s="4"/>
      <c r="CF7431" s="4"/>
    </row>
    <row r="7432" spans="80:84" x14ac:dyDescent="0.25">
      <c r="CB7432" s="4"/>
      <c r="CF7432" s="4"/>
    </row>
    <row r="7433" spans="80:84" x14ac:dyDescent="0.25">
      <c r="CB7433" s="4"/>
      <c r="CF7433" s="4"/>
    </row>
    <row r="7434" spans="80:84" x14ac:dyDescent="0.25">
      <c r="CB7434" s="4"/>
      <c r="CF7434" s="4"/>
    </row>
    <row r="7435" spans="80:84" x14ac:dyDescent="0.25">
      <c r="CB7435" s="4"/>
      <c r="CF7435" s="4"/>
    </row>
    <row r="7436" spans="80:84" x14ac:dyDescent="0.25">
      <c r="CB7436" s="4"/>
      <c r="CF7436" s="4"/>
    </row>
    <row r="7437" spans="80:84" x14ac:dyDescent="0.25">
      <c r="CB7437" s="4"/>
      <c r="CF7437" s="4"/>
    </row>
    <row r="7438" spans="80:84" x14ac:dyDescent="0.25">
      <c r="CB7438" s="4"/>
      <c r="CF7438" s="4"/>
    </row>
    <row r="7439" spans="80:84" x14ac:dyDescent="0.25">
      <c r="CB7439" s="4"/>
      <c r="CF7439" s="4"/>
    </row>
    <row r="7440" spans="80:84" x14ac:dyDescent="0.25">
      <c r="CB7440" s="4"/>
      <c r="CF7440" s="4"/>
    </row>
    <row r="7441" spans="80:84" x14ac:dyDescent="0.25">
      <c r="CB7441" s="4"/>
      <c r="CF7441" s="4"/>
    </row>
    <row r="7442" spans="80:84" x14ac:dyDescent="0.25">
      <c r="CB7442" s="4"/>
      <c r="CF7442" s="4"/>
    </row>
    <row r="7443" spans="80:84" x14ac:dyDescent="0.25">
      <c r="CB7443" s="4"/>
      <c r="CF7443" s="4"/>
    </row>
    <row r="7444" spans="80:84" x14ac:dyDescent="0.25">
      <c r="CB7444" s="4"/>
      <c r="CF7444" s="4"/>
    </row>
    <row r="7445" spans="80:84" x14ac:dyDescent="0.25">
      <c r="CB7445" s="4"/>
      <c r="CF7445" s="4"/>
    </row>
    <row r="7446" spans="80:84" x14ac:dyDescent="0.25">
      <c r="CB7446" s="4"/>
      <c r="CF7446" s="4"/>
    </row>
    <row r="7447" spans="80:84" x14ac:dyDescent="0.25">
      <c r="CB7447" s="4"/>
      <c r="CF7447" s="4"/>
    </row>
    <row r="7448" spans="80:84" x14ac:dyDescent="0.25">
      <c r="CB7448" s="4"/>
      <c r="CF7448" s="4"/>
    </row>
    <row r="7449" spans="80:84" x14ac:dyDescent="0.25">
      <c r="CB7449" s="4"/>
      <c r="CF7449" s="4"/>
    </row>
    <row r="7450" spans="80:84" x14ac:dyDescent="0.25">
      <c r="CB7450" s="4"/>
      <c r="CF7450" s="4"/>
    </row>
    <row r="7451" spans="80:84" x14ac:dyDescent="0.25">
      <c r="CB7451" s="4"/>
      <c r="CF7451" s="4"/>
    </row>
    <row r="7452" spans="80:84" x14ac:dyDescent="0.25">
      <c r="CB7452" s="4"/>
      <c r="CF7452" s="4"/>
    </row>
    <row r="7453" spans="80:84" x14ac:dyDescent="0.25">
      <c r="CB7453" s="4"/>
      <c r="CF7453" s="4"/>
    </row>
    <row r="7454" spans="80:84" x14ac:dyDescent="0.25">
      <c r="CB7454" s="4"/>
      <c r="CF7454" s="4"/>
    </row>
    <row r="7455" spans="80:84" x14ac:dyDescent="0.25">
      <c r="CB7455" s="4"/>
      <c r="CF7455" s="4"/>
    </row>
    <row r="7456" spans="80:84" x14ac:dyDescent="0.25">
      <c r="CB7456" s="4"/>
      <c r="CF7456" s="4"/>
    </row>
    <row r="7457" spans="80:84" x14ac:dyDescent="0.25">
      <c r="CB7457" s="4"/>
      <c r="CF7457" s="4"/>
    </row>
    <row r="7458" spans="80:84" x14ac:dyDescent="0.25">
      <c r="CB7458" s="4"/>
      <c r="CF7458" s="4"/>
    </row>
    <row r="7459" spans="80:84" x14ac:dyDescent="0.25">
      <c r="CB7459" s="4"/>
      <c r="CF7459" s="4"/>
    </row>
    <row r="7460" spans="80:84" x14ac:dyDescent="0.25">
      <c r="CB7460" s="4"/>
      <c r="CF7460" s="4"/>
    </row>
    <row r="7461" spans="80:84" x14ac:dyDescent="0.25">
      <c r="CB7461" s="4"/>
      <c r="CF7461" s="4"/>
    </row>
    <row r="7462" spans="80:84" x14ac:dyDescent="0.25">
      <c r="CB7462" s="4"/>
      <c r="CF7462" s="4"/>
    </row>
    <row r="7463" spans="80:84" x14ac:dyDescent="0.25">
      <c r="CB7463" s="4"/>
      <c r="CF7463" s="4"/>
    </row>
    <row r="7464" spans="80:84" x14ac:dyDescent="0.25">
      <c r="CB7464" s="4"/>
      <c r="CF7464" s="4"/>
    </row>
    <row r="7465" spans="80:84" x14ac:dyDescent="0.25">
      <c r="CB7465" s="4"/>
      <c r="CF7465" s="4"/>
    </row>
    <row r="7466" spans="80:84" x14ac:dyDescent="0.25">
      <c r="CB7466" s="4"/>
      <c r="CF7466" s="4"/>
    </row>
    <row r="7467" spans="80:84" x14ac:dyDescent="0.25">
      <c r="CB7467" s="4"/>
      <c r="CF7467" s="4"/>
    </row>
    <row r="7468" spans="80:84" x14ac:dyDescent="0.25">
      <c r="CB7468" s="4"/>
      <c r="CF7468" s="4"/>
    </row>
    <row r="7469" spans="80:84" x14ac:dyDescent="0.25">
      <c r="CB7469" s="4"/>
      <c r="CF7469" s="4"/>
    </row>
    <row r="7470" spans="80:84" x14ac:dyDescent="0.25">
      <c r="CB7470" s="4"/>
      <c r="CF7470" s="4"/>
    </row>
    <row r="7471" spans="80:84" x14ac:dyDescent="0.25">
      <c r="CB7471" s="4"/>
      <c r="CF7471" s="4"/>
    </row>
    <row r="7472" spans="80:84" x14ac:dyDescent="0.25">
      <c r="CB7472" s="4"/>
      <c r="CF7472" s="4"/>
    </row>
    <row r="7473" spans="80:84" x14ac:dyDescent="0.25">
      <c r="CB7473" s="4"/>
      <c r="CF7473" s="4"/>
    </row>
    <row r="7474" spans="80:84" x14ac:dyDescent="0.25">
      <c r="CB7474" s="4"/>
      <c r="CF7474" s="4"/>
    </row>
    <row r="7475" spans="80:84" x14ac:dyDescent="0.25">
      <c r="CB7475" s="4"/>
      <c r="CF7475" s="4"/>
    </row>
    <row r="7476" spans="80:84" x14ac:dyDescent="0.25">
      <c r="CB7476" s="4"/>
      <c r="CF7476" s="4"/>
    </row>
    <row r="7477" spans="80:84" x14ac:dyDescent="0.25">
      <c r="CB7477" s="4"/>
      <c r="CF7477" s="4"/>
    </row>
    <row r="7478" spans="80:84" x14ac:dyDescent="0.25">
      <c r="CB7478" s="4"/>
      <c r="CF7478" s="4"/>
    </row>
    <row r="7479" spans="80:84" x14ac:dyDescent="0.25">
      <c r="CB7479" s="4"/>
      <c r="CF7479" s="4"/>
    </row>
    <row r="7480" spans="80:84" x14ac:dyDescent="0.25">
      <c r="CB7480" s="4"/>
      <c r="CF7480" s="4"/>
    </row>
    <row r="7481" spans="80:84" x14ac:dyDescent="0.25">
      <c r="CB7481" s="4"/>
      <c r="CF7481" s="4"/>
    </row>
    <row r="7482" spans="80:84" x14ac:dyDescent="0.25">
      <c r="CB7482" s="4"/>
      <c r="CF7482" s="4"/>
    </row>
    <row r="7483" spans="80:84" x14ac:dyDescent="0.25">
      <c r="CB7483" s="4"/>
      <c r="CF7483" s="4"/>
    </row>
    <row r="7484" spans="80:84" x14ac:dyDescent="0.25">
      <c r="CB7484" s="4"/>
      <c r="CF7484" s="4"/>
    </row>
    <row r="7485" spans="80:84" x14ac:dyDescent="0.25">
      <c r="CB7485" s="4"/>
      <c r="CF7485" s="4"/>
    </row>
    <row r="7486" spans="80:84" x14ac:dyDescent="0.25">
      <c r="CB7486" s="4"/>
      <c r="CF7486" s="4"/>
    </row>
    <row r="7487" spans="80:84" x14ac:dyDescent="0.25">
      <c r="CB7487" s="4"/>
      <c r="CF7487" s="4"/>
    </row>
    <row r="7488" spans="80:84" x14ac:dyDescent="0.25">
      <c r="CB7488" s="4"/>
      <c r="CF7488" s="4"/>
    </row>
    <row r="7489" spans="80:84" x14ac:dyDescent="0.25">
      <c r="CB7489" s="4"/>
      <c r="CF7489" s="4"/>
    </row>
    <row r="7490" spans="80:84" x14ac:dyDescent="0.25">
      <c r="CB7490" s="4"/>
      <c r="CF7490" s="4"/>
    </row>
    <row r="7491" spans="80:84" x14ac:dyDescent="0.25">
      <c r="CB7491" s="4"/>
      <c r="CF7491" s="4"/>
    </row>
    <row r="7492" spans="80:84" x14ac:dyDescent="0.25">
      <c r="CB7492" s="4"/>
      <c r="CF7492" s="4"/>
    </row>
    <row r="7493" spans="80:84" x14ac:dyDescent="0.25">
      <c r="CB7493" s="4"/>
      <c r="CF7493" s="4"/>
    </row>
    <row r="7494" spans="80:84" x14ac:dyDescent="0.25">
      <c r="CB7494" s="4"/>
      <c r="CF7494" s="4"/>
    </row>
    <row r="7495" spans="80:84" x14ac:dyDescent="0.25">
      <c r="CB7495" s="4"/>
      <c r="CF7495" s="4"/>
    </row>
    <row r="7496" spans="80:84" x14ac:dyDescent="0.25">
      <c r="CB7496" s="4"/>
      <c r="CF7496" s="4"/>
    </row>
    <row r="7497" spans="80:84" x14ac:dyDescent="0.25">
      <c r="CB7497" s="4"/>
      <c r="CF7497" s="4"/>
    </row>
    <row r="7498" spans="80:84" x14ac:dyDescent="0.25">
      <c r="CB7498" s="4"/>
      <c r="CF7498" s="4"/>
    </row>
    <row r="7499" spans="80:84" x14ac:dyDescent="0.25">
      <c r="CB7499" s="4"/>
      <c r="CF7499" s="4"/>
    </row>
    <row r="7500" spans="80:84" x14ac:dyDescent="0.25">
      <c r="CB7500" s="4"/>
      <c r="CF7500" s="4"/>
    </row>
    <row r="7501" spans="80:84" x14ac:dyDescent="0.25">
      <c r="CB7501" s="4"/>
      <c r="CF7501" s="4"/>
    </row>
    <row r="7502" spans="80:84" x14ac:dyDescent="0.25">
      <c r="CB7502" s="4"/>
      <c r="CF7502" s="4"/>
    </row>
    <row r="7503" spans="80:84" x14ac:dyDescent="0.25">
      <c r="CB7503" s="4"/>
      <c r="CF7503" s="4"/>
    </row>
    <row r="7504" spans="80:84" x14ac:dyDescent="0.25">
      <c r="CB7504" s="4"/>
      <c r="CF7504" s="4"/>
    </row>
    <row r="7505" spans="80:84" x14ac:dyDescent="0.25">
      <c r="CB7505" s="4"/>
      <c r="CF7505" s="4"/>
    </row>
    <row r="7506" spans="80:84" x14ac:dyDescent="0.25">
      <c r="CB7506" s="4"/>
      <c r="CF7506" s="4"/>
    </row>
    <row r="7507" spans="80:84" x14ac:dyDescent="0.25">
      <c r="CB7507" s="4"/>
      <c r="CF7507" s="4"/>
    </row>
    <row r="7508" spans="80:84" x14ac:dyDescent="0.25">
      <c r="CB7508" s="4"/>
      <c r="CF7508" s="4"/>
    </row>
    <row r="7509" spans="80:84" x14ac:dyDescent="0.25">
      <c r="CB7509" s="4"/>
      <c r="CF7509" s="4"/>
    </row>
    <row r="7510" spans="80:84" x14ac:dyDescent="0.25">
      <c r="CB7510" s="4"/>
      <c r="CF7510" s="4"/>
    </row>
    <row r="7511" spans="80:84" x14ac:dyDescent="0.25">
      <c r="CB7511" s="4"/>
      <c r="CF7511" s="4"/>
    </row>
    <row r="7512" spans="80:84" x14ac:dyDescent="0.25">
      <c r="CB7512" s="4"/>
      <c r="CF7512" s="4"/>
    </row>
    <row r="7513" spans="80:84" x14ac:dyDescent="0.25">
      <c r="CB7513" s="4"/>
      <c r="CF7513" s="4"/>
    </row>
    <row r="7514" spans="80:84" x14ac:dyDescent="0.25">
      <c r="CB7514" s="4"/>
      <c r="CF7514" s="4"/>
    </row>
    <row r="7515" spans="80:84" x14ac:dyDescent="0.25">
      <c r="CB7515" s="4"/>
      <c r="CF7515" s="4"/>
    </row>
    <row r="7516" spans="80:84" x14ac:dyDescent="0.25">
      <c r="CB7516" s="4"/>
      <c r="CF7516" s="4"/>
    </row>
    <row r="7517" spans="80:84" x14ac:dyDescent="0.25">
      <c r="CB7517" s="4"/>
      <c r="CF7517" s="4"/>
    </row>
    <row r="7518" spans="80:84" x14ac:dyDescent="0.25">
      <c r="CB7518" s="4"/>
      <c r="CF7518" s="4"/>
    </row>
    <row r="7519" spans="80:84" x14ac:dyDescent="0.25">
      <c r="CB7519" s="4"/>
      <c r="CF7519" s="4"/>
    </row>
    <row r="7520" spans="80:84" x14ac:dyDescent="0.25">
      <c r="CB7520" s="4"/>
      <c r="CF7520" s="4"/>
    </row>
    <row r="7521" spans="80:84" x14ac:dyDescent="0.25">
      <c r="CB7521" s="4"/>
      <c r="CF7521" s="4"/>
    </row>
    <row r="7522" spans="80:84" x14ac:dyDescent="0.25">
      <c r="CB7522" s="4"/>
      <c r="CF7522" s="4"/>
    </row>
    <row r="7523" spans="80:84" x14ac:dyDescent="0.25">
      <c r="CB7523" s="4"/>
      <c r="CF7523" s="4"/>
    </row>
    <row r="7524" spans="80:84" x14ac:dyDescent="0.25">
      <c r="CB7524" s="4"/>
      <c r="CF7524" s="4"/>
    </row>
    <row r="7525" spans="80:84" x14ac:dyDescent="0.25">
      <c r="CB7525" s="4"/>
      <c r="CF7525" s="4"/>
    </row>
    <row r="7526" spans="80:84" x14ac:dyDescent="0.25">
      <c r="CB7526" s="4"/>
      <c r="CF7526" s="4"/>
    </row>
    <row r="7527" spans="80:84" x14ac:dyDescent="0.25">
      <c r="CB7527" s="4"/>
      <c r="CF7527" s="4"/>
    </row>
    <row r="7528" spans="80:84" x14ac:dyDescent="0.25">
      <c r="CB7528" s="4"/>
      <c r="CF7528" s="4"/>
    </row>
    <row r="7529" spans="80:84" x14ac:dyDescent="0.25">
      <c r="CB7529" s="4"/>
      <c r="CF7529" s="4"/>
    </row>
    <row r="7530" spans="80:84" x14ac:dyDescent="0.25">
      <c r="CB7530" s="4"/>
      <c r="CF7530" s="4"/>
    </row>
    <row r="7531" spans="80:84" x14ac:dyDescent="0.25">
      <c r="CB7531" s="4"/>
      <c r="CF7531" s="4"/>
    </row>
    <row r="7532" spans="80:84" x14ac:dyDescent="0.25">
      <c r="CB7532" s="4"/>
      <c r="CF7532" s="4"/>
    </row>
    <row r="7533" spans="80:84" x14ac:dyDescent="0.25">
      <c r="CB7533" s="4"/>
      <c r="CF7533" s="4"/>
    </row>
    <row r="7534" spans="80:84" x14ac:dyDescent="0.25">
      <c r="CB7534" s="4"/>
      <c r="CF7534" s="4"/>
    </row>
    <row r="7535" spans="80:84" x14ac:dyDescent="0.25">
      <c r="CB7535" s="4"/>
      <c r="CF7535" s="4"/>
    </row>
    <row r="7536" spans="80:84" x14ac:dyDescent="0.25">
      <c r="CB7536" s="4"/>
      <c r="CF7536" s="4"/>
    </row>
    <row r="7537" spans="80:84" x14ac:dyDescent="0.25">
      <c r="CB7537" s="4"/>
      <c r="CF7537" s="4"/>
    </row>
    <row r="7538" spans="80:84" x14ac:dyDescent="0.25">
      <c r="CB7538" s="4"/>
      <c r="CF7538" s="4"/>
    </row>
    <row r="7539" spans="80:84" x14ac:dyDescent="0.25">
      <c r="CB7539" s="4"/>
      <c r="CF7539" s="4"/>
    </row>
    <row r="7540" spans="80:84" x14ac:dyDescent="0.25">
      <c r="CB7540" s="4"/>
      <c r="CF7540" s="4"/>
    </row>
    <row r="7541" spans="80:84" x14ac:dyDescent="0.25">
      <c r="CB7541" s="4"/>
      <c r="CF7541" s="4"/>
    </row>
    <row r="7542" spans="80:84" x14ac:dyDescent="0.25">
      <c r="CB7542" s="4"/>
      <c r="CF7542" s="4"/>
    </row>
    <row r="7543" spans="80:84" x14ac:dyDescent="0.25">
      <c r="CB7543" s="4"/>
      <c r="CF7543" s="4"/>
    </row>
    <row r="7544" spans="80:84" x14ac:dyDescent="0.25">
      <c r="CB7544" s="4"/>
      <c r="CF7544" s="4"/>
    </row>
    <row r="7545" spans="80:84" x14ac:dyDescent="0.25">
      <c r="CB7545" s="4"/>
      <c r="CF7545" s="4"/>
    </row>
    <row r="7546" spans="80:84" x14ac:dyDescent="0.25">
      <c r="CB7546" s="4"/>
      <c r="CF7546" s="4"/>
    </row>
    <row r="7547" spans="80:84" x14ac:dyDescent="0.25">
      <c r="CB7547" s="4"/>
      <c r="CF7547" s="4"/>
    </row>
    <row r="7548" spans="80:84" x14ac:dyDescent="0.25">
      <c r="CB7548" s="4"/>
      <c r="CF7548" s="4"/>
    </row>
    <row r="7549" spans="80:84" x14ac:dyDescent="0.25">
      <c r="CB7549" s="4"/>
      <c r="CF7549" s="4"/>
    </row>
    <row r="7550" spans="80:84" x14ac:dyDescent="0.25">
      <c r="CB7550" s="4"/>
      <c r="CF7550" s="4"/>
    </row>
    <row r="7551" spans="80:84" x14ac:dyDescent="0.25">
      <c r="CB7551" s="4"/>
      <c r="CF7551" s="4"/>
    </row>
    <row r="7552" spans="80:84" x14ac:dyDescent="0.25">
      <c r="CB7552" s="4"/>
      <c r="CF7552" s="4"/>
    </row>
    <row r="7553" spans="80:84" x14ac:dyDescent="0.25">
      <c r="CB7553" s="4"/>
      <c r="CF7553" s="4"/>
    </row>
    <row r="7554" spans="80:84" x14ac:dyDescent="0.25">
      <c r="CB7554" s="4"/>
      <c r="CF7554" s="4"/>
    </row>
    <row r="7555" spans="80:84" x14ac:dyDescent="0.25">
      <c r="CB7555" s="4"/>
      <c r="CF7555" s="4"/>
    </row>
    <row r="7556" spans="80:84" x14ac:dyDescent="0.25">
      <c r="CB7556" s="4"/>
      <c r="CF7556" s="4"/>
    </row>
    <row r="7557" spans="80:84" x14ac:dyDescent="0.25">
      <c r="CB7557" s="4"/>
      <c r="CF7557" s="4"/>
    </row>
    <row r="7558" spans="80:84" x14ac:dyDescent="0.25">
      <c r="CB7558" s="4"/>
      <c r="CF7558" s="4"/>
    </row>
    <row r="7559" spans="80:84" x14ac:dyDescent="0.25">
      <c r="CB7559" s="4"/>
      <c r="CF7559" s="4"/>
    </row>
    <row r="7560" spans="80:84" x14ac:dyDescent="0.25">
      <c r="CB7560" s="4"/>
      <c r="CF7560" s="4"/>
    </row>
    <row r="7561" spans="80:84" x14ac:dyDescent="0.25">
      <c r="CB7561" s="4"/>
      <c r="CF7561" s="4"/>
    </row>
    <row r="7562" spans="80:84" x14ac:dyDescent="0.25">
      <c r="CB7562" s="4"/>
      <c r="CF7562" s="4"/>
    </row>
    <row r="7563" spans="80:84" x14ac:dyDescent="0.25">
      <c r="CB7563" s="4"/>
      <c r="CF7563" s="4"/>
    </row>
    <row r="7564" spans="80:84" x14ac:dyDescent="0.25">
      <c r="CB7564" s="4"/>
      <c r="CF7564" s="4"/>
    </row>
    <row r="7565" spans="80:84" x14ac:dyDescent="0.25">
      <c r="CB7565" s="4"/>
      <c r="CF7565" s="4"/>
    </row>
    <row r="7566" spans="80:84" x14ac:dyDescent="0.25">
      <c r="CB7566" s="4"/>
      <c r="CF7566" s="4"/>
    </row>
    <row r="7567" spans="80:84" x14ac:dyDescent="0.25">
      <c r="CB7567" s="4"/>
      <c r="CF7567" s="4"/>
    </row>
    <row r="7568" spans="80:84" x14ac:dyDescent="0.25">
      <c r="CB7568" s="4"/>
      <c r="CF7568" s="4"/>
    </row>
    <row r="7569" spans="80:84" x14ac:dyDescent="0.25">
      <c r="CB7569" s="4"/>
      <c r="CF7569" s="4"/>
    </row>
    <row r="7570" spans="80:84" x14ac:dyDescent="0.25">
      <c r="CB7570" s="4"/>
      <c r="CF7570" s="4"/>
    </row>
    <row r="7571" spans="80:84" x14ac:dyDescent="0.25">
      <c r="CB7571" s="4"/>
      <c r="CF7571" s="4"/>
    </row>
    <row r="7572" spans="80:84" x14ac:dyDescent="0.25">
      <c r="CB7572" s="4"/>
      <c r="CF7572" s="4"/>
    </row>
    <row r="7573" spans="80:84" x14ac:dyDescent="0.25">
      <c r="CB7573" s="4"/>
      <c r="CF7573" s="4"/>
    </row>
    <row r="7574" spans="80:84" x14ac:dyDescent="0.25">
      <c r="CB7574" s="4"/>
      <c r="CF7574" s="4"/>
    </row>
    <row r="7575" spans="80:84" x14ac:dyDescent="0.25">
      <c r="CB7575" s="4"/>
      <c r="CF7575" s="4"/>
    </row>
    <row r="7576" spans="80:84" x14ac:dyDescent="0.25">
      <c r="CB7576" s="4"/>
      <c r="CF7576" s="4"/>
    </row>
    <row r="7577" spans="80:84" x14ac:dyDescent="0.25">
      <c r="CB7577" s="4"/>
      <c r="CF7577" s="4"/>
    </row>
    <row r="7578" spans="80:84" x14ac:dyDescent="0.25">
      <c r="CB7578" s="4"/>
      <c r="CF7578" s="4"/>
    </row>
    <row r="7579" spans="80:84" x14ac:dyDescent="0.25">
      <c r="CB7579" s="4"/>
      <c r="CF7579" s="4"/>
    </row>
    <row r="7580" spans="80:84" x14ac:dyDescent="0.25">
      <c r="CB7580" s="4"/>
      <c r="CF7580" s="4"/>
    </row>
    <row r="7581" spans="80:84" x14ac:dyDescent="0.25">
      <c r="CB7581" s="4"/>
      <c r="CF7581" s="4"/>
    </row>
    <row r="7582" spans="80:84" x14ac:dyDescent="0.25">
      <c r="CB7582" s="4"/>
      <c r="CF7582" s="4"/>
    </row>
    <row r="7583" spans="80:84" x14ac:dyDescent="0.25">
      <c r="CB7583" s="4"/>
      <c r="CF7583" s="4"/>
    </row>
    <row r="7584" spans="80:84" x14ac:dyDescent="0.25">
      <c r="CB7584" s="4"/>
      <c r="CF7584" s="4"/>
    </row>
    <row r="7585" spans="80:84" x14ac:dyDescent="0.25">
      <c r="CB7585" s="4"/>
      <c r="CF7585" s="4"/>
    </row>
    <row r="7586" spans="80:84" x14ac:dyDescent="0.25">
      <c r="CB7586" s="4"/>
      <c r="CF7586" s="4"/>
    </row>
    <row r="7587" spans="80:84" x14ac:dyDescent="0.25">
      <c r="CB7587" s="4"/>
      <c r="CF7587" s="4"/>
    </row>
    <row r="7588" spans="80:84" x14ac:dyDescent="0.25">
      <c r="CB7588" s="4"/>
      <c r="CF7588" s="4"/>
    </row>
    <row r="7589" spans="80:84" x14ac:dyDescent="0.25">
      <c r="CB7589" s="4"/>
      <c r="CF7589" s="4"/>
    </row>
    <row r="7590" spans="80:84" x14ac:dyDescent="0.25">
      <c r="CB7590" s="4"/>
      <c r="CF7590" s="4"/>
    </row>
    <row r="7591" spans="80:84" x14ac:dyDescent="0.25">
      <c r="CB7591" s="4"/>
      <c r="CF7591" s="4"/>
    </row>
    <row r="7592" spans="80:84" x14ac:dyDescent="0.25">
      <c r="CB7592" s="4"/>
      <c r="CF7592" s="4"/>
    </row>
    <row r="7593" spans="80:84" x14ac:dyDescent="0.25">
      <c r="CB7593" s="4"/>
      <c r="CF7593" s="4"/>
    </row>
    <row r="7594" spans="80:84" x14ac:dyDescent="0.25">
      <c r="CB7594" s="4"/>
      <c r="CF7594" s="4"/>
    </row>
    <row r="7595" spans="80:84" x14ac:dyDescent="0.25">
      <c r="CB7595" s="4"/>
      <c r="CF7595" s="4"/>
    </row>
    <row r="7596" spans="80:84" x14ac:dyDescent="0.25">
      <c r="CB7596" s="4"/>
      <c r="CF7596" s="4"/>
    </row>
    <row r="7597" spans="80:84" x14ac:dyDescent="0.25">
      <c r="CB7597" s="4"/>
      <c r="CF7597" s="4"/>
    </row>
    <row r="7598" spans="80:84" x14ac:dyDescent="0.25">
      <c r="CB7598" s="4"/>
      <c r="CF7598" s="4"/>
    </row>
    <row r="7599" spans="80:84" x14ac:dyDescent="0.25">
      <c r="CB7599" s="4"/>
      <c r="CF7599" s="4"/>
    </row>
    <row r="7600" spans="80:84" x14ac:dyDescent="0.25">
      <c r="CB7600" s="4"/>
      <c r="CF7600" s="4"/>
    </row>
    <row r="7601" spans="80:84" x14ac:dyDescent="0.25">
      <c r="CB7601" s="4"/>
      <c r="CF7601" s="4"/>
    </row>
    <row r="7602" spans="80:84" x14ac:dyDescent="0.25">
      <c r="CB7602" s="4"/>
      <c r="CF7602" s="4"/>
    </row>
    <row r="7603" spans="80:84" x14ac:dyDescent="0.25">
      <c r="CB7603" s="4"/>
      <c r="CF7603" s="4"/>
    </row>
    <row r="7604" spans="80:84" x14ac:dyDescent="0.25">
      <c r="CB7604" s="4"/>
      <c r="CF7604" s="4"/>
    </row>
    <row r="7605" spans="80:84" x14ac:dyDescent="0.25">
      <c r="CB7605" s="4"/>
      <c r="CF7605" s="4"/>
    </row>
    <row r="7606" spans="80:84" x14ac:dyDescent="0.25">
      <c r="CB7606" s="4"/>
      <c r="CF7606" s="4"/>
    </row>
    <row r="7607" spans="80:84" x14ac:dyDescent="0.25">
      <c r="CB7607" s="4"/>
      <c r="CF7607" s="4"/>
    </row>
    <row r="7608" spans="80:84" x14ac:dyDescent="0.25">
      <c r="CB7608" s="4"/>
      <c r="CF7608" s="4"/>
    </row>
    <row r="7609" spans="80:84" x14ac:dyDescent="0.25">
      <c r="CB7609" s="4"/>
      <c r="CF7609" s="4"/>
    </row>
    <row r="7610" spans="80:84" x14ac:dyDescent="0.25">
      <c r="CB7610" s="4"/>
      <c r="CF7610" s="4"/>
    </row>
    <row r="7611" spans="80:84" x14ac:dyDescent="0.25">
      <c r="CB7611" s="4"/>
      <c r="CF7611" s="4"/>
    </row>
    <row r="7612" spans="80:84" x14ac:dyDescent="0.25">
      <c r="CB7612" s="4"/>
      <c r="CF7612" s="4"/>
    </row>
    <row r="7613" spans="80:84" x14ac:dyDescent="0.25">
      <c r="CB7613" s="4"/>
      <c r="CF7613" s="4"/>
    </row>
    <row r="7614" spans="80:84" x14ac:dyDescent="0.25">
      <c r="CB7614" s="4"/>
      <c r="CF7614" s="4"/>
    </row>
    <row r="7615" spans="80:84" x14ac:dyDescent="0.25">
      <c r="CB7615" s="4"/>
      <c r="CF7615" s="4"/>
    </row>
    <row r="7616" spans="80:84" x14ac:dyDescent="0.25">
      <c r="CB7616" s="4"/>
      <c r="CF7616" s="4"/>
    </row>
    <row r="7617" spans="80:84" x14ac:dyDescent="0.25">
      <c r="CB7617" s="4"/>
      <c r="CF7617" s="4"/>
    </row>
    <row r="7618" spans="80:84" x14ac:dyDescent="0.25">
      <c r="CB7618" s="4"/>
      <c r="CF7618" s="4"/>
    </row>
    <row r="7619" spans="80:84" x14ac:dyDescent="0.25">
      <c r="CB7619" s="4"/>
      <c r="CF7619" s="4"/>
    </row>
    <row r="7620" spans="80:84" x14ac:dyDescent="0.25">
      <c r="CB7620" s="4"/>
      <c r="CF7620" s="4"/>
    </row>
    <row r="7621" spans="80:84" x14ac:dyDescent="0.25">
      <c r="CB7621" s="4"/>
      <c r="CF7621" s="4"/>
    </row>
    <row r="7622" spans="80:84" x14ac:dyDescent="0.25">
      <c r="CB7622" s="4"/>
      <c r="CF7622" s="4"/>
    </row>
    <row r="7623" spans="80:84" x14ac:dyDescent="0.25">
      <c r="CB7623" s="4"/>
      <c r="CF7623" s="4"/>
    </row>
    <row r="7624" spans="80:84" x14ac:dyDescent="0.25">
      <c r="CB7624" s="4"/>
      <c r="CF7624" s="4"/>
    </row>
    <row r="7625" spans="80:84" x14ac:dyDescent="0.25">
      <c r="CB7625" s="4"/>
      <c r="CF7625" s="4"/>
    </row>
    <row r="7626" spans="80:84" x14ac:dyDescent="0.25">
      <c r="CB7626" s="4"/>
      <c r="CF7626" s="4"/>
    </row>
    <row r="7627" spans="80:84" x14ac:dyDescent="0.25">
      <c r="CB7627" s="4"/>
      <c r="CF7627" s="4"/>
    </row>
    <row r="7628" spans="80:84" x14ac:dyDescent="0.25">
      <c r="CB7628" s="4"/>
      <c r="CF7628" s="4"/>
    </row>
    <row r="7629" spans="80:84" x14ac:dyDescent="0.25">
      <c r="CB7629" s="4"/>
      <c r="CF7629" s="4"/>
    </row>
    <row r="7630" spans="80:84" x14ac:dyDescent="0.25">
      <c r="CB7630" s="4"/>
      <c r="CF7630" s="4"/>
    </row>
    <row r="7631" spans="80:84" x14ac:dyDescent="0.25">
      <c r="CB7631" s="4"/>
      <c r="CF7631" s="4"/>
    </row>
    <row r="7632" spans="80:84" x14ac:dyDescent="0.25">
      <c r="CB7632" s="4"/>
      <c r="CF7632" s="4"/>
    </row>
    <row r="7633" spans="80:84" x14ac:dyDescent="0.25">
      <c r="CB7633" s="4"/>
      <c r="CF7633" s="4"/>
    </row>
    <row r="7634" spans="80:84" x14ac:dyDescent="0.25">
      <c r="CB7634" s="4"/>
      <c r="CF7634" s="4"/>
    </row>
    <row r="7635" spans="80:84" x14ac:dyDescent="0.25">
      <c r="CB7635" s="4"/>
      <c r="CF7635" s="4"/>
    </row>
    <row r="7636" spans="80:84" x14ac:dyDescent="0.25">
      <c r="CB7636" s="4"/>
      <c r="CF7636" s="4"/>
    </row>
    <row r="7637" spans="80:84" x14ac:dyDescent="0.25">
      <c r="CB7637" s="4"/>
      <c r="CF7637" s="4"/>
    </row>
    <row r="7638" spans="80:84" x14ac:dyDescent="0.25">
      <c r="CB7638" s="4"/>
      <c r="CF7638" s="4"/>
    </row>
    <row r="7639" spans="80:84" x14ac:dyDescent="0.25">
      <c r="CB7639" s="4"/>
      <c r="CF7639" s="4"/>
    </row>
    <row r="7640" spans="80:84" x14ac:dyDescent="0.25">
      <c r="CB7640" s="4"/>
      <c r="CF7640" s="4"/>
    </row>
    <row r="7641" spans="80:84" x14ac:dyDescent="0.25">
      <c r="CB7641" s="4"/>
      <c r="CF7641" s="4"/>
    </row>
    <row r="7642" spans="80:84" x14ac:dyDescent="0.25">
      <c r="CB7642" s="4"/>
      <c r="CF7642" s="4"/>
    </row>
    <row r="7643" spans="80:84" x14ac:dyDescent="0.25">
      <c r="CB7643" s="4"/>
      <c r="CF7643" s="4"/>
    </row>
    <row r="7644" spans="80:84" x14ac:dyDescent="0.25">
      <c r="CB7644" s="4"/>
      <c r="CF7644" s="4"/>
    </row>
    <row r="7645" spans="80:84" x14ac:dyDescent="0.25">
      <c r="CB7645" s="4"/>
      <c r="CF7645" s="4"/>
    </row>
    <row r="7646" spans="80:84" x14ac:dyDescent="0.25">
      <c r="CB7646" s="4"/>
      <c r="CF7646" s="4"/>
    </row>
    <row r="7647" spans="80:84" x14ac:dyDescent="0.25">
      <c r="CB7647" s="4"/>
      <c r="CF7647" s="4"/>
    </row>
    <row r="7648" spans="80:84" x14ac:dyDescent="0.25">
      <c r="CB7648" s="4"/>
      <c r="CF7648" s="4"/>
    </row>
    <row r="7649" spans="80:84" x14ac:dyDescent="0.25">
      <c r="CB7649" s="4"/>
      <c r="CF7649" s="4"/>
    </row>
    <row r="7650" spans="80:84" x14ac:dyDescent="0.25">
      <c r="CB7650" s="4"/>
      <c r="CF7650" s="4"/>
    </row>
    <row r="7651" spans="80:84" x14ac:dyDescent="0.25">
      <c r="CB7651" s="4"/>
      <c r="CF7651" s="4"/>
    </row>
    <row r="7652" spans="80:84" x14ac:dyDescent="0.25">
      <c r="CB7652" s="4"/>
      <c r="CF7652" s="4"/>
    </row>
    <row r="7653" spans="80:84" x14ac:dyDescent="0.25">
      <c r="CB7653" s="4"/>
      <c r="CF7653" s="4"/>
    </row>
    <row r="7654" spans="80:84" x14ac:dyDescent="0.25">
      <c r="CB7654" s="4"/>
      <c r="CF7654" s="4"/>
    </row>
    <row r="7655" spans="80:84" x14ac:dyDescent="0.25">
      <c r="CB7655" s="4"/>
      <c r="CF7655" s="4"/>
    </row>
    <row r="7656" spans="80:84" x14ac:dyDescent="0.25">
      <c r="CB7656" s="4"/>
      <c r="CF7656" s="4"/>
    </row>
    <row r="7657" spans="80:84" x14ac:dyDescent="0.25">
      <c r="CB7657" s="4"/>
      <c r="CF7657" s="4"/>
    </row>
    <row r="7658" spans="80:84" x14ac:dyDescent="0.25">
      <c r="CB7658" s="4"/>
      <c r="CF7658" s="4"/>
    </row>
    <row r="7659" spans="80:84" x14ac:dyDescent="0.25">
      <c r="CB7659" s="4"/>
      <c r="CF7659" s="4"/>
    </row>
    <row r="7660" spans="80:84" x14ac:dyDescent="0.25">
      <c r="CB7660" s="4"/>
      <c r="CF7660" s="4"/>
    </row>
    <row r="7661" spans="80:84" x14ac:dyDescent="0.25">
      <c r="CB7661" s="4"/>
      <c r="CF7661" s="4"/>
    </row>
    <row r="7662" spans="80:84" x14ac:dyDescent="0.25">
      <c r="CB7662" s="4"/>
      <c r="CF7662" s="4"/>
    </row>
    <row r="7663" spans="80:84" x14ac:dyDescent="0.25">
      <c r="CB7663" s="4"/>
      <c r="CF7663" s="4"/>
    </row>
    <row r="7664" spans="80:84" x14ac:dyDescent="0.25">
      <c r="CB7664" s="4"/>
      <c r="CF7664" s="4"/>
    </row>
    <row r="7665" spans="80:84" x14ac:dyDescent="0.25">
      <c r="CB7665" s="4"/>
      <c r="CF7665" s="4"/>
    </row>
    <row r="7666" spans="80:84" x14ac:dyDescent="0.25">
      <c r="CB7666" s="4"/>
      <c r="CF7666" s="4"/>
    </row>
    <row r="7667" spans="80:84" x14ac:dyDescent="0.25">
      <c r="CB7667" s="4"/>
      <c r="CF7667" s="4"/>
    </row>
    <row r="7668" spans="80:84" x14ac:dyDescent="0.25">
      <c r="CB7668" s="4"/>
      <c r="CF7668" s="4"/>
    </row>
    <row r="7669" spans="80:84" x14ac:dyDescent="0.25">
      <c r="CB7669" s="4"/>
      <c r="CF7669" s="4"/>
    </row>
    <row r="7670" spans="80:84" x14ac:dyDescent="0.25">
      <c r="CB7670" s="4"/>
      <c r="CF7670" s="4"/>
    </row>
    <row r="7671" spans="80:84" x14ac:dyDescent="0.25">
      <c r="CB7671" s="4"/>
      <c r="CF7671" s="4"/>
    </row>
    <row r="7672" spans="80:84" x14ac:dyDescent="0.25">
      <c r="CB7672" s="4"/>
      <c r="CF7672" s="4"/>
    </row>
    <row r="7673" spans="80:84" x14ac:dyDescent="0.25">
      <c r="CB7673" s="4"/>
      <c r="CF7673" s="4"/>
    </row>
    <row r="7674" spans="80:84" x14ac:dyDescent="0.25">
      <c r="CB7674" s="4"/>
      <c r="CF7674" s="4"/>
    </row>
    <row r="7675" spans="80:84" x14ac:dyDescent="0.25">
      <c r="CB7675" s="4"/>
      <c r="CF7675" s="4"/>
    </row>
    <row r="7676" spans="80:84" x14ac:dyDescent="0.25">
      <c r="CB7676" s="4"/>
      <c r="CF7676" s="4"/>
    </row>
    <row r="7677" spans="80:84" x14ac:dyDescent="0.25">
      <c r="CB7677" s="4"/>
      <c r="CF7677" s="4"/>
    </row>
    <row r="7678" spans="80:84" x14ac:dyDescent="0.25">
      <c r="CB7678" s="4"/>
      <c r="CF7678" s="4"/>
    </row>
    <row r="7679" spans="80:84" x14ac:dyDescent="0.25">
      <c r="CB7679" s="4"/>
      <c r="CF7679" s="4"/>
    </row>
    <row r="7680" spans="80:84" x14ac:dyDescent="0.25">
      <c r="CB7680" s="4"/>
      <c r="CF7680" s="4"/>
    </row>
    <row r="7681" spans="80:84" x14ac:dyDescent="0.25">
      <c r="CB7681" s="4"/>
      <c r="CF7681" s="4"/>
    </row>
    <row r="7682" spans="80:84" x14ac:dyDescent="0.25">
      <c r="CB7682" s="4"/>
      <c r="CF7682" s="4"/>
    </row>
    <row r="7683" spans="80:84" x14ac:dyDescent="0.25">
      <c r="CB7683" s="4"/>
      <c r="CF7683" s="4"/>
    </row>
    <row r="7684" spans="80:84" x14ac:dyDescent="0.25">
      <c r="CB7684" s="4"/>
      <c r="CF7684" s="4"/>
    </row>
    <row r="7685" spans="80:84" x14ac:dyDescent="0.25">
      <c r="CB7685" s="4"/>
      <c r="CF7685" s="4"/>
    </row>
    <row r="7686" spans="80:84" x14ac:dyDescent="0.25">
      <c r="CB7686" s="4"/>
      <c r="CF7686" s="4"/>
    </row>
    <row r="7687" spans="80:84" x14ac:dyDescent="0.25">
      <c r="CB7687" s="4"/>
      <c r="CF7687" s="4"/>
    </row>
    <row r="7688" spans="80:84" x14ac:dyDescent="0.25">
      <c r="CB7688" s="4"/>
      <c r="CF7688" s="4"/>
    </row>
    <row r="7689" spans="80:84" x14ac:dyDescent="0.25">
      <c r="CB7689" s="4"/>
      <c r="CF7689" s="4"/>
    </row>
    <row r="7690" spans="80:84" x14ac:dyDescent="0.25">
      <c r="CB7690" s="4"/>
      <c r="CF7690" s="4"/>
    </row>
    <row r="7691" spans="80:84" x14ac:dyDescent="0.25">
      <c r="CB7691" s="4"/>
      <c r="CF7691" s="4"/>
    </row>
    <row r="7692" spans="80:84" x14ac:dyDescent="0.25">
      <c r="CB7692" s="4"/>
      <c r="CF7692" s="4"/>
    </row>
    <row r="7693" spans="80:84" x14ac:dyDescent="0.25">
      <c r="CB7693" s="4"/>
      <c r="CF7693" s="4"/>
    </row>
    <row r="7694" spans="80:84" x14ac:dyDescent="0.25">
      <c r="CB7694" s="4"/>
      <c r="CF7694" s="4"/>
    </row>
    <row r="7695" spans="80:84" x14ac:dyDescent="0.25">
      <c r="CB7695" s="4"/>
      <c r="CF7695" s="4"/>
    </row>
    <row r="7696" spans="80:84" x14ac:dyDescent="0.25">
      <c r="CB7696" s="4"/>
      <c r="CF7696" s="4"/>
    </row>
    <row r="7697" spans="80:84" x14ac:dyDescent="0.25">
      <c r="CB7697" s="4"/>
      <c r="CF7697" s="4"/>
    </row>
    <row r="7698" spans="80:84" x14ac:dyDescent="0.25">
      <c r="CB7698" s="4"/>
      <c r="CF7698" s="4"/>
    </row>
    <row r="7699" spans="80:84" x14ac:dyDescent="0.25">
      <c r="CB7699" s="4"/>
      <c r="CF7699" s="4"/>
    </row>
    <row r="7700" spans="80:84" x14ac:dyDescent="0.25">
      <c r="CB7700" s="4"/>
      <c r="CF7700" s="4"/>
    </row>
    <row r="7701" spans="80:84" x14ac:dyDescent="0.25">
      <c r="CB7701" s="4"/>
      <c r="CF7701" s="4"/>
    </row>
    <row r="7702" spans="80:84" x14ac:dyDescent="0.25">
      <c r="CB7702" s="4"/>
      <c r="CF7702" s="4"/>
    </row>
    <row r="7703" spans="80:84" x14ac:dyDescent="0.25">
      <c r="CB7703" s="4"/>
      <c r="CF7703" s="4"/>
    </row>
    <row r="7704" spans="80:84" x14ac:dyDescent="0.25">
      <c r="CB7704" s="4"/>
      <c r="CF7704" s="4"/>
    </row>
    <row r="7705" spans="80:84" x14ac:dyDescent="0.25">
      <c r="CB7705" s="4"/>
      <c r="CF7705" s="4"/>
    </row>
    <row r="7706" spans="80:84" x14ac:dyDescent="0.25">
      <c r="CB7706" s="4"/>
      <c r="CF7706" s="4"/>
    </row>
    <row r="7707" spans="80:84" x14ac:dyDescent="0.25">
      <c r="CB7707" s="4"/>
      <c r="CF7707" s="4"/>
    </row>
    <row r="7708" spans="80:84" x14ac:dyDescent="0.25">
      <c r="CB7708" s="4"/>
      <c r="CF7708" s="4"/>
    </row>
    <row r="7709" spans="80:84" x14ac:dyDescent="0.25">
      <c r="CB7709" s="4"/>
      <c r="CF7709" s="4"/>
    </row>
    <row r="7710" spans="80:84" x14ac:dyDescent="0.25">
      <c r="CB7710" s="4"/>
      <c r="CF7710" s="4"/>
    </row>
    <row r="7711" spans="80:84" x14ac:dyDescent="0.25">
      <c r="CB7711" s="4"/>
      <c r="CF7711" s="4"/>
    </row>
    <row r="7712" spans="80:84" x14ac:dyDescent="0.25">
      <c r="CB7712" s="4"/>
      <c r="CF7712" s="4"/>
    </row>
    <row r="7713" spans="80:84" x14ac:dyDescent="0.25">
      <c r="CB7713" s="4"/>
      <c r="CF7713" s="4"/>
    </row>
    <row r="7714" spans="80:84" x14ac:dyDescent="0.25">
      <c r="CB7714" s="4"/>
      <c r="CF7714" s="4"/>
    </row>
    <row r="7715" spans="80:84" x14ac:dyDescent="0.25">
      <c r="CB7715" s="4"/>
      <c r="CF7715" s="4"/>
    </row>
    <row r="7716" spans="80:84" x14ac:dyDescent="0.25">
      <c r="CB7716" s="4"/>
      <c r="CF7716" s="4"/>
    </row>
    <row r="7717" spans="80:84" x14ac:dyDescent="0.25">
      <c r="CB7717" s="4"/>
      <c r="CF7717" s="4"/>
    </row>
    <row r="7718" spans="80:84" x14ac:dyDescent="0.25">
      <c r="CB7718" s="4"/>
      <c r="CF7718" s="4"/>
    </row>
    <row r="7719" spans="80:84" x14ac:dyDescent="0.25">
      <c r="CB7719" s="4"/>
      <c r="CF7719" s="4"/>
    </row>
    <row r="7720" spans="80:84" x14ac:dyDescent="0.25">
      <c r="CB7720" s="4"/>
      <c r="CF7720" s="4"/>
    </row>
    <row r="7721" spans="80:84" x14ac:dyDescent="0.25">
      <c r="CB7721" s="4"/>
      <c r="CF7721" s="4"/>
    </row>
    <row r="7722" spans="80:84" x14ac:dyDescent="0.25">
      <c r="CB7722" s="4"/>
      <c r="CF7722" s="4"/>
    </row>
    <row r="7723" spans="80:84" x14ac:dyDescent="0.25">
      <c r="CB7723" s="4"/>
      <c r="CF7723" s="4"/>
    </row>
    <row r="7724" spans="80:84" x14ac:dyDescent="0.25">
      <c r="CB7724" s="4"/>
      <c r="CF7724" s="4"/>
    </row>
    <row r="7725" spans="80:84" x14ac:dyDescent="0.25">
      <c r="CB7725" s="4"/>
      <c r="CF7725" s="4"/>
    </row>
    <row r="7726" spans="80:84" x14ac:dyDescent="0.25">
      <c r="CB7726" s="4"/>
      <c r="CF7726" s="4"/>
    </row>
    <row r="7727" spans="80:84" x14ac:dyDescent="0.25">
      <c r="CB7727" s="4"/>
      <c r="CF7727" s="4"/>
    </row>
    <row r="7728" spans="80:84" x14ac:dyDescent="0.25">
      <c r="CB7728" s="4"/>
      <c r="CF7728" s="4"/>
    </row>
    <row r="7729" spans="80:84" x14ac:dyDescent="0.25">
      <c r="CB7729" s="4"/>
      <c r="CF7729" s="4"/>
    </row>
    <row r="7730" spans="80:84" x14ac:dyDescent="0.25">
      <c r="CB7730" s="4"/>
      <c r="CF7730" s="4"/>
    </row>
    <row r="7731" spans="80:84" x14ac:dyDescent="0.25">
      <c r="CB7731" s="4"/>
      <c r="CF7731" s="4"/>
    </row>
    <row r="7732" spans="80:84" x14ac:dyDescent="0.25">
      <c r="CB7732" s="4"/>
      <c r="CF7732" s="4"/>
    </row>
    <row r="7733" spans="80:84" x14ac:dyDescent="0.25">
      <c r="CB7733" s="4"/>
      <c r="CF7733" s="4"/>
    </row>
    <row r="7734" spans="80:84" x14ac:dyDescent="0.25">
      <c r="CB7734" s="4"/>
      <c r="CF7734" s="4"/>
    </row>
    <row r="7735" spans="80:84" x14ac:dyDescent="0.25">
      <c r="CB7735" s="4"/>
      <c r="CF7735" s="4"/>
    </row>
    <row r="7736" spans="80:84" x14ac:dyDescent="0.25">
      <c r="CB7736" s="4"/>
      <c r="CF7736" s="4"/>
    </row>
    <row r="7737" spans="80:84" x14ac:dyDescent="0.25">
      <c r="CB7737" s="4"/>
      <c r="CF7737" s="4"/>
    </row>
    <row r="7738" spans="80:84" x14ac:dyDescent="0.25">
      <c r="CB7738" s="4"/>
      <c r="CF7738" s="4"/>
    </row>
    <row r="7739" spans="80:84" x14ac:dyDescent="0.25">
      <c r="CB7739" s="4"/>
      <c r="CF7739" s="4"/>
    </row>
    <row r="7740" spans="80:84" x14ac:dyDescent="0.25">
      <c r="CB7740" s="4"/>
      <c r="CF7740" s="4"/>
    </row>
    <row r="7741" spans="80:84" x14ac:dyDescent="0.25">
      <c r="CB7741" s="4"/>
      <c r="CF7741" s="4"/>
    </row>
    <row r="7742" spans="80:84" x14ac:dyDescent="0.25">
      <c r="CB7742" s="4"/>
      <c r="CF7742" s="4"/>
    </row>
    <row r="7743" spans="80:84" x14ac:dyDescent="0.25">
      <c r="CB7743" s="4"/>
      <c r="CF7743" s="4"/>
    </row>
    <row r="7744" spans="80:84" x14ac:dyDescent="0.25">
      <c r="CB7744" s="4"/>
      <c r="CF7744" s="4"/>
    </row>
    <row r="7745" spans="80:84" x14ac:dyDescent="0.25">
      <c r="CB7745" s="4"/>
      <c r="CF7745" s="4"/>
    </row>
    <row r="7746" spans="80:84" x14ac:dyDescent="0.25">
      <c r="CB7746" s="4"/>
      <c r="CF7746" s="4"/>
    </row>
    <row r="7747" spans="80:84" x14ac:dyDescent="0.25">
      <c r="CB7747" s="4"/>
      <c r="CF7747" s="4"/>
    </row>
    <row r="7748" spans="80:84" x14ac:dyDescent="0.25">
      <c r="CB7748" s="4"/>
      <c r="CF7748" s="4"/>
    </row>
    <row r="7749" spans="80:84" x14ac:dyDescent="0.25">
      <c r="CB7749" s="4"/>
      <c r="CF7749" s="4"/>
    </row>
    <row r="7750" spans="80:84" x14ac:dyDescent="0.25">
      <c r="CB7750" s="4"/>
      <c r="CF7750" s="4"/>
    </row>
    <row r="7751" spans="80:84" x14ac:dyDescent="0.25">
      <c r="CB7751" s="4"/>
      <c r="CF7751" s="4"/>
    </row>
    <row r="7752" spans="80:84" x14ac:dyDescent="0.25">
      <c r="CB7752" s="4"/>
      <c r="CF7752" s="4"/>
    </row>
    <row r="7753" spans="80:84" x14ac:dyDescent="0.25">
      <c r="CB7753" s="4"/>
      <c r="CF7753" s="4"/>
    </row>
    <row r="7754" spans="80:84" x14ac:dyDescent="0.25">
      <c r="CB7754" s="4"/>
      <c r="CF7754" s="4"/>
    </row>
    <row r="7755" spans="80:84" x14ac:dyDescent="0.25">
      <c r="CB7755" s="4"/>
      <c r="CF7755" s="4"/>
    </row>
    <row r="7756" spans="80:84" x14ac:dyDescent="0.25">
      <c r="CB7756" s="4"/>
      <c r="CF7756" s="4"/>
    </row>
    <row r="7757" spans="80:84" x14ac:dyDescent="0.25">
      <c r="CB7757" s="4"/>
      <c r="CF7757" s="4"/>
    </row>
    <row r="7758" spans="80:84" x14ac:dyDescent="0.25">
      <c r="CB7758" s="4"/>
      <c r="CF7758" s="4"/>
    </row>
    <row r="7759" spans="80:84" x14ac:dyDescent="0.25">
      <c r="CB7759" s="4"/>
      <c r="CF7759" s="4"/>
    </row>
    <row r="7760" spans="80:84" x14ac:dyDescent="0.25">
      <c r="CB7760" s="4"/>
      <c r="CF7760" s="4"/>
    </row>
    <row r="7761" spans="80:84" x14ac:dyDescent="0.25">
      <c r="CB7761" s="4"/>
      <c r="CF7761" s="4"/>
    </row>
    <row r="7762" spans="80:84" x14ac:dyDescent="0.25">
      <c r="CB7762" s="4"/>
      <c r="CF7762" s="4"/>
    </row>
    <row r="7763" spans="80:84" x14ac:dyDescent="0.25">
      <c r="CB7763" s="4"/>
      <c r="CF7763" s="4"/>
    </row>
    <row r="7764" spans="80:84" x14ac:dyDescent="0.25">
      <c r="CB7764" s="4"/>
      <c r="CF7764" s="4"/>
    </row>
    <row r="7765" spans="80:84" x14ac:dyDescent="0.25">
      <c r="CB7765" s="4"/>
      <c r="CF7765" s="4"/>
    </row>
    <row r="7766" spans="80:84" x14ac:dyDescent="0.25">
      <c r="CB7766" s="4"/>
      <c r="CF7766" s="4"/>
    </row>
    <row r="7767" spans="80:84" x14ac:dyDescent="0.25">
      <c r="CB7767" s="4"/>
      <c r="CF7767" s="4"/>
    </row>
    <row r="7768" spans="80:84" x14ac:dyDescent="0.25">
      <c r="CB7768" s="4"/>
      <c r="CF7768" s="4"/>
    </row>
    <row r="7769" spans="80:84" x14ac:dyDescent="0.25">
      <c r="CB7769" s="4"/>
      <c r="CF7769" s="4"/>
    </row>
    <row r="7770" spans="80:84" x14ac:dyDescent="0.25">
      <c r="CB7770" s="4"/>
      <c r="CF7770" s="4"/>
    </row>
    <row r="7771" spans="80:84" x14ac:dyDescent="0.25">
      <c r="CB7771" s="4"/>
      <c r="CF7771" s="4"/>
    </row>
    <row r="7772" spans="80:84" x14ac:dyDescent="0.25">
      <c r="CB7772" s="4"/>
      <c r="CF7772" s="4"/>
    </row>
    <row r="7773" spans="80:84" x14ac:dyDescent="0.25">
      <c r="CB7773" s="4"/>
      <c r="CF7773" s="4"/>
    </row>
    <row r="7774" spans="80:84" x14ac:dyDescent="0.25">
      <c r="CB7774" s="4"/>
      <c r="CF7774" s="4"/>
    </row>
    <row r="7775" spans="80:84" x14ac:dyDescent="0.25">
      <c r="CB7775" s="4"/>
      <c r="CF7775" s="4"/>
    </row>
    <row r="7776" spans="80:84" x14ac:dyDescent="0.25">
      <c r="CB7776" s="4"/>
      <c r="CF7776" s="4"/>
    </row>
    <row r="7777" spans="80:84" x14ac:dyDescent="0.25">
      <c r="CB7777" s="4"/>
      <c r="CF7777" s="4"/>
    </row>
    <row r="7778" spans="80:84" x14ac:dyDescent="0.25">
      <c r="CB7778" s="4"/>
      <c r="CF7778" s="4"/>
    </row>
    <row r="7779" spans="80:84" x14ac:dyDescent="0.25">
      <c r="CB7779" s="4"/>
      <c r="CF7779" s="4"/>
    </row>
    <row r="7780" spans="80:84" x14ac:dyDescent="0.25">
      <c r="CB7780" s="4"/>
      <c r="CF7780" s="4"/>
    </row>
    <row r="7781" spans="80:84" x14ac:dyDescent="0.25">
      <c r="CB7781" s="4"/>
      <c r="CF7781" s="4"/>
    </row>
    <row r="7782" spans="80:84" x14ac:dyDescent="0.25">
      <c r="CB7782" s="4"/>
      <c r="CF7782" s="4"/>
    </row>
    <row r="7783" spans="80:84" x14ac:dyDescent="0.25">
      <c r="CB7783" s="4"/>
      <c r="CF7783" s="4"/>
    </row>
    <row r="7784" spans="80:84" x14ac:dyDescent="0.25">
      <c r="CB7784" s="4"/>
      <c r="CF7784" s="4"/>
    </row>
    <row r="7785" spans="80:84" x14ac:dyDescent="0.25">
      <c r="CB7785" s="4"/>
      <c r="CF7785" s="4"/>
    </row>
    <row r="7786" spans="80:84" x14ac:dyDescent="0.25">
      <c r="CB7786" s="4"/>
      <c r="CF7786" s="4"/>
    </row>
    <row r="7787" spans="80:84" x14ac:dyDescent="0.25">
      <c r="CB7787" s="4"/>
      <c r="CF7787" s="4"/>
    </row>
    <row r="7788" spans="80:84" x14ac:dyDescent="0.25">
      <c r="CB7788" s="4"/>
      <c r="CF7788" s="4"/>
    </row>
    <row r="7789" spans="80:84" x14ac:dyDescent="0.25">
      <c r="CB7789" s="4"/>
      <c r="CF7789" s="4"/>
    </row>
    <row r="7790" spans="80:84" x14ac:dyDescent="0.25">
      <c r="CB7790" s="4"/>
      <c r="CF7790" s="4"/>
    </row>
    <row r="7791" spans="80:84" x14ac:dyDescent="0.25">
      <c r="CB7791" s="4"/>
      <c r="CF7791" s="4"/>
    </row>
    <row r="7792" spans="80:84" x14ac:dyDescent="0.25">
      <c r="CB7792" s="4"/>
      <c r="CF7792" s="4"/>
    </row>
    <row r="7793" spans="80:84" x14ac:dyDescent="0.25">
      <c r="CB7793" s="4"/>
      <c r="CF7793" s="4"/>
    </row>
    <row r="7794" spans="80:84" x14ac:dyDescent="0.25">
      <c r="CB7794" s="4"/>
      <c r="CF7794" s="4"/>
    </row>
    <row r="7795" spans="80:84" x14ac:dyDescent="0.25">
      <c r="CB7795" s="4"/>
      <c r="CF7795" s="4"/>
    </row>
    <row r="7796" spans="80:84" x14ac:dyDescent="0.25">
      <c r="CB7796" s="4"/>
      <c r="CF7796" s="4"/>
    </row>
    <row r="7797" spans="80:84" x14ac:dyDescent="0.25">
      <c r="CB7797" s="4"/>
      <c r="CF7797" s="4"/>
    </row>
    <row r="7798" spans="80:84" x14ac:dyDescent="0.25">
      <c r="CB7798" s="4"/>
      <c r="CF7798" s="4"/>
    </row>
    <row r="7799" spans="80:84" x14ac:dyDescent="0.25">
      <c r="CB7799" s="4"/>
      <c r="CF7799" s="4"/>
    </row>
    <row r="7800" spans="80:84" x14ac:dyDescent="0.25">
      <c r="CB7800" s="4"/>
      <c r="CF7800" s="4"/>
    </row>
    <row r="7801" spans="80:84" x14ac:dyDescent="0.25">
      <c r="CB7801" s="4"/>
      <c r="CF7801" s="4"/>
    </row>
    <row r="7802" spans="80:84" x14ac:dyDescent="0.25">
      <c r="CB7802" s="4"/>
      <c r="CF7802" s="4"/>
    </row>
    <row r="7803" spans="80:84" x14ac:dyDescent="0.25">
      <c r="CB7803" s="4"/>
      <c r="CF7803" s="4"/>
    </row>
    <row r="7804" spans="80:84" x14ac:dyDescent="0.25">
      <c r="CB7804" s="4"/>
      <c r="CF7804" s="4"/>
    </row>
    <row r="7805" spans="80:84" x14ac:dyDescent="0.25">
      <c r="CB7805" s="4"/>
      <c r="CF7805" s="4"/>
    </row>
    <row r="7806" spans="80:84" x14ac:dyDescent="0.25">
      <c r="CB7806" s="4"/>
      <c r="CF7806" s="4"/>
    </row>
    <row r="7807" spans="80:84" x14ac:dyDescent="0.25">
      <c r="CB7807" s="4"/>
      <c r="CF7807" s="4"/>
    </row>
    <row r="7808" spans="80:84" x14ac:dyDescent="0.25">
      <c r="CB7808" s="4"/>
      <c r="CF7808" s="4"/>
    </row>
    <row r="7809" spans="80:84" x14ac:dyDescent="0.25">
      <c r="CB7809" s="4"/>
      <c r="CF7809" s="4"/>
    </row>
    <row r="7810" spans="80:84" x14ac:dyDescent="0.25">
      <c r="CB7810" s="4"/>
      <c r="CF7810" s="4"/>
    </row>
    <row r="7811" spans="80:84" x14ac:dyDescent="0.25">
      <c r="CB7811" s="4"/>
      <c r="CF7811" s="4"/>
    </row>
    <row r="7812" spans="80:84" x14ac:dyDescent="0.25">
      <c r="CB7812" s="4"/>
      <c r="CF7812" s="4"/>
    </row>
    <row r="7813" spans="80:84" x14ac:dyDescent="0.25">
      <c r="CB7813" s="4"/>
      <c r="CF7813" s="4"/>
    </row>
    <row r="7814" spans="80:84" x14ac:dyDescent="0.25">
      <c r="CB7814" s="4"/>
      <c r="CF7814" s="4"/>
    </row>
    <row r="7815" spans="80:84" x14ac:dyDescent="0.25">
      <c r="CB7815" s="4"/>
      <c r="CF7815" s="4"/>
    </row>
    <row r="7816" spans="80:84" x14ac:dyDescent="0.25">
      <c r="CB7816" s="4"/>
      <c r="CF7816" s="4"/>
    </row>
    <row r="7817" spans="80:84" x14ac:dyDescent="0.25">
      <c r="CB7817" s="4"/>
      <c r="CF7817" s="4"/>
    </row>
    <row r="7818" spans="80:84" x14ac:dyDescent="0.25">
      <c r="CB7818" s="4"/>
      <c r="CF7818" s="4"/>
    </row>
    <row r="7819" spans="80:84" x14ac:dyDescent="0.25">
      <c r="CB7819" s="4"/>
      <c r="CF7819" s="4"/>
    </row>
    <row r="7820" spans="80:84" x14ac:dyDescent="0.25">
      <c r="CB7820" s="4"/>
      <c r="CF7820" s="4"/>
    </row>
    <row r="7821" spans="80:84" x14ac:dyDescent="0.25">
      <c r="CB7821" s="4"/>
      <c r="CF7821" s="4"/>
    </row>
    <row r="7822" spans="80:84" x14ac:dyDescent="0.25">
      <c r="CB7822" s="4"/>
      <c r="CF7822" s="4"/>
    </row>
    <row r="7823" spans="80:84" x14ac:dyDescent="0.25">
      <c r="CB7823" s="4"/>
      <c r="CF7823" s="4"/>
    </row>
    <row r="7824" spans="80:84" x14ac:dyDescent="0.25">
      <c r="CB7824" s="4"/>
      <c r="CF7824" s="4"/>
    </row>
    <row r="7825" spans="80:84" x14ac:dyDescent="0.25">
      <c r="CB7825" s="4"/>
      <c r="CF7825" s="4"/>
    </row>
    <row r="7826" spans="80:84" x14ac:dyDescent="0.25">
      <c r="CB7826" s="4"/>
      <c r="CF7826" s="4"/>
    </row>
    <row r="7827" spans="80:84" x14ac:dyDescent="0.25">
      <c r="CB7827" s="4"/>
      <c r="CF7827" s="4"/>
    </row>
    <row r="7828" spans="80:84" x14ac:dyDescent="0.25">
      <c r="CB7828" s="4"/>
      <c r="CF7828" s="4"/>
    </row>
    <row r="7829" spans="80:84" x14ac:dyDescent="0.25">
      <c r="CB7829" s="4"/>
      <c r="CF7829" s="4"/>
    </row>
    <row r="7830" spans="80:84" x14ac:dyDescent="0.25">
      <c r="CB7830" s="4"/>
      <c r="CF7830" s="4"/>
    </row>
    <row r="7831" spans="80:84" x14ac:dyDescent="0.25">
      <c r="CB7831" s="4"/>
      <c r="CF7831" s="4"/>
    </row>
    <row r="7832" spans="80:84" x14ac:dyDescent="0.25">
      <c r="CB7832" s="4"/>
      <c r="CF7832" s="4"/>
    </row>
    <row r="7833" spans="80:84" x14ac:dyDescent="0.25">
      <c r="CB7833" s="4"/>
      <c r="CF7833" s="4"/>
    </row>
    <row r="7834" spans="80:84" x14ac:dyDescent="0.25">
      <c r="CB7834" s="4"/>
      <c r="CF7834" s="4"/>
    </row>
    <row r="7835" spans="80:84" x14ac:dyDescent="0.25">
      <c r="CB7835" s="4"/>
      <c r="CF7835" s="4"/>
    </row>
    <row r="7836" spans="80:84" x14ac:dyDescent="0.25">
      <c r="CB7836" s="4"/>
      <c r="CF7836" s="4"/>
    </row>
    <row r="7837" spans="80:84" x14ac:dyDescent="0.25">
      <c r="CB7837" s="4"/>
      <c r="CF7837" s="4"/>
    </row>
    <row r="7838" spans="80:84" x14ac:dyDescent="0.25">
      <c r="CB7838" s="4"/>
      <c r="CF7838" s="4"/>
    </row>
    <row r="7839" spans="80:84" x14ac:dyDescent="0.25">
      <c r="CB7839" s="4"/>
      <c r="CF7839" s="4"/>
    </row>
    <row r="7840" spans="80:84" x14ac:dyDescent="0.25">
      <c r="CB7840" s="4"/>
      <c r="CF7840" s="4"/>
    </row>
    <row r="7841" spans="80:84" x14ac:dyDescent="0.25">
      <c r="CB7841" s="4"/>
      <c r="CF7841" s="4"/>
    </row>
    <row r="7842" spans="80:84" x14ac:dyDescent="0.25">
      <c r="CB7842" s="4"/>
      <c r="CF7842" s="4"/>
    </row>
    <row r="7843" spans="80:84" x14ac:dyDescent="0.25">
      <c r="CB7843" s="4"/>
      <c r="CF7843" s="4"/>
    </row>
    <row r="7844" spans="80:84" x14ac:dyDescent="0.25">
      <c r="CB7844" s="4"/>
      <c r="CF7844" s="4"/>
    </row>
    <row r="7845" spans="80:84" x14ac:dyDescent="0.25">
      <c r="CB7845" s="4"/>
      <c r="CF7845" s="4"/>
    </row>
    <row r="7846" spans="80:84" x14ac:dyDescent="0.25">
      <c r="CB7846" s="4"/>
      <c r="CF7846" s="4"/>
    </row>
    <row r="7847" spans="80:84" x14ac:dyDescent="0.25">
      <c r="CB7847" s="4"/>
      <c r="CF7847" s="4"/>
    </row>
    <row r="7848" spans="80:84" x14ac:dyDescent="0.25">
      <c r="CB7848" s="4"/>
      <c r="CF7848" s="4"/>
    </row>
    <row r="7849" spans="80:84" x14ac:dyDescent="0.25">
      <c r="CB7849" s="4"/>
      <c r="CF7849" s="4"/>
    </row>
    <row r="7850" spans="80:84" x14ac:dyDescent="0.25">
      <c r="CB7850" s="4"/>
      <c r="CF7850" s="4"/>
    </row>
    <row r="7851" spans="80:84" x14ac:dyDescent="0.25">
      <c r="CB7851" s="4"/>
      <c r="CF7851" s="4"/>
    </row>
    <row r="7852" spans="80:84" x14ac:dyDescent="0.25">
      <c r="CB7852" s="4"/>
      <c r="CF7852" s="4"/>
    </row>
    <row r="7853" spans="80:84" x14ac:dyDescent="0.25">
      <c r="CB7853" s="4"/>
      <c r="CF7853" s="4"/>
    </row>
    <row r="7854" spans="80:84" x14ac:dyDescent="0.25">
      <c r="CB7854" s="4"/>
      <c r="CF7854" s="4"/>
    </row>
    <row r="7855" spans="80:84" x14ac:dyDescent="0.25">
      <c r="CB7855" s="4"/>
      <c r="CF7855" s="4"/>
    </row>
    <row r="7856" spans="80:84" x14ac:dyDescent="0.25">
      <c r="CB7856" s="4"/>
      <c r="CF7856" s="4"/>
    </row>
    <row r="7857" spans="80:84" x14ac:dyDescent="0.25">
      <c r="CB7857" s="4"/>
      <c r="CF7857" s="4"/>
    </row>
    <row r="7858" spans="80:84" x14ac:dyDescent="0.25">
      <c r="CB7858" s="4"/>
      <c r="CF7858" s="4"/>
    </row>
    <row r="7859" spans="80:84" x14ac:dyDescent="0.25">
      <c r="CB7859" s="4"/>
      <c r="CF7859" s="4"/>
    </row>
    <row r="7860" spans="80:84" x14ac:dyDescent="0.25">
      <c r="CB7860" s="4"/>
      <c r="CF7860" s="4"/>
    </row>
    <row r="7861" spans="80:84" x14ac:dyDescent="0.25">
      <c r="CB7861" s="4"/>
      <c r="CF7861" s="4"/>
    </row>
    <row r="7862" spans="80:84" x14ac:dyDescent="0.25">
      <c r="CB7862" s="4"/>
      <c r="CF7862" s="4"/>
    </row>
    <row r="7863" spans="80:84" x14ac:dyDescent="0.25">
      <c r="CB7863" s="4"/>
      <c r="CF7863" s="4"/>
    </row>
    <row r="7864" spans="80:84" x14ac:dyDescent="0.25">
      <c r="CB7864" s="4"/>
      <c r="CF7864" s="4"/>
    </row>
    <row r="7865" spans="80:84" x14ac:dyDescent="0.25">
      <c r="CB7865" s="4"/>
      <c r="CF7865" s="4"/>
    </row>
    <row r="7866" spans="80:84" x14ac:dyDescent="0.25">
      <c r="CB7866" s="4"/>
      <c r="CF7866" s="4"/>
    </row>
    <row r="7867" spans="80:84" x14ac:dyDescent="0.25">
      <c r="CB7867" s="4"/>
      <c r="CF7867" s="4"/>
    </row>
    <row r="7868" spans="80:84" x14ac:dyDescent="0.25">
      <c r="CB7868" s="4"/>
      <c r="CF7868" s="4"/>
    </row>
    <row r="7869" spans="80:84" x14ac:dyDescent="0.25">
      <c r="CB7869" s="4"/>
      <c r="CF7869" s="4"/>
    </row>
    <row r="7870" spans="80:84" x14ac:dyDescent="0.25">
      <c r="CB7870" s="4"/>
      <c r="CF7870" s="4"/>
    </row>
    <row r="7871" spans="80:84" x14ac:dyDescent="0.25">
      <c r="CB7871" s="4"/>
      <c r="CF7871" s="4"/>
    </row>
    <row r="7872" spans="80:84" x14ac:dyDescent="0.25">
      <c r="CB7872" s="4"/>
      <c r="CF7872" s="4"/>
    </row>
    <row r="7873" spans="80:84" x14ac:dyDescent="0.25">
      <c r="CB7873" s="4"/>
      <c r="CF7873" s="4"/>
    </row>
    <row r="7874" spans="80:84" x14ac:dyDescent="0.25">
      <c r="CB7874" s="4"/>
      <c r="CF7874" s="4"/>
    </row>
    <row r="7875" spans="80:84" x14ac:dyDescent="0.25">
      <c r="CB7875" s="4"/>
      <c r="CF7875" s="4"/>
    </row>
    <row r="7876" spans="80:84" x14ac:dyDescent="0.25">
      <c r="CB7876" s="4"/>
      <c r="CF7876" s="4"/>
    </row>
    <row r="7877" spans="80:84" x14ac:dyDescent="0.25">
      <c r="CB7877" s="4"/>
      <c r="CF7877" s="4"/>
    </row>
    <row r="7878" spans="80:84" x14ac:dyDescent="0.25">
      <c r="CB7878" s="4"/>
      <c r="CF7878" s="4"/>
    </row>
    <row r="7879" spans="80:84" x14ac:dyDescent="0.25">
      <c r="CB7879" s="4"/>
      <c r="CF7879" s="4"/>
    </row>
    <row r="7880" spans="80:84" x14ac:dyDescent="0.25">
      <c r="CB7880" s="4"/>
      <c r="CF7880" s="4"/>
    </row>
    <row r="7881" spans="80:84" x14ac:dyDescent="0.25">
      <c r="CB7881" s="4"/>
      <c r="CF7881" s="4"/>
    </row>
    <row r="7882" spans="80:84" x14ac:dyDescent="0.25">
      <c r="CB7882" s="4"/>
      <c r="CF7882" s="4"/>
    </row>
    <row r="7883" spans="80:84" x14ac:dyDescent="0.25">
      <c r="CB7883" s="4"/>
      <c r="CF7883" s="4"/>
    </row>
    <row r="7884" spans="80:84" x14ac:dyDescent="0.25">
      <c r="CB7884" s="4"/>
      <c r="CF7884" s="4"/>
    </row>
    <row r="7885" spans="80:84" x14ac:dyDescent="0.25">
      <c r="CB7885" s="4"/>
      <c r="CF7885" s="4"/>
    </row>
    <row r="7886" spans="80:84" x14ac:dyDescent="0.25">
      <c r="CB7886" s="4"/>
      <c r="CF7886" s="4"/>
    </row>
    <row r="7887" spans="80:84" x14ac:dyDescent="0.25">
      <c r="CB7887" s="4"/>
      <c r="CF7887" s="4"/>
    </row>
    <row r="7888" spans="80:84" x14ac:dyDescent="0.25">
      <c r="CB7888" s="4"/>
      <c r="CF7888" s="4"/>
    </row>
    <row r="7889" spans="80:84" x14ac:dyDescent="0.25">
      <c r="CB7889" s="4"/>
      <c r="CF7889" s="4"/>
    </row>
    <row r="7890" spans="80:84" x14ac:dyDescent="0.25">
      <c r="CB7890" s="4"/>
      <c r="CF7890" s="4"/>
    </row>
    <row r="7891" spans="80:84" x14ac:dyDescent="0.25">
      <c r="CB7891" s="4"/>
      <c r="CF7891" s="4"/>
    </row>
    <row r="7892" spans="80:84" x14ac:dyDescent="0.25">
      <c r="CB7892" s="4"/>
      <c r="CF7892" s="4"/>
    </row>
    <row r="7893" spans="80:84" x14ac:dyDescent="0.25">
      <c r="CB7893" s="4"/>
      <c r="CF7893" s="4"/>
    </row>
    <row r="7894" spans="80:84" x14ac:dyDescent="0.25">
      <c r="CB7894" s="4"/>
      <c r="CF7894" s="4"/>
    </row>
    <row r="7895" spans="80:84" x14ac:dyDescent="0.25">
      <c r="CB7895" s="4"/>
      <c r="CF7895" s="4"/>
    </row>
    <row r="7896" spans="80:84" x14ac:dyDescent="0.25">
      <c r="CB7896" s="4"/>
      <c r="CF7896" s="4"/>
    </row>
    <row r="7897" spans="80:84" x14ac:dyDescent="0.25">
      <c r="CB7897" s="4"/>
      <c r="CF7897" s="4"/>
    </row>
    <row r="7898" spans="80:84" x14ac:dyDescent="0.25">
      <c r="CB7898" s="4"/>
      <c r="CF7898" s="4"/>
    </row>
    <row r="7899" spans="80:84" x14ac:dyDescent="0.25">
      <c r="CB7899" s="4"/>
      <c r="CF7899" s="4"/>
    </row>
    <row r="7900" spans="80:84" x14ac:dyDescent="0.25">
      <c r="CB7900" s="4"/>
      <c r="CF7900" s="4"/>
    </row>
    <row r="7901" spans="80:84" x14ac:dyDescent="0.25">
      <c r="CB7901" s="4"/>
      <c r="CF7901" s="4"/>
    </row>
    <row r="7902" spans="80:84" x14ac:dyDescent="0.25">
      <c r="CB7902" s="4"/>
      <c r="CF7902" s="4"/>
    </row>
    <row r="7903" spans="80:84" x14ac:dyDescent="0.25">
      <c r="CB7903" s="4"/>
      <c r="CF7903" s="4"/>
    </row>
    <row r="7904" spans="80:84" x14ac:dyDescent="0.25">
      <c r="CB7904" s="4"/>
      <c r="CF7904" s="4"/>
    </row>
    <row r="7905" spans="80:84" x14ac:dyDescent="0.25">
      <c r="CB7905" s="4"/>
      <c r="CF7905" s="4"/>
    </row>
    <row r="7906" spans="80:84" x14ac:dyDescent="0.25">
      <c r="CB7906" s="4"/>
      <c r="CF7906" s="4"/>
    </row>
    <row r="7907" spans="80:84" x14ac:dyDescent="0.25">
      <c r="CB7907" s="4"/>
      <c r="CF7907" s="4"/>
    </row>
    <row r="7908" spans="80:84" x14ac:dyDescent="0.25">
      <c r="CB7908" s="4"/>
      <c r="CF7908" s="4"/>
    </row>
    <row r="7909" spans="80:84" x14ac:dyDescent="0.25">
      <c r="CB7909" s="4"/>
      <c r="CF7909" s="4"/>
    </row>
    <row r="7910" spans="80:84" x14ac:dyDescent="0.25">
      <c r="CB7910" s="4"/>
      <c r="CF7910" s="4"/>
    </row>
    <row r="7911" spans="80:84" x14ac:dyDescent="0.25">
      <c r="CB7911" s="4"/>
      <c r="CF7911" s="4"/>
    </row>
    <row r="7912" spans="80:84" x14ac:dyDescent="0.25">
      <c r="CB7912" s="4"/>
      <c r="CF7912" s="4"/>
    </row>
    <row r="7913" spans="80:84" x14ac:dyDescent="0.25">
      <c r="CB7913" s="4"/>
      <c r="CF7913" s="4"/>
    </row>
    <row r="7914" spans="80:84" x14ac:dyDescent="0.25">
      <c r="CB7914" s="4"/>
      <c r="CF7914" s="4"/>
    </row>
    <row r="7915" spans="80:84" x14ac:dyDescent="0.25">
      <c r="CB7915" s="4"/>
      <c r="CF7915" s="4"/>
    </row>
    <row r="7916" spans="80:84" x14ac:dyDescent="0.25">
      <c r="CB7916" s="4"/>
      <c r="CF7916" s="4"/>
    </row>
    <row r="7917" spans="80:84" x14ac:dyDescent="0.25">
      <c r="CB7917" s="4"/>
      <c r="CF7917" s="4"/>
    </row>
    <row r="7918" spans="80:84" x14ac:dyDescent="0.25">
      <c r="CB7918" s="4"/>
      <c r="CF7918" s="4"/>
    </row>
    <row r="7919" spans="80:84" x14ac:dyDescent="0.25">
      <c r="CB7919" s="4"/>
      <c r="CF7919" s="4"/>
    </row>
    <row r="7920" spans="80:84" x14ac:dyDescent="0.25">
      <c r="CB7920" s="4"/>
      <c r="CF7920" s="4"/>
    </row>
    <row r="7921" spans="80:84" x14ac:dyDescent="0.25">
      <c r="CB7921" s="4"/>
      <c r="CF7921" s="4"/>
    </row>
    <row r="7922" spans="80:84" x14ac:dyDescent="0.25">
      <c r="CB7922" s="4"/>
      <c r="CF7922" s="4"/>
    </row>
    <row r="7923" spans="80:84" x14ac:dyDescent="0.25">
      <c r="CB7923" s="4"/>
      <c r="CF7923" s="4"/>
    </row>
    <row r="7924" spans="80:84" x14ac:dyDescent="0.25">
      <c r="CB7924" s="4"/>
      <c r="CF7924" s="4"/>
    </row>
    <row r="7925" spans="80:84" x14ac:dyDescent="0.25">
      <c r="CB7925" s="4"/>
      <c r="CF7925" s="4"/>
    </row>
    <row r="7926" spans="80:84" x14ac:dyDescent="0.25">
      <c r="CB7926" s="4"/>
      <c r="CF7926" s="4"/>
    </row>
    <row r="7927" spans="80:84" x14ac:dyDescent="0.25">
      <c r="CB7927" s="4"/>
      <c r="CF7927" s="4"/>
    </row>
    <row r="7928" spans="80:84" x14ac:dyDescent="0.25">
      <c r="CB7928" s="4"/>
      <c r="CF7928" s="4"/>
    </row>
    <row r="7929" spans="80:84" x14ac:dyDescent="0.25">
      <c r="CB7929" s="4"/>
      <c r="CF7929" s="4"/>
    </row>
    <row r="7930" spans="80:84" x14ac:dyDescent="0.25">
      <c r="CB7930" s="4"/>
      <c r="CF7930" s="4"/>
    </row>
    <row r="7931" spans="80:84" x14ac:dyDescent="0.25">
      <c r="CB7931" s="4"/>
      <c r="CF7931" s="4"/>
    </row>
    <row r="7932" spans="80:84" x14ac:dyDescent="0.25">
      <c r="CB7932" s="4"/>
      <c r="CF7932" s="4"/>
    </row>
    <row r="7933" spans="80:84" x14ac:dyDescent="0.25">
      <c r="CB7933" s="4"/>
      <c r="CF7933" s="4"/>
    </row>
    <row r="7934" spans="80:84" x14ac:dyDescent="0.25">
      <c r="CB7934" s="4"/>
      <c r="CF7934" s="4"/>
    </row>
    <row r="7935" spans="80:84" x14ac:dyDescent="0.25">
      <c r="CB7935" s="4"/>
      <c r="CF7935" s="4"/>
    </row>
    <row r="7936" spans="80:84" x14ac:dyDescent="0.25">
      <c r="CB7936" s="4"/>
      <c r="CF7936" s="4"/>
    </row>
    <row r="7937" spans="80:84" x14ac:dyDescent="0.25">
      <c r="CB7937" s="4"/>
      <c r="CF7937" s="4"/>
    </row>
    <row r="7938" spans="80:84" x14ac:dyDescent="0.25">
      <c r="CB7938" s="4"/>
      <c r="CF7938" s="4"/>
    </row>
    <row r="7939" spans="80:84" x14ac:dyDescent="0.25">
      <c r="CB7939" s="4"/>
      <c r="CF7939" s="4"/>
    </row>
    <row r="7940" spans="80:84" x14ac:dyDescent="0.25">
      <c r="CB7940" s="4"/>
      <c r="CF7940" s="4"/>
    </row>
    <row r="7941" spans="80:84" x14ac:dyDescent="0.25">
      <c r="CB7941" s="4"/>
      <c r="CF7941" s="4"/>
    </row>
    <row r="7942" spans="80:84" x14ac:dyDescent="0.25">
      <c r="CB7942" s="4"/>
      <c r="CF7942" s="4"/>
    </row>
    <row r="7943" spans="80:84" x14ac:dyDescent="0.25">
      <c r="CB7943" s="4"/>
      <c r="CF7943" s="4"/>
    </row>
    <row r="7944" spans="80:84" x14ac:dyDescent="0.25">
      <c r="CB7944" s="4"/>
      <c r="CF7944" s="4"/>
    </row>
    <row r="7945" spans="80:84" x14ac:dyDescent="0.25">
      <c r="CB7945" s="4"/>
      <c r="CF7945" s="4"/>
    </row>
    <row r="7946" spans="80:84" x14ac:dyDescent="0.25">
      <c r="CB7946" s="4"/>
      <c r="CF7946" s="4"/>
    </row>
    <row r="7947" spans="80:84" x14ac:dyDescent="0.25">
      <c r="CB7947" s="4"/>
      <c r="CF7947" s="4"/>
    </row>
    <row r="7948" spans="80:84" x14ac:dyDescent="0.25">
      <c r="CB7948" s="4"/>
      <c r="CF7948" s="4"/>
    </row>
    <row r="7949" spans="80:84" x14ac:dyDescent="0.25">
      <c r="CB7949" s="4"/>
      <c r="CF7949" s="4"/>
    </row>
    <row r="7950" spans="80:84" x14ac:dyDescent="0.25">
      <c r="CB7950" s="4"/>
      <c r="CF7950" s="4"/>
    </row>
    <row r="7951" spans="80:84" x14ac:dyDescent="0.25">
      <c r="CB7951" s="4"/>
      <c r="CF7951" s="4"/>
    </row>
    <row r="7952" spans="80:84" x14ac:dyDescent="0.25">
      <c r="CB7952" s="4"/>
      <c r="CF7952" s="4"/>
    </row>
    <row r="7953" spans="80:84" x14ac:dyDescent="0.25">
      <c r="CB7953" s="4"/>
      <c r="CF7953" s="4"/>
    </row>
    <row r="7954" spans="80:84" x14ac:dyDescent="0.25">
      <c r="CB7954" s="4"/>
      <c r="CF7954" s="4"/>
    </row>
    <row r="7955" spans="80:84" x14ac:dyDescent="0.25">
      <c r="CB7955" s="4"/>
      <c r="CF7955" s="4"/>
    </row>
    <row r="7956" spans="80:84" x14ac:dyDescent="0.25">
      <c r="CB7956" s="4"/>
      <c r="CF7956" s="4"/>
    </row>
    <row r="7957" spans="80:84" x14ac:dyDescent="0.25">
      <c r="CB7957" s="4"/>
      <c r="CF7957" s="4"/>
    </row>
    <row r="7958" spans="80:84" x14ac:dyDescent="0.25">
      <c r="CB7958" s="4"/>
      <c r="CF7958" s="4"/>
    </row>
    <row r="7959" spans="80:84" x14ac:dyDescent="0.25">
      <c r="CB7959" s="4"/>
      <c r="CF7959" s="4"/>
    </row>
    <row r="7960" spans="80:84" x14ac:dyDescent="0.25">
      <c r="CB7960" s="4"/>
      <c r="CF7960" s="4"/>
    </row>
    <row r="7961" spans="80:84" x14ac:dyDescent="0.25">
      <c r="CB7961" s="4"/>
      <c r="CF7961" s="4"/>
    </row>
    <row r="7962" spans="80:84" x14ac:dyDescent="0.25">
      <c r="CB7962" s="4"/>
      <c r="CF7962" s="4"/>
    </row>
    <row r="7963" spans="80:84" x14ac:dyDescent="0.25">
      <c r="CB7963" s="4"/>
      <c r="CF7963" s="4"/>
    </row>
    <row r="7964" spans="80:84" x14ac:dyDescent="0.25">
      <c r="CB7964" s="4"/>
      <c r="CF7964" s="4"/>
    </row>
    <row r="7965" spans="80:84" x14ac:dyDescent="0.25">
      <c r="CB7965" s="4"/>
      <c r="CF7965" s="4"/>
    </row>
    <row r="7966" spans="80:84" x14ac:dyDescent="0.25">
      <c r="CB7966" s="4"/>
      <c r="CF7966" s="4"/>
    </row>
    <row r="7967" spans="80:84" x14ac:dyDescent="0.25">
      <c r="CB7967" s="4"/>
      <c r="CF7967" s="4"/>
    </row>
    <row r="7968" spans="80:84" x14ac:dyDescent="0.25">
      <c r="CB7968" s="4"/>
      <c r="CF7968" s="4"/>
    </row>
    <row r="7969" spans="80:84" x14ac:dyDescent="0.25">
      <c r="CB7969" s="4"/>
      <c r="CF7969" s="4"/>
    </row>
    <row r="7970" spans="80:84" x14ac:dyDescent="0.25">
      <c r="CB7970" s="4"/>
      <c r="CF7970" s="4"/>
    </row>
    <row r="7971" spans="80:84" x14ac:dyDescent="0.25">
      <c r="CB7971" s="4"/>
      <c r="CF7971" s="4"/>
    </row>
    <row r="7972" spans="80:84" x14ac:dyDescent="0.25">
      <c r="CB7972" s="4"/>
      <c r="CF7972" s="4"/>
    </row>
    <row r="7973" spans="80:84" x14ac:dyDescent="0.25">
      <c r="CB7973" s="4"/>
      <c r="CF7973" s="4"/>
    </row>
    <row r="7974" spans="80:84" x14ac:dyDescent="0.25">
      <c r="CB7974" s="4"/>
      <c r="CF7974" s="4"/>
    </row>
    <row r="7975" spans="80:84" x14ac:dyDescent="0.25">
      <c r="CB7975" s="4"/>
      <c r="CF7975" s="4"/>
    </row>
    <row r="7976" spans="80:84" x14ac:dyDescent="0.25">
      <c r="CB7976" s="4"/>
      <c r="CF7976" s="4"/>
    </row>
    <row r="7977" spans="80:84" x14ac:dyDescent="0.25">
      <c r="CB7977" s="4"/>
      <c r="CF7977" s="4"/>
    </row>
    <row r="7978" spans="80:84" x14ac:dyDescent="0.25">
      <c r="CB7978" s="4"/>
      <c r="CF7978" s="4"/>
    </row>
    <row r="7979" spans="80:84" x14ac:dyDescent="0.25">
      <c r="CB7979" s="4"/>
      <c r="CF7979" s="4"/>
    </row>
    <row r="7980" spans="80:84" x14ac:dyDescent="0.25">
      <c r="CB7980" s="4"/>
      <c r="CF7980" s="4"/>
    </row>
    <row r="7981" spans="80:84" x14ac:dyDescent="0.25">
      <c r="CB7981" s="4"/>
      <c r="CF7981" s="4"/>
    </row>
    <row r="7982" spans="80:84" x14ac:dyDescent="0.25">
      <c r="CB7982" s="4"/>
      <c r="CF7982" s="4"/>
    </row>
    <row r="7983" spans="80:84" x14ac:dyDescent="0.25">
      <c r="CB7983" s="4"/>
      <c r="CF7983" s="4"/>
    </row>
    <row r="7984" spans="80:84" x14ac:dyDescent="0.25">
      <c r="CB7984" s="4"/>
      <c r="CF7984" s="4"/>
    </row>
    <row r="7985" spans="80:84" x14ac:dyDescent="0.25">
      <c r="CB7985" s="4"/>
      <c r="CF7985" s="4"/>
    </row>
    <row r="7986" spans="80:84" x14ac:dyDescent="0.25">
      <c r="CB7986" s="4"/>
      <c r="CF7986" s="4"/>
    </row>
    <row r="7987" spans="80:84" x14ac:dyDescent="0.25">
      <c r="CB7987" s="4"/>
      <c r="CF7987" s="4"/>
    </row>
    <row r="7988" spans="80:84" x14ac:dyDescent="0.25">
      <c r="CB7988" s="4"/>
      <c r="CF7988" s="4"/>
    </row>
    <row r="7989" spans="80:84" x14ac:dyDescent="0.25">
      <c r="CB7989" s="4"/>
      <c r="CF7989" s="4"/>
    </row>
    <row r="7990" spans="80:84" x14ac:dyDescent="0.25">
      <c r="CB7990" s="4"/>
      <c r="CF7990" s="4"/>
    </row>
    <row r="7991" spans="80:84" x14ac:dyDescent="0.25">
      <c r="CB7991" s="4"/>
      <c r="CF7991" s="4"/>
    </row>
    <row r="7992" spans="80:84" x14ac:dyDescent="0.25">
      <c r="CB7992" s="4"/>
      <c r="CF7992" s="4"/>
    </row>
    <row r="7993" spans="80:84" x14ac:dyDescent="0.25">
      <c r="CB7993" s="4"/>
      <c r="CF7993" s="4"/>
    </row>
    <row r="7994" spans="80:84" x14ac:dyDescent="0.25">
      <c r="CB7994" s="4"/>
      <c r="CF7994" s="4"/>
    </row>
    <row r="7995" spans="80:84" x14ac:dyDescent="0.25">
      <c r="CB7995" s="4"/>
      <c r="CF7995" s="4"/>
    </row>
    <row r="7996" spans="80:84" x14ac:dyDescent="0.25">
      <c r="CB7996" s="4"/>
      <c r="CF7996" s="4"/>
    </row>
    <row r="7997" spans="80:84" x14ac:dyDescent="0.25">
      <c r="CB7997" s="4"/>
      <c r="CF7997" s="4"/>
    </row>
    <row r="7998" spans="80:84" x14ac:dyDescent="0.25">
      <c r="CB7998" s="4"/>
      <c r="CF7998" s="4"/>
    </row>
    <row r="7999" spans="80:84" x14ac:dyDescent="0.25">
      <c r="CB7999" s="4"/>
      <c r="CF7999" s="4"/>
    </row>
    <row r="8000" spans="80:84" x14ac:dyDescent="0.25">
      <c r="CB8000" s="4"/>
      <c r="CF8000" s="4"/>
    </row>
    <row r="8001" spans="80:84" x14ac:dyDescent="0.25">
      <c r="CB8001" s="4"/>
      <c r="CF8001" s="4"/>
    </row>
    <row r="8002" spans="80:84" x14ac:dyDescent="0.25">
      <c r="CB8002" s="4"/>
      <c r="CF8002" s="4"/>
    </row>
    <row r="8003" spans="80:84" x14ac:dyDescent="0.25">
      <c r="CB8003" s="4"/>
      <c r="CF8003" s="4"/>
    </row>
    <row r="8004" spans="80:84" x14ac:dyDescent="0.25">
      <c r="CB8004" s="4"/>
      <c r="CF8004" s="4"/>
    </row>
    <row r="8005" spans="80:84" x14ac:dyDescent="0.25">
      <c r="CB8005" s="4"/>
      <c r="CF8005" s="4"/>
    </row>
    <row r="8006" spans="80:84" x14ac:dyDescent="0.25">
      <c r="CB8006" s="4"/>
      <c r="CF8006" s="4"/>
    </row>
    <row r="8007" spans="80:84" x14ac:dyDescent="0.25">
      <c r="CB8007" s="4"/>
      <c r="CF8007" s="4"/>
    </row>
    <row r="8008" spans="80:84" x14ac:dyDescent="0.25">
      <c r="CB8008" s="4"/>
      <c r="CF8008" s="4"/>
    </row>
    <row r="8009" spans="80:84" x14ac:dyDescent="0.25">
      <c r="CB8009" s="4"/>
      <c r="CF8009" s="4"/>
    </row>
    <row r="8010" spans="80:84" x14ac:dyDescent="0.25">
      <c r="CB8010" s="4"/>
      <c r="CF8010" s="4"/>
    </row>
    <row r="8011" spans="80:84" x14ac:dyDescent="0.25">
      <c r="CB8011" s="4"/>
      <c r="CF8011" s="4"/>
    </row>
    <row r="8012" spans="80:84" x14ac:dyDescent="0.25">
      <c r="CB8012" s="4"/>
      <c r="CF8012" s="4"/>
    </row>
    <row r="8013" spans="80:84" x14ac:dyDescent="0.25">
      <c r="CB8013" s="4"/>
      <c r="CF8013" s="4"/>
    </row>
    <row r="8014" spans="80:84" x14ac:dyDescent="0.25">
      <c r="CB8014" s="4"/>
      <c r="CF8014" s="4"/>
    </row>
    <row r="8015" spans="80:84" x14ac:dyDescent="0.25">
      <c r="CB8015" s="4"/>
      <c r="CF8015" s="4"/>
    </row>
    <row r="8016" spans="80:84" x14ac:dyDescent="0.25">
      <c r="CB8016" s="4"/>
      <c r="CF8016" s="4"/>
    </row>
    <row r="8017" spans="80:84" x14ac:dyDescent="0.25">
      <c r="CB8017" s="4"/>
      <c r="CF8017" s="4"/>
    </row>
    <row r="8018" spans="80:84" x14ac:dyDescent="0.25">
      <c r="CB8018" s="4"/>
      <c r="CF8018" s="4"/>
    </row>
    <row r="8019" spans="80:84" x14ac:dyDescent="0.25">
      <c r="CB8019" s="4"/>
      <c r="CF8019" s="4"/>
    </row>
    <row r="8020" spans="80:84" x14ac:dyDescent="0.25">
      <c r="CB8020" s="4"/>
      <c r="CF8020" s="4"/>
    </row>
    <row r="8021" spans="80:84" x14ac:dyDescent="0.25">
      <c r="CB8021" s="4"/>
      <c r="CF8021" s="4"/>
    </row>
    <row r="8022" spans="80:84" x14ac:dyDescent="0.25">
      <c r="CB8022" s="4"/>
      <c r="CF8022" s="4"/>
    </row>
    <row r="8023" spans="80:84" x14ac:dyDescent="0.25">
      <c r="CB8023" s="4"/>
      <c r="CF8023" s="4"/>
    </row>
    <row r="8024" spans="80:84" x14ac:dyDescent="0.25">
      <c r="CB8024" s="4"/>
      <c r="CF8024" s="4"/>
    </row>
    <row r="8025" spans="80:84" x14ac:dyDescent="0.25">
      <c r="CB8025" s="4"/>
      <c r="CF8025" s="4"/>
    </row>
    <row r="8026" spans="80:84" x14ac:dyDescent="0.25">
      <c r="CB8026" s="4"/>
      <c r="CF8026" s="4"/>
    </row>
    <row r="8027" spans="80:84" x14ac:dyDescent="0.25">
      <c r="CB8027" s="4"/>
      <c r="CF8027" s="4"/>
    </row>
    <row r="8028" spans="80:84" x14ac:dyDescent="0.25">
      <c r="CB8028" s="4"/>
      <c r="CF8028" s="4"/>
    </row>
    <row r="8029" spans="80:84" x14ac:dyDescent="0.25">
      <c r="CB8029" s="4"/>
      <c r="CF8029" s="4"/>
    </row>
    <row r="8030" spans="80:84" x14ac:dyDescent="0.25">
      <c r="CB8030" s="4"/>
      <c r="CF8030" s="4"/>
    </row>
    <row r="8031" spans="80:84" x14ac:dyDescent="0.25">
      <c r="CB8031" s="4"/>
      <c r="CF8031" s="4"/>
    </row>
    <row r="8032" spans="80:84" x14ac:dyDescent="0.25">
      <c r="CB8032" s="4"/>
      <c r="CF8032" s="4"/>
    </row>
    <row r="8033" spans="80:84" x14ac:dyDescent="0.25">
      <c r="CB8033" s="4"/>
      <c r="CF8033" s="4"/>
    </row>
    <row r="8034" spans="80:84" x14ac:dyDescent="0.25">
      <c r="CB8034" s="4"/>
      <c r="CF8034" s="4"/>
    </row>
    <row r="8035" spans="80:84" x14ac:dyDescent="0.25">
      <c r="CB8035" s="4"/>
      <c r="CF8035" s="4"/>
    </row>
    <row r="8036" spans="80:84" x14ac:dyDescent="0.25">
      <c r="CB8036" s="4"/>
      <c r="CF8036" s="4"/>
    </row>
    <row r="8037" spans="80:84" x14ac:dyDescent="0.25">
      <c r="CB8037" s="4"/>
      <c r="CF8037" s="4"/>
    </row>
    <row r="8038" spans="80:84" x14ac:dyDescent="0.25">
      <c r="CB8038" s="4"/>
      <c r="CF8038" s="4"/>
    </row>
    <row r="8039" spans="80:84" x14ac:dyDescent="0.25">
      <c r="CB8039" s="4"/>
      <c r="CF8039" s="4"/>
    </row>
    <row r="8040" spans="80:84" x14ac:dyDescent="0.25">
      <c r="CB8040" s="4"/>
      <c r="CF8040" s="4"/>
    </row>
    <row r="8041" spans="80:84" x14ac:dyDescent="0.25">
      <c r="CB8041" s="4"/>
      <c r="CF8041" s="4"/>
    </row>
    <row r="8042" spans="80:84" x14ac:dyDescent="0.25">
      <c r="CB8042" s="4"/>
      <c r="CF8042" s="4"/>
    </row>
    <row r="8043" spans="80:84" x14ac:dyDescent="0.25">
      <c r="CB8043" s="4"/>
      <c r="CF8043" s="4"/>
    </row>
    <row r="8044" spans="80:84" x14ac:dyDescent="0.25">
      <c r="CB8044" s="4"/>
      <c r="CF8044" s="4"/>
    </row>
    <row r="8045" spans="80:84" x14ac:dyDescent="0.25">
      <c r="CB8045" s="4"/>
      <c r="CF8045" s="4"/>
    </row>
    <row r="8046" spans="80:84" x14ac:dyDescent="0.25">
      <c r="CB8046" s="4"/>
      <c r="CF8046" s="4"/>
    </row>
    <row r="8047" spans="80:84" x14ac:dyDescent="0.25">
      <c r="CB8047" s="4"/>
      <c r="CF8047" s="4"/>
    </row>
    <row r="8048" spans="80:84" x14ac:dyDescent="0.25">
      <c r="CB8048" s="4"/>
      <c r="CF8048" s="4"/>
    </row>
    <row r="8049" spans="80:84" x14ac:dyDescent="0.25">
      <c r="CB8049" s="4"/>
      <c r="CF8049" s="4"/>
    </row>
    <row r="8050" spans="80:84" x14ac:dyDescent="0.25">
      <c r="CB8050" s="4"/>
      <c r="CF8050" s="4"/>
    </row>
    <row r="8051" spans="80:84" x14ac:dyDescent="0.25">
      <c r="CB8051" s="4"/>
      <c r="CF8051" s="4"/>
    </row>
    <row r="8052" spans="80:84" x14ac:dyDescent="0.25">
      <c r="CB8052" s="4"/>
      <c r="CF8052" s="4"/>
    </row>
    <row r="8053" spans="80:84" x14ac:dyDescent="0.25">
      <c r="CB8053" s="4"/>
      <c r="CF8053" s="4"/>
    </row>
    <row r="8054" spans="80:84" x14ac:dyDescent="0.25">
      <c r="CB8054" s="4"/>
      <c r="CF8054" s="4"/>
    </row>
    <row r="8055" spans="80:84" x14ac:dyDescent="0.25">
      <c r="CB8055" s="4"/>
      <c r="CF8055" s="4"/>
    </row>
    <row r="8056" spans="80:84" x14ac:dyDescent="0.25">
      <c r="CB8056" s="4"/>
      <c r="CF8056" s="4"/>
    </row>
    <row r="8057" spans="80:84" x14ac:dyDescent="0.25">
      <c r="CB8057" s="4"/>
      <c r="CF8057" s="4"/>
    </row>
    <row r="8058" spans="80:84" x14ac:dyDescent="0.25">
      <c r="CB8058" s="4"/>
      <c r="CF8058" s="4"/>
    </row>
    <row r="8059" spans="80:84" x14ac:dyDescent="0.25">
      <c r="CB8059" s="4"/>
      <c r="CF8059" s="4"/>
    </row>
    <row r="8060" spans="80:84" x14ac:dyDescent="0.25">
      <c r="CB8060" s="4"/>
      <c r="CF8060" s="4"/>
    </row>
    <row r="8061" spans="80:84" x14ac:dyDescent="0.25">
      <c r="CB8061" s="4"/>
      <c r="CF8061" s="4"/>
    </row>
    <row r="8062" spans="80:84" x14ac:dyDescent="0.25">
      <c r="CB8062" s="4"/>
      <c r="CF8062" s="4"/>
    </row>
    <row r="8063" spans="80:84" x14ac:dyDescent="0.25">
      <c r="CB8063" s="4"/>
      <c r="CF8063" s="4"/>
    </row>
    <row r="8064" spans="80:84" x14ac:dyDescent="0.25">
      <c r="CB8064" s="4"/>
      <c r="CF8064" s="4"/>
    </row>
    <row r="8065" spans="80:84" x14ac:dyDescent="0.25">
      <c r="CB8065" s="4"/>
      <c r="CF8065" s="4"/>
    </row>
    <row r="8066" spans="80:84" x14ac:dyDescent="0.25">
      <c r="CB8066" s="4"/>
      <c r="CF8066" s="4"/>
    </row>
    <row r="8067" spans="80:84" x14ac:dyDescent="0.25">
      <c r="CB8067" s="4"/>
      <c r="CF8067" s="4"/>
    </row>
    <row r="8068" spans="80:84" x14ac:dyDescent="0.25">
      <c r="CB8068" s="4"/>
      <c r="CF8068" s="4"/>
    </row>
    <row r="8069" spans="80:84" x14ac:dyDescent="0.25">
      <c r="CB8069" s="4"/>
      <c r="CF8069" s="4"/>
    </row>
    <row r="8070" spans="80:84" x14ac:dyDescent="0.25">
      <c r="CB8070" s="4"/>
      <c r="CF8070" s="4"/>
    </row>
    <row r="8071" spans="80:84" x14ac:dyDescent="0.25">
      <c r="CB8071" s="4"/>
      <c r="CF8071" s="4"/>
    </row>
    <row r="8072" spans="80:84" x14ac:dyDescent="0.25">
      <c r="CB8072" s="4"/>
      <c r="CF8072" s="4"/>
    </row>
    <row r="8073" spans="80:84" x14ac:dyDescent="0.25">
      <c r="CB8073" s="4"/>
      <c r="CF8073" s="4"/>
    </row>
    <row r="8074" spans="80:84" x14ac:dyDescent="0.25">
      <c r="CB8074" s="4"/>
      <c r="CF8074" s="4"/>
    </row>
    <row r="8075" spans="80:84" x14ac:dyDescent="0.25">
      <c r="CB8075" s="4"/>
      <c r="CF8075" s="4"/>
    </row>
    <row r="8076" spans="80:84" x14ac:dyDescent="0.25">
      <c r="CB8076" s="4"/>
      <c r="CF8076" s="4"/>
    </row>
    <row r="8077" spans="80:84" x14ac:dyDescent="0.25">
      <c r="CB8077" s="4"/>
      <c r="CF8077" s="4"/>
    </row>
    <row r="8078" spans="80:84" x14ac:dyDescent="0.25">
      <c r="CB8078" s="4"/>
      <c r="CF8078" s="4"/>
    </row>
    <row r="8079" spans="80:84" x14ac:dyDescent="0.25">
      <c r="CB8079" s="4"/>
      <c r="CF8079" s="4"/>
    </row>
    <row r="8080" spans="80:84" x14ac:dyDescent="0.25">
      <c r="CB8080" s="4"/>
      <c r="CF8080" s="4"/>
    </row>
    <row r="8081" spans="80:84" x14ac:dyDescent="0.25">
      <c r="CB8081" s="4"/>
      <c r="CF8081" s="4"/>
    </row>
    <row r="8082" spans="80:84" x14ac:dyDescent="0.25">
      <c r="CB8082" s="4"/>
      <c r="CF8082" s="4"/>
    </row>
    <row r="8083" spans="80:84" x14ac:dyDescent="0.25">
      <c r="CB8083" s="4"/>
      <c r="CF8083" s="4"/>
    </row>
    <row r="8084" spans="80:84" x14ac:dyDescent="0.25">
      <c r="CB8084" s="4"/>
      <c r="CF8084" s="4"/>
    </row>
    <row r="8085" spans="80:84" x14ac:dyDescent="0.25">
      <c r="CB8085" s="4"/>
      <c r="CF8085" s="4"/>
    </row>
    <row r="8086" spans="80:84" x14ac:dyDescent="0.25">
      <c r="CB8086" s="4"/>
      <c r="CF8086" s="4"/>
    </row>
    <row r="8087" spans="80:84" x14ac:dyDescent="0.25">
      <c r="CB8087" s="4"/>
      <c r="CF8087" s="4"/>
    </row>
    <row r="8088" spans="80:84" x14ac:dyDescent="0.25">
      <c r="CB8088" s="4"/>
      <c r="CF8088" s="4"/>
    </row>
    <row r="8089" spans="80:84" x14ac:dyDescent="0.25">
      <c r="CB8089" s="4"/>
      <c r="CF8089" s="4"/>
    </row>
    <row r="8090" spans="80:84" x14ac:dyDescent="0.25">
      <c r="CB8090" s="4"/>
      <c r="CF8090" s="4"/>
    </row>
    <row r="8091" spans="80:84" x14ac:dyDescent="0.25">
      <c r="CB8091" s="4"/>
      <c r="CF8091" s="4"/>
    </row>
    <row r="8092" spans="80:84" x14ac:dyDescent="0.25">
      <c r="CB8092" s="4"/>
      <c r="CF8092" s="4"/>
    </row>
    <row r="8093" spans="80:84" x14ac:dyDescent="0.25">
      <c r="CB8093" s="4"/>
      <c r="CF8093" s="4"/>
    </row>
    <row r="8094" spans="80:84" x14ac:dyDescent="0.25">
      <c r="CB8094" s="4"/>
      <c r="CF8094" s="4"/>
    </row>
    <row r="8095" spans="80:84" x14ac:dyDescent="0.25">
      <c r="CB8095" s="4"/>
      <c r="CF8095" s="4"/>
    </row>
    <row r="8096" spans="80:84" x14ac:dyDescent="0.25">
      <c r="CB8096" s="4"/>
      <c r="CF8096" s="4"/>
    </row>
    <row r="8097" spans="80:84" x14ac:dyDescent="0.25">
      <c r="CB8097" s="4"/>
      <c r="CF8097" s="4"/>
    </row>
    <row r="8098" spans="80:84" x14ac:dyDescent="0.25">
      <c r="CB8098" s="4"/>
      <c r="CF8098" s="4"/>
    </row>
    <row r="8099" spans="80:84" x14ac:dyDescent="0.25">
      <c r="CB8099" s="4"/>
      <c r="CF8099" s="4"/>
    </row>
    <row r="8100" spans="80:84" x14ac:dyDescent="0.25">
      <c r="CB8100" s="4"/>
      <c r="CF8100" s="4"/>
    </row>
    <row r="8101" spans="80:84" x14ac:dyDescent="0.25">
      <c r="CB8101" s="4"/>
      <c r="CF8101" s="4"/>
    </row>
    <row r="8102" spans="80:84" x14ac:dyDescent="0.25">
      <c r="CB8102" s="4"/>
      <c r="CF8102" s="4"/>
    </row>
    <row r="8103" spans="80:84" x14ac:dyDescent="0.25">
      <c r="CB8103" s="4"/>
      <c r="CF8103" s="4"/>
    </row>
    <row r="8104" spans="80:84" x14ac:dyDescent="0.25">
      <c r="CB8104" s="4"/>
      <c r="CF8104" s="4"/>
    </row>
    <row r="8105" spans="80:84" x14ac:dyDescent="0.25">
      <c r="CB8105" s="4"/>
      <c r="CF8105" s="4"/>
    </row>
    <row r="8106" spans="80:84" x14ac:dyDescent="0.25">
      <c r="CB8106" s="4"/>
      <c r="CF8106" s="4"/>
    </row>
    <row r="8107" spans="80:84" x14ac:dyDescent="0.25">
      <c r="CB8107" s="4"/>
      <c r="CF8107" s="4"/>
    </row>
    <row r="8108" spans="80:84" x14ac:dyDescent="0.25">
      <c r="CB8108" s="4"/>
      <c r="CF8108" s="4"/>
    </row>
    <row r="8109" spans="80:84" x14ac:dyDescent="0.25">
      <c r="CB8109" s="4"/>
      <c r="CF8109" s="4"/>
    </row>
    <row r="8110" spans="80:84" x14ac:dyDescent="0.25">
      <c r="CB8110" s="4"/>
      <c r="CF8110" s="4"/>
    </row>
    <row r="8111" spans="80:84" x14ac:dyDescent="0.25">
      <c r="CB8111" s="4"/>
      <c r="CF8111" s="4"/>
    </row>
    <row r="8112" spans="80:84" x14ac:dyDescent="0.25">
      <c r="CB8112" s="4"/>
      <c r="CF8112" s="4"/>
    </row>
    <row r="8113" spans="80:84" x14ac:dyDescent="0.25">
      <c r="CB8113" s="4"/>
      <c r="CF8113" s="4"/>
    </row>
    <row r="8114" spans="80:84" x14ac:dyDescent="0.25">
      <c r="CB8114" s="4"/>
      <c r="CF8114" s="4"/>
    </row>
    <row r="8115" spans="80:84" x14ac:dyDescent="0.25">
      <c r="CB8115" s="4"/>
      <c r="CF8115" s="4"/>
    </row>
    <row r="8116" spans="80:84" x14ac:dyDescent="0.25">
      <c r="CB8116" s="4"/>
      <c r="CF8116" s="4"/>
    </row>
    <row r="8117" spans="80:84" x14ac:dyDescent="0.25">
      <c r="CB8117" s="4"/>
      <c r="CF8117" s="4"/>
    </row>
    <row r="8118" spans="80:84" x14ac:dyDescent="0.25">
      <c r="CB8118" s="4"/>
      <c r="CF8118" s="4"/>
    </row>
    <row r="8119" spans="80:84" x14ac:dyDescent="0.25">
      <c r="CB8119" s="4"/>
      <c r="CF8119" s="4"/>
    </row>
    <row r="8120" spans="80:84" x14ac:dyDescent="0.25">
      <c r="CB8120" s="4"/>
      <c r="CF8120" s="4"/>
    </row>
    <row r="8121" spans="80:84" x14ac:dyDescent="0.25">
      <c r="CB8121" s="4"/>
      <c r="CF8121" s="4"/>
    </row>
    <row r="8122" spans="80:84" x14ac:dyDescent="0.25">
      <c r="CB8122" s="4"/>
      <c r="CF8122" s="4"/>
    </row>
    <row r="8123" spans="80:84" x14ac:dyDescent="0.25">
      <c r="CB8123" s="4"/>
      <c r="CF8123" s="4"/>
    </row>
    <row r="8124" spans="80:84" x14ac:dyDescent="0.25">
      <c r="CB8124" s="4"/>
      <c r="CF8124" s="4"/>
    </row>
    <row r="8125" spans="80:84" x14ac:dyDescent="0.25">
      <c r="CB8125" s="4"/>
      <c r="CF8125" s="4"/>
    </row>
    <row r="8126" spans="80:84" x14ac:dyDescent="0.25">
      <c r="CB8126" s="4"/>
      <c r="CF8126" s="4"/>
    </row>
    <row r="8127" spans="80:84" x14ac:dyDescent="0.25">
      <c r="CB8127" s="4"/>
      <c r="CF8127" s="4"/>
    </row>
    <row r="8128" spans="80:84" x14ac:dyDescent="0.25">
      <c r="CB8128" s="4"/>
      <c r="CF8128" s="4"/>
    </row>
    <row r="8129" spans="80:84" x14ac:dyDescent="0.25">
      <c r="CB8129" s="4"/>
      <c r="CF8129" s="4"/>
    </row>
    <row r="8130" spans="80:84" x14ac:dyDescent="0.25">
      <c r="CB8130" s="4"/>
      <c r="CF8130" s="4"/>
    </row>
    <row r="8131" spans="80:84" x14ac:dyDescent="0.25">
      <c r="CB8131" s="4"/>
      <c r="CF8131" s="4"/>
    </row>
    <row r="8132" spans="80:84" x14ac:dyDescent="0.25">
      <c r="CB8132" s="4"/>
      <c r="CF8132" s="4"/>
    </row>
    <row r="8133" spans="80:84" x14ac:dyDescent="0.25">
      <c r="CB8133" s="4"/>
      <c r="CF8133" s="4"/>
    </row>
    <row r="8134" spans="80:84" x14ac:dyDescent="0.25">
      <c r="CB8134" s="4"/>
      <c r="CF8134" s="4"/>
    </row>
    <row r="8135" spans="80:84" x14ac:dyDescent="0.25">
      <c r="CB8135" s="4"/>
      <c r="CF8135" s="4"/>
    </row>
    <row r="8136" spans="80:84" x14ac:dyDescent="0.25">
      <c r="CB8136" s="4"/>
      <c r="CF8136" s="4"/>
    </row>
    <row r="8137" spans="80:84" x14ac:dyDescent="0.25">
      <c r="CB8137" s="4"/>
      <c r="CF8137" s="4"/>
    </row>
    <row r="8138" spans="80:84" x14ac:dyDescent="0.25">
      <c r="CB8138" s="4"/>
      <c r="CF8138" s="4"/>
    </row>
    <row r="8139" spans="80:84" x14ac:dyDescent="0.25">
      <c r="CB8139" s="4"/>
      <c r="CF8139" s="4"/>
    </row>
    <row r="8140" spans="80:84" x14ac:dyDescent="0.25">
      <c r="CB8140" s="4"/>
      <c r="CF8140" s="4"/>
    </row>
    <row r="8141" spans="80:84" x14ac:dyDescent="0.25">
      <c r="CB8141" s="4"/>
      <c r="CF8141" s="4"/>
    </row>
    <row r="8142" spans="80:84" x14ac:dyDescent="0.25">
      <c r="CB8142" s="4"/>
      <c r="CF8142" s="4"/>
    </row>
    <row r="8143" spans="80:84" x14ac:dyDescent="0.25">
      <c r="CB8143" s="4"/>
      <c r="CF8143" s="4"/>
    </row>
    <row r="8144" spans="80:84" x14ac:dyDescent="0.25">
      <c r="CB8144" s="4"/>
      <c r="CF8144" s="4"/>
    </row>
    <row r="8145" spans="80:84" x14ac:dyDescent="0.25">
      <c r="CB8145" s="4"/>
      <c r="CF8145" s="4"/>
    </row>
    <row r="8146" spans="80:84" x14ac:dyDescent="0.25">
      <c r="CB8146" s="4"/>
      <c r="CF8146" s="4"/>
    </row>
    <row r="8147" spans="80:84" x14ac:dyDescent="0.25">
      <c r="CB8147" s="4"/>
      <c r="CF8147" s="4"/>
    </row>
    <row r="8148" spans="80:84" x14ac:dyDescent="0.25">
      <c r="CB8148" s="4"/>
      <c r="CF8148" s="4"/>
    </row>
    <row r="8149" spans="80:84" x14ac:dyDescent="0.25">
      <c r="CB8149" s="4"/>
      <c r="CF8149" s="4"/>
    </row>
    <row r="8150" spans="80:84" x14ac:dyDescent="0.25">
      <c r="CB8150" s="4"/>
      <c r="CF8150" s="4"/>
    </row>
    <row r="8151" spans="80:84" x14ac:dyDescent="0.25">
      <c r="CB8151" s="4"/>
      <c r="CF8151" s="4"/>
    </row>
    <row r="8152" spans="80:84" x14ac:dyDescent="0.25">
      <c r="CB8152" s="4"/>
      <c r="CF8152" s="4"/>
    </row>
    <row r="8153" spans="80:84" x14ac:dyDescent="0.25">
      <c r="CB8153" s="4"/>
      <c r="CF8153" s="4"/>
    </row>
    <row r="8154" spans="80:84" x14ac:dyDescent="0.25">
      <c r="CB8154" s="4"/>
      <c r="CF8154" s="4"/>
    </row>
    <row r="8155" spans="80:84" x14ac:dyDescent="0.25">
      <c r="CB8155" s="4"/>
      <c r="CF8155" s="4"/>
    </row>
    <row r="8156" spans="80:84" x14ac:dyDescent="0.25">
      <c r="CB8156" s="4"/>
      <c r="CF8156" s="4"/>
    </row>
    <row r="8157" spans="80:84" x14ac:dyDescent="0.25">
      <c r="CB8157" s="4"/>
      <c r="CF8157" s="4"/>
    </row>
    <row r="8158" spans="80:84" x14ac:dyDescent="0.25">
      <c r="CB8158" s="4"/>
      <c r="CF8158" s="4"/>
    </row>
    <row r="8159" spans="80:84" x14ac:dyDescent="0.25">
      <c r="CB8159" s="4"/>
      <c r="CF8159" s="4"/>
    </row>
    <row r="8160" spans="80:84" x14ac:dyDescent="0.25">
      <c r="CB8160" s="4"/>
      <c r="CF8160" s="4"/>
    </row>
    <row r="8161" spans="80:84" x14ac:dyDescent="0.25">
      <c r="CB8161" s="4"/>
      <c r="CF8161" s="4"/>
    </row>
    <row r="8162" spans="80:84" x14ac:dyDescent="0.25">
      <c r="CB8162" s="4"/>
      <c r="CF8162" s="4"/>
    </row>
    <row r="8163" spans="80:84" x14ac:dyDescent="0.25">
      <c r="CB8163" s="4"/>
      <c r="CF8163" s="4"/>
    </row>
    <row r="8164" spans="80:84" x14ac:dyDescent="0.25">
      <c r="CB8164" s="4"/>
      <c r="CF8164" s="4"/>
    </row>
    <row r="8165" spans="80:84" x14ac:dyDescent="0.25">
      <c r="CB8165" s="4"/>
      <c r="CF8165" s="4"/>
    </row>
    <row r="8166" spans="80:84" x14ac:dyDescent="0.25">
      <c r="CB8166" s="4"/>
      <c r="CF8166" s="4"/>
    </row>
    <row r="8167" spans="80:84" x14ac:dyDescent="0.25">
      <c r="CB8167" s="4"/>
      <c r="CF8167" s="4"/>
    </row>
    <row r="8168" spans="80:84" x14ac:dyDescent="0.25">
      <c r="CB8168" s="4"/>
      <c r="CF8168" s="4"/>
    </row>
    <row r="8169" spans="80:84" x14ac:dyDescent="0.25">
      <c r="CB8169" s="4"/>
      <c r="CF8169" s="4"/>
    </row>
    <row r="8170" spans="80:84" x14ac:dyDescent="0.25">
      <c r="CB8170" s="4"/>
      <c r="CF8170" s="4"/>
    </row>
    <row r="8171" spans="80:84" x14ac:dyDescent="0.25">
      <c r="CB8171" s="4"/>
      <c r="CF8171" s="4"/>
    </row>
    <row r="8172" spans="80:84" x14ac:dyDescent="0.25">
      <c r="CB8172" s="4"/>
      <c r="CF8172" s="4"/>
    </row>
    <row r="8173" spans="80:84" x14ac:dyDescent="0.25">
      <c r="CB8173" s="4"/>
      <c r="CF8173" s="4"/>
    </row>
    <row r="8174" spans="80:84" x14ac:dyDescent="0.25">
      <c r="CB8174" s="4"/>
      <c r="CF8174" s="4"/>
    </row>
    <row r="8175" spans="80:84" x14ac:dyDescent="0.25">
      <c r="CB8175" s="4"/>
      <c r="CF8175" s="4"/>
    </row>
    <row r="8176" spans="80:84" x14ac:dyDescent="0.25">
      <c r="CB8176" s="4"/>
      <c r="CF8176" s="4"/>
    </row>
    <row r="8177" spans="80:84" x14ac:dyDescent="0.25">
      <c r="CB8177" s="4"/>
      <c r="CF8177" s="4"/>
    </row>
    <row r="8178" spans="80:84" x14ac:dyDescent="0.25">
      <c r="CB8178" s="4"/>
      <c r="CF8178" s="4"/>
    </row>
    <row r="8179" spans="80:84" x14ac:dyDescent="0.25">
      <c r="CB8179" s="4"/>
      <c r="CF8179" s="4"/>
    </row>
    <row r="8180" spans="80:84" x14ac:dyDescent="0.25">
      <c r="CB8180" s="4"/>
      <c r="CF8180" s="4"/>
    </row>
    <row r="8181" spans="80:84" x14ac:dyDescent="0.25">
      <c r="CB8181" s="4"/>
      <c r="CF8181" s="4"/>
    </row>
    <row r="8182" spans="80:84" x14ac:dyDescent="0.25">
      <c r="CB8182" s="4"/>
      <c r="CF8182" s="4"/>
    </row>
    <row r="8183" spans="80:84" x14ac:dyDescent="0.25">
      <c r="CB8183" s="4"/>
      <c r="CF8183" s="4"/>
    </row>
    <row r="8184" spans="80:84" x14ac:dyDescent="0.25">
      <c r="CB8184" s="4"/>
      <c r="CF8184" s="4"/>
    </row>
    <row r="8185" spans="80:84" x14ac:dyDescent="0.25">
      <c r="CB8185" s="4"/>
      <c r="CF8185" s="4"/>
    </row>
    <row r="8186" spans="80:84" x14ac:dyDescent="0.25">
      <c r="CB8186" s="4"/>
      <c r="CF8186" s="4"/>
    </row>
    <row r="8187" spans="80:84" x14ac:dyDescent="0.25">
      <c r="CB8187" s="4"/>
      <c r="CF8187" s="4"/>
    </row>
    <row r="8188" spans="80:84" x14ac:dyDescent="0.25">
      <c r="CB8188" s="4"/>
      <c r="CF8188" s="4"/>
    </row>
    <row r="8189" spans="80:84" x14ac:dyDescent="0.25">
      <c r="CB8189" s="4"/>
      <c r="CF8189" s="4"/>
    </row>
    <row r="8190" spans="80:84" x14ac:dyDescent="0.25">
      <c r="CB8190" s="4"/>
      <c r="CF8190" s="4"/>
    </row>
    <row r="8191" spans="80:84" x14ac:dyDescent="0.25">
      <c r="CB8191" s="4"/>
      <c r="CF8191" s="4"/>
    </row>
    <row r="8192" spans="80:84" x14ac:dyDescent="0.25">
      <c r="CB8192" s="4"/>
      <c r="CF8192" s="4"/>
    </row>
    <row r="8193" spans="80:84" x14ac:dyDescent="0.25">
      <c r="CB8193" s="4"/>
      <c r="CF8193" s="4"/>
    </row>
    <row r="8194" spans="80:84" x14ac:dyDescent="0.25">
      <c r="CB8194" s="4"/>
      <c r="CF8194" s="4"/>
    </row>
    <row r="8195" spans="80:84" x14ac:dyDescent="0.25">
      <c r="CB8195" s="4"/>
      <c r="CF8195" s="4"/>
    </row>
    <row r="8196" spans="80:84" x14ac:dyDescent="0.25">
      <c r="CB8196" s="4"/>
      <c r="CF8196" s="4"/>
    </row>
    <row r="8197" spans="80:84" x14ac:dyDescent="0.25">
      <c r="CB8197" s="4"/>
      <c r="CF8197" s="4"/>
    </row>
    <row r="8198" spans="80:84" x14ac:dyDescent="0.25">
      <c r="CB8198" s="4"/>
      <c r="CF8198" s="4"/>
    </row>
    <row r="8199" spans="80:84" x14ac:dyDescent="0.25">
      <c r="CB8199" s="4"/>
      <c r="CF8199" s="4"/>
    </row>
    <row r="8200" spans="80:84" x14ac:dyDescent="0.25">
      <c r="CB8200" s="4"/>
      <c r="CF8200" s="4"/>
    </row>
    <row r="8201" spans="80:84" x14ac:dyDescent="0.25">
      <c r="CB8201" s="4"/>
      <c r="CF8201" s="4"/>
    </row>
    <row r="8202" spans="80:84" x14ac:dyDescent="0.25">
      <c r="CB8202" s="4"/>
      <c r="CF8202" s="4"/>
    </row>
    <row r="8203" spans="80:84" x14ac:dyDescent="0.25">
      <c r="CB8203" s="4"/>
      <c r="CF8203" s="4"/>
    </row>
    <row r="8204" spans="80:84" x14ac:dyDescent="0.25">
      <c r="CB8204" s="4"/>
      <c r="CF8204" s="4"/>
    </row>
    <row r="8205" spans="80:84" x14ac:dyDescent="0.25">
      <c r="CB8205" s="4"/>
      <c r="CF8205" s="4"/>
    </row>
    <row r="8206" spans="80:84" x14ac:dyDescent="0.25">
      <c r="CB8206" s="4"/>
      <c r="CF8206" s="4"/>
    </row>
    <row r="8207" spans="80:84" x14ac:dyDescent="0.25">
      <c r="CB8207" s="4"/>
      <c r="CF8207" s="4"/>
    </row>
    <row r="8208" spans="80:84" x14ac:dyDescent="0.25">
      <c r="CB8208" s="4"/>
      <c r="CF8208" s="4"/>
    </row>
    <row r="8209" spans="80:84" x14ac:dyDescent="0.25">
      <c r="CB8209" s="4"/>
      <c r="CF8209" s="4"/>
    </row>
    <row r="8210" spans="80:84" x14ac:dyDescent="0.25">
      <c r="CB8210" s="4"/>
      <c r="CF8210" s="4"/>
    </row>
    <row r="8211" spans="80:84" x14ac:dyDescent="0.25">
      <c r="CB8211" s="4"/>
      <c r="CF8211" s="4"/>
    </row>
    <row r="8212" spans="80:84" x14ac:dyDescent="0.25">
      <c r="CB8212" s="4"/>
      <c r="CF8212" s="4"/>
    </row>
    <row r="8213" spans="80:84" x14ac:dyDescent="0.25">
      <c r="CB8213" s="4"/>
      <c r="CF8213" s="4"/>
    </row>
    <row r="8214" spans="80:84" x14ac:dyDescent="0.25">
      <c r="CB8214" s="4"/>
      <c r="CF8214" s="4"/>
    </row>
    <row r="8215" spans="80:84" x14ac:dyDescent="0.25">
      <c r="CB8215" s="4"/>
      <c r="CF8215" s="4"/>
    </row>
    <row r="8216" spans="80:84" x14ac:dyDescent="0.25">
      <c r="CB8216" s="4"/>
      <c r="CF8216" s="4"/>
    </row>
    <row r="8217" spans="80:84" x14ac:dyDescent="0.25">
      <c r="CB8217" s="4"/>
      <c r="CF8217" s="4"/>
    </row>
    <row r="8218" spans="80:84" x14ac:dyDescent="0.25">
      <c r="CB8218" s="4"/>
      <c r="CF8218" s="4"/>
    </row>
    <row r="8219" spans="80:84" x14ac:dyDescent="0.25">
      <c r="CB8219" s="4"/>
      <c r="CF8219" s="4"/>
    </row>
    <row r="8220" spans="80:84" x14ac:dyDescent="0.25">
      <c r="CB8220" s="4"/>
      <c r="CF8220" s="4"/>
    </row>
    <row r="8221" spans="80:84" x14ac:dyDescent="0.25">
      <c r="CB8221" s="4"/>
      <c r="CF8221" s="4"/>
    </row>
    <row r="8222" spans="80:84" x14ac:dyDescent="0.25">
      <c r="CB8222" s="4"/>
      <c r="CF8222" s="4"/>
    </row>
    <row r="8223" spans="80:84" x14ac:dyDescent="0.25">
      <c r="CB8223" s="4"/>
      <c r="CF8223" s="4"/>
    </row>
    <row r="8224" spans="80:84" x14ac:dyDescent="0.25">
      <c r="CB8224" s="4"/>
      <c r="CF8224" s="4"/>
    </row>
    <row r="8225" spans="80:84" x14ac:dyDescent="0.25">
      <c r="CB8225" s="4"/>
      <c r="CF8225" s="4"/>
    </row>
    <row r="8226" spans="80:84" x14ac:dyDescent="0.25">
      <c r="CB8226" s="4"/>
      <c r="CF8226" s="4"/>
    </row>
    <row r="8227" spans="80:84" x14ac:dyDescent="0.25">
      <c r="CB8227" s="4"/>
      <c r="CF8227" s="4"/>
    </row>
    <row r="8228" spans="80:84" x14ac:dyDescent="0.25">
      <c r="CB8228" s="4"/>
      <c r="CF8228" s="4"/>
    </row>
    <row r="8229" spans="80:84" x14ac:dyDescent="0.25">
      <c r="CB8229" s="4"/>
      <c r="CF8229" s="4"/>
    </row>
    <row r="8230" spans="80:84" x14ac:dyDescent="0.25">
      <c r="CB8230" s="4"/>
      <c r="CF8230" s="4"/>
    </row>
    <row r="8231" spans="80:84" x14ac:dyDescent="0.25">
      <c r="CB8231" s="4"/>
      <c r="CF8231" s="4"/>
    </row>
    <row r="8232" spans="80:84" x14ac:dyDescent="0.25">
      <c r="CB8232" s="4"/>
      <c r="CF8232" s="4"/>
    </row>
    <row r="8233" spans="80:84" x14ac:dyDescent="0.25">
      <c r="CB8233" s="4"/>
      <c r="CF8233" s="4"/>
    </row>
    <row r="8234" spans="80:84" x14ac:dyDescent="0.25">
      <c r="CB8234" s="4"/>
      <c r="CF8234" s="4"/>
    </row>
    <row r="8235" spans="80:84" x14ac:dyDescent="0.25">
      <c r="CB8235" s="4"/>
      <c r="CF8235" s="4"/>
    </row>
    <row r="8236" spans="80:84" x14ac:dyDescent="0.25">
      <c r="CB8236" s="4"/>
      <c r="CF8236" s="4"/>
    </row>
    <row r="8237" spans="80:84" x14ac:dyDescent="0.25">
      <c r="CB8237" s="4"/>
      <c r="CF8237" s="4"/>
    </row>
    <row r="8238" spans="80:84" x14ac:dyDescent="0.25">
      <c r="CB8238" s="4"/>
      <c r="CF8238" s="4"/>
    </row>
    <row r="8239" spans="80:84" x14ac:dyDescent="0.25">
      <c r="CB8239" s="4"/>
      <c r="CF8239" s="4"/>
    </row>
    <row r="8240" spans="80:84" x14ac:dyDescent="0.25">
      <c r="CB8240" s="4"/>
      <c r="CF8240" s="4"/>
    </row>
    <row r="8241" spans="80:84" x14ac:dyDescent="0.25">
      <c r="CB8241" s="4"/>
      <c r="CF8241" s="4"/>
    </row>
    <row r="8242" spans="80:84" x14ac:dyDescent="0.25">
      <c r="CB8242" s="4"/>
      <c r="CF8242" s="4"/>
    </row>
    <row r="8243" spans="80:84" x14ac:dyDescent="0.25">
      <c r="CB8243" s="4"/>
      <c r="CF8243" s="4"/>
    </row>
    <row r="8244" spans="80:84" x14ac:dyDescent="0.25">
      <c r="CB8244" s="4"/>
      <c r="CF8244" s="4"/>
    </row>
    <row r="8245" spans="80:84" x14ac:dyDescent="0.25">
      <c r="CB8245" s="4"/>
      <c r="CF8245" s="4"/>
    </row>
    <row r="8246" spans="80:84" x14ac:dyDescent="0.25">
      <c r="CB8246" s="4"/>
      <c r="CF8246" s="4"/>
    </row>
    <row r="8247" spans="80:84" x14ac:dyDescent="0.25">
      <c r="CB8247" s="4"/>
      <c r="CF8247" s="4"/>
    </row>
    <row r="8248" spans="80:84" x14ac:dyDescent="0.25">
      <c r="CB8248" s="4"/>
      <c r="CF8248" s="4"/>
    </row>
    <row r="8249" spans="80:84" x14ac:dyDescent="0.25">
      <c r="CB8249" s="4"/>
      <c r="CF8249" s="4"/>
    </row>
    <row r="8250" spans="80:84" x14ac:dyDescent="0.25">
      <c r="CB8250" s="4"/>
      <c r="CF8250" s="4"/>
    </row>
    <row r="8251" spans="80:84" x14ac:dyDescent="0.25">
      <c r="CB8251" s="4"/>
      <c r="CF8251" s="4"/>
    </row>
    <row r="8252" spans="80:84" x14ac:dyDescent="0.25">
      <c r="CB8252" s="4"/>
      <c r="CF8252" s="4"/>
    </row>
    <row r="8253" spans="80:84" x14ac:dyDescent="0.25">
      <c r="CB8253" s="4"/>
      <c r="CF8253" s="4"/>
    </row>
    <row r="8254" spans="80:84" x14ac:dyDescent="0.25">
      <c r="CB8254" s="4"/>
      <c r="CF8254" s="4"/>
    </row>
    <row r="8255" spans="80:84" x14ac:dyDescent="0.25">
      <c r="CB8255" s="4"/>
      <c r="CF8255" s="4"/>
    </row>
    <row r="8256" spans="80:84" x14ac:dyDescent="0.25">
      <c r="CB8256" s="4"/>
      <c r="CF8256" s="4"/>
    </row>
    <row r="8257" spans="80:84" x14ac:dyDescent="0.25">
      <c r="CB8257" s="4"/>
      <c r="CF8257" s="4"/>
    </row>
    <row r="8258" spans="80:84" x14ac:dyDescent="0.25">
      <c r="CB8258" s="4"/>
      <c r="CF8258" s="4"/>
    </row>
    <row r="8259" spans="80:84" x14ac:dyDescent="0.25">
      <c r="CB8259" s="4"/>
      <c r="CF8259" s="4"/>
    </row>
    <row r="8260" spans="80:84" x14ac:dyDescent="0.25">
      <c r="CB8260" s="4"/>
      <c r="CF8260" s="4"/>
    </row>
    <row r="8261" spans="80:84" x14ac:dyDescent="0.25">
      <c r="CB8261" s="4"/>
      <c r="CF8261" s="4"/>
    </row>
    <row r="8262" spans="80:84" x14ac:dyDescent="0.25">
      <c r="CB8262" s="4"/>
      <c r="CF8262" s="4"/>
    </row>
    <row r="8263" spans="80:84" x14ac:dyDescent="0.25">
      <c r="CB8263" s="4"/>
      <c r="CF8263" s="4"/>
    </row>
    <row r="8264" spans="80:84" x14ac:dyDescent="0.25">
      <c r="CB8264" s="4"/>
      <c r="CF8264" s="4"/>
    </row>
    <row r="8265" spans="80:84" x14ac:dyDescent="0.25">
      <c r="CB8265" s="4"/>
      <c r="CF8265" s="4"/>
    </row>
    <row r="8266" spans="80:84" x14ac:dyDescent="0.25">
      <c r="CB8266" s="4"/>
      <c r="CF8266" s="4"/>
    </row>
    <row r="8267" spans="80:84" x14ac:dyDescent="0.25">
      <c r="CB8267" s="4"/>
      <c r="CF8267" s="4"/>
    </row>
    <row r="8268" spans="80:84" x14ac:dyDescent="0.25">
      <c r="CB8268" s="4"/>
      <c r="CF8268" s="4"/>
    </row>
    <row r="8269" spans="80:84" x14ac:dyDescent="0.25">
      <c r="CB8269" s="4"/>
      <c r="CF8269" s="4"/>
    </row>
    <row r="8270" spans="80:84" x14ac:dyDescent="0.25">
      <c r="CB8270" s="4"/>
      <c r="CF8270" s="4"/>
    </row>
    <row r="8271" spans="80:84" x14ac:dyDescent="0.25">
      <c r="CB8271" s="4"/>
      <c r="CF8271" s="4"/>
    </row>
    <row r="8272" spans="80:84" x14ac:dyDescent="0.25">
      <c r="CB8272" s="4"/>
      <c r="CF8272" s="4"/>
    </row>
    <row r="8273" spans="80:84" x14ac:dyDescent="0.25">
      <c r="CB8273" s="4"/>
      <c r="CF8273" s="4"/>
    </row>
    <row r="8274" spans="80:84" x14ac:dyDescent="0.25">
      <c r="CB8274" s="4"/>
      <c r="CF8274" s="4"/>
    </row>
    <row r="8275" spans="80:84" x14ac:dyDescent="0.25">
      <c r="CB8275" s="4"/>
      <c r="CF8275" s="4"/>
    </row>
    <row r="8276" spans="80:84" x14ac:dyDescent="0.25">
      <c r="CB8276" s="4"/>
      <c r="CF8276" s="4"/>
    </row>
    <row r="8277" spans="80:84" x14ac:dyDescent="0.25">
      <c r="CB8277" s="4"/>
      <c r="CF8277" s="4"/>
    </row>
    <row r="8278" spans="80:84" x14ac:dyDescent="0.25">
      <c r="CB8278" s="4"/>
      <c r="CF8278" s="4"/>
    </row>
    <row r="8279" spans="80:84" x14ac:dyDescent="0.25">
      <c r="CB8279" s="4"/>
      <c r="CF8279" s="4"/>
    </row>
    <row r="8280" spans="80:84" x14ac:dyDescent="0.25">
      <c r="CB8280" s="4"/>
      <c r="CF8280" s="4"/>
    </row>
    <row r="8281" spans="80:84" x14ac:dyDescent="0.25">
      <c r="CB8281" s="4"/>
      <c r="CF8281" s="4"/>
    </row>
    <row r="8282" spans="80:84" x14ac:dyDescent="0.25">
      <c r="CB8282" s="4"/>
      <c r="CF8282" s="4"/>
    </row>
    <row r="8283" spans="80:84" x14ac:dyDescent="0.25">
      <c r="CB8283" s="4"/>
      <c r="CF8283" s="4"/>
    </row>
    <row r="8284" spans="80:84" x14ac:dyDescent="0.25">
      <c r="CB8284" s="4"/>
      <c r="CF8284" s="4"/>
    </row>
    <row r="8285" spans="80:84" x14ac:dyDescent="0.25">
      <c r="CB8285" s="4"/>
      <c r="CF8285" s="4"/>
    </row>
    <row r="8286" spans="80:84" x14ac:dyDescent="0.25">
      <c r="CB8286" s="4"/>
      <c r="CF8286" s="4"/>
    </row>
    <row r="8287" spans="80:84" x14ac:dyDescent="0.25">
      <c r="CB8287" s="4"/>
      <c r="CF8287" s="4"/>
    </row>
    <row r="8288" spans="80:84" x14ac:dyDescent="0.25">
      <c r="CB8288" s="4"/>
      <c r="CF8288" s="4"/>
    </row>
    <row r="8289" spans="80:84" x14ac:dyDescent="0.25">
      <c r="CB8289" s="4"/>
      <c r="CF8289" s="4"/>
    </row>
    <row r="8290" spans="80:84" x14ac:dyDescent="0.25">
      <c r="CB8290" s="4"/>
      <c r="CF8290" s="4"/>
    </row>
    <row r="8291" spans="80:84" x14ac:dyDescent="0.25">
      <c r="CB8291" s="4"/>
      <c r="CF8291" s="4"/>
    </row>
    <row r="8292" spans="80:84" x14ac:dyDescent="0.25">
      <c r="CB8292" s="4"/>
      <c r="CF8292" s="4"/>
    </row>
    <row r="8293" spans="80:84" x14ac:dyDescent="0.25">
      <c r="CB8293" s="4"/>
      <c r="CF8293" s="4"/>
    </row>
    <row r="8294" spans="80:84" x14ac:dyDescent="0.25">
      <c r="CB8294" s="4"/>
      <c r="CF8294" s="4"/>
    </row>
    <row r="8295" spans="80:84" x14ac:dyDescent="0.25">
      <c r="CB8295" s="4"/>
      <c r="CF8295" s="4"/>
    </row>
    <row r="8296" spans="80:84" x14ac:dyDescent="0.25">
      <c r="CB8296" s="4"/>
      <c r="CF8296" s="4"/>
    </row>
    <row r="8297" spans="80:84" x14ac:dyDescent="0.25">
      <c r="CB8297" s="4"/>
      <c r="CF8297" s="4"/>
    </row>
    <row r="8298" spans="80:84" x14ac:dyDescent="0.25">
      <c r="CB8298" s="4"/>
      <c r="CF8298" s="4"/>
    </row>
    <row r="8299" spans="80:84" x14ac:dyDescent="0.25">
      <c r="CB8299" s="4"/>
      <c r="CF8299" s="4"/>
    </row>
    <row r="8300" spans="80:84" x14ac:dyDescent="0.25">
      <c r="CB8300" s="4"/>
      <c r="CF8300" s="4"/>
    </row>
    <row r="8301" spans="80:84" x14ac:dyDescent="0.25">
      <c r="CB8301" s="4"/>
      <c r="CF8301" s="4"/>
    </row>
    <row r="8302" spans="80:84" x14ac:dyDescent="0.25">
      <c r="CB8302" s="4"/>
      <c r="CF8302" s="4"/>
    </row>
    <row r="8303" spans="80:84" x14ac:dyDescent="0.25">
      <c r="CB8303" s="4"/>
      <c r="CF8303" s="4"/>
    </row>
    <row r="8304" spans="80:84" x14ac:dyDescent="0.25">
      <c r="CB8304" s="4"/>
      <c r="CF8304" s="4"/>
    </row>
    <row r="8305" spans="80:84" x14ac:dyDescent="0.25">
      <c r="CB8305" s="4"/>
      <c r="CF8305" s="4"/>
    </row>
    <row r="8306" spans="80:84" x14ac:dyDescent="0.25">
      <c r="CB8306" s="4"/>
      <c r="CF8306" s="4"/>
    </row>
    <row r="8307" spans="80:84" x14ac:dyDescent="0.25">
      <c r="CB8307" s="4"/>
      <c r="CF8307" s="4"/>
    </row>
    <row r="8308" spans="80:84" x14ac:dyDescent="0.25">
      <c r="CB8308" s="4"/>
      <c r="CF8308" s="4"/>
    </row>
    <row r="8309" spans="80:84" x14ac:dyDescent="0.25">
      <c r="CB8309" s="4"/>
      <c r="CF8309" s="4"/>
    </row>
    <row r="8310" spans="80:84" x14ac:dyDescent="0.25">
      <c r="CB8310" s="4"/>
      <c r="CF8310" s="4"/>
    </row>
    <row r="8311" spans="80:84" x14ac:dyDescent="0.25">
      <c r="CB8311" s="4"/>
      <c r="CF8311" s="4"/>
    </row>
    <row r="8312" spans="80:84" x14ac:dyDescent="0.25">
      <c r="CB8312" s="4"/>
      <c r="CF8312" s="4"/>
    </row>
    <row r="8313" spans="80:84" x14ac:dyDescent="0.25">
      <c r="CB8313" s="4"/>
      <c r="CF8313" s="4"/>
    </row>
    <row r="8314" spans="80:84" x14ac:dyDescent="0.25">
      <c r="CB8314" s="4"/>
      <c r="CF8314" s="4"/>
    </row>
    <row r="8315" spans="80:84" x14ac:dyDescent="0.25">
      <c r="CB8315" s="4"/>
      <c r="CF8315" s="4"/>
    </row>
    <row r="8316" spans="80:84" x14ac:dyDescent="0.25">
      <c r="CB8316" s="4"/>
      <c r="CF8316" s="4"/>
    </row>
    <row r="8317" spans="80:84" x14ac:dyDescent="0.25">
      <c r="CB8317" s="4"/>
      <c r="CF8317" s="4"/>
    </row>
    <row r="8318" spans="80:84" x14ac:dyDescent="0.25">
      <c r="CB8318" s="4"/>
      <c r="CF8318" s="4"/>
    </row>
    <row r="8319" spans="80:84" x14ac:dyDescent="0.25">
      <c r="CB8319" s="4"/>
      <c r="CF8319" s="4"/>
    </row>
    <row r="8320" spans="80:84" x14ac:dyDescent="0.25">
      <c r="CB8320" s="4"/>
      <c r="CF8320" s="4"/>
    </row>
    <row r="8321" spans="80:84" x14ac:dyDescent="0.25">
      <c r="CB8321" s="4"/>
      <c r="CF8321" s="4"/>
    </row>
    <row r="8322" spans="80:84" x14ac:dyDescent="0.25">
      <c r="CB8322" s="4"/>
      <c r="CF8322" s="4"/>
    </row>
    <row r="8323" spans="80:84" x14ac:dyDescent="0.25">
      <c r="CB8323" s="4"/>
      <c r="CF8323" s="4"/>
    </row>
    <row r="8324" spans="80:84" x14ac:dyDescent="0.25">
      <c r="CB8324" s="4"/>
      <c r="CF8324" s="4"/>
    </row>
    <row r="8325" spans="80:84" x14ac:dyDescent="0.25">
      <c r="CB8325" s="4"/>
      <c r="CF8325" s="4"/>
    </row>
    <row r="8326" spans="80:84" x14ac:dyDescent="0.25">
      <c r="CB8326" s="4"/>
      <c r="CF8326" s="4"/>
    </row>
    <row r="8327" spans="80:84" x14ac:dyDescent="0.25">
      <c r="CB8327" s="4"/>
      <c r="CF8327" s="4"/>
    </row>
    <row r="8328" spans="80:84" x14ac:dyDescent="0.25">
      <c r="CB8328" s="4"/>
      <c r="CF8328" s="4"/>
    </row>
    <row r="8329" spans="80:84" x14ac:dyDescent="0.25">
      <c r="CB8329" s="4"/>
      <c r="CF8329" s="4"/>
    </row>
    <row r="8330" spans="80:84" x14ac:dyDescent="0.25">
      <c r="CB8330" s="4"/>
      <c r="CF8330" s="4"/>
    </row>
    <row r="8331" spans="80:84" x14ac:dyDescent="0.25">
      <c r="CB8331" s="4"/>
      <c r="CF8331" s="4"/>
    </row>
    <row r="8332" spans="80:84" x14ac:dyDescent="0.25">
      <c r="CB8332" s="4"/>
      <c r="CF8332" s="4"/>
    </row>
    <row r="8333" spans="80:84" x14ac:dyDescent="0.25">
      <c r="CB8333" s="4"/>
      <c r="CF8333" s="4"/>
    </row>
    <row r="8334" spans="80:84" x14ac:dyDescent="0.25">
      <c r="CB8334" s="4"/>
      <c r="CF8334" s="4"/>
    </row>
    <row r="8335" spans="80:84" x14ac:dyDescent="0.25">
      <c r="CB8335" s="4"/>
      <c r="CF8335" s="4"/>
    </row>
    <row r="8336" spans="80:84" x14ac:dyDescent="0.25">
      <c r="CB8336" s="4"/>
      <c r="CF8336" s="4"/>
    </row>
    <row r="8337" spans="80:84" x14ac:dyDescent="0.25">
      <c r="CB8337" s="4"/>
      <c r="CF8337" s="4"/>
    </row>
    <row r="8338" spans="80:84" x14ac:dyDescent="0.25">
      <c r="CB8338" s="4"/>
      <c r="CF8338" s="4"/>
    </row>
    <row r="8339" spans="80:84" x14ac:dyDescent="0.25">
      <c r="CB8339" s="4"/>
      <c r="CF8339" s="4"/>
    </row>
    <row r="8340" spans="80:84" x14ac:dyDescent="0.25">
      <c r="CB8340" s="4"/>
      <c r="CF8340" s="4"/>
    </row>
    <row r="8341" spans="80:84" x14ac:dyDescent="0.25">
      <c r="CB8341" s="4"/>
      <c r="CF8341" s="4"/>
    </row>
    <row r="8342" spans="80:84" x14ac:dyDescent="0.25">
      <c r="CB8342" s="4"/>
      <c r="CF8342" s="4"/>
    </row>
    <row r="8343" spans="80:84" x14ac:dyDescent="0.25">
      <c r="CB8343" s="4"/>
      <c r="CF8343" s="4"/>
    </row>
    <row r="8344" spans="80:84" x14ac:dyDescent="0.25">
      <c r="CB8344" s="4"/>
      <c r="CF8344" s="4"/>
    </row>
    <row r="8345" spans="80:84" x14ac:dyDescent="0.25">
      <c r="CB8345" s="4"/>
      <c r="CF8345" s="4"/>
    </row>
    <row r="8346" spans="80:84" x14ac:dyDescent="0.25">
      <c r="CB8346" s="4"/>
      <c r="CF8346" s="4"/>
    </row>
    <row r="8347" spans="80:84" x14ac:dyDescent="0.25">
      <c r="CB8347" s="4"/>
      <c r="CF8347" s="4"/>
    </row>
    <row r="8348" spans="80:84" x14ac:dyDescent="0.25">
      <c r="CB8348" s="4"/>
      <c r="CF8348" s="4"/>
    </row>
    <row r="8349" spans="80:84" x14ac:dyDescent="0.25">
      <c r="CB8349" s="4"/>
      <c r="CF8349" s="4"/>
    </row>
    <row r="8350" spans="80:84" x14ac:dyDescent="0.25">
      <c r="CB8350" s="4"/>
      <c r="CF8350" s="4"/>
    </row>
    <row r="8351" spans="80:84" x14ac:dyDescent="0.25">
      <c r="CB8351" s="4"/>
      <c r="CF8351" s="4"/>
    </row>
    <row r="8352" spans="80:84" x14ac:dyDescent="0.25">
      <c r="CB8352" s="4"/>
      <c r="CF8352" s="4"/>
    </row>
    <row r="8353" spans="80:84" x14ac:dyDescent="0.25">
      <c r="CB8353" s="4"/>
      <c r="CF8353" s="4"/>
    </row>
    <row r="8354" spans="80:84" x14ac:dyDescent="0.25">
      <c r="CB8354" s="4"/>
      <c r="CF8354" s="4"/>
    </row>
    <row r="8355" spans="80:84" x14ac:dyDescent="0.25">
      <c r="CB8355" s="4"/>
      <c r="CF8355" s="4"/>
    </row>
    <row r="8356" spans="80:84" x14ac:dyDescent="0.25">
      <c r="CB8356" s="4"/>
      <c r="CF8356" s="4"/>
    </row>
    <row r="8357" spans="80:84" x14ac:dyDescent="0.25">
      <c r="CB8357" s="4"/>
      <c r="CF8357" s="4"/>
    </row>
    <row r="8358" spans="80:84" x14ac:dyDescent="0.25">
      <c r="CB8358" s="4"/>
      <c r="CF8358" s="4"/>
    </row>
    <row r="8359" spans="80:84" x14ac:dyDescent="0.25">
      <c r="CB8359" s="4"/>
      <c r="CF8359" s="4"/>
    </row>
    <row r="8360" spans="80:84" x14ac:dyDescent="0.25">
      <c r="CB8360" s="4"/>
      <c r="CF8360" s="4"/>
    </row>
    <row r="8361" spans="80:84" x14ac:dyDescent="0.25">
      <c r="CB8361" s="4"/>
      <c r="CF8361" s="4"/>
    </row>
    <row r="8362" spans="80:84" x14ac:dyDescent="0.25">
      <c r="CB8362" s="4"/>
      <c r="CF8362" s="4"/>
    </row>
    <row r="8363" spans="80:84" x14ac:dyDescent="0.25">
      <c r="CB8363" s="4"/>
      <c r="CF8363" s="4"/>
    </row>
    <row r="8364" spans="80:84" x14ac:dyDescent="0.25">
      <c r="CB8364" s="4"/>
      <c r="CF8364" s="4"/>
    </row>
    <row r="8365" spans="80:84" x14ac:dyDescent="0.25">
      <c r="CB8365" s="4"/>
      <c r="CF8365" s="4"/>
    </row>
    <row r="8366" spans="80:84" x14ac:dyDescent="0.25">
      <c r="CB8366" s="4"/>
      <c r="CF8366" s="4"/>
    </row>
    <row r="8367" spans="80:84" x14ac:dyDescent="0.25">
      <c r="CB8367" s="4"/>
      <c r="CF8367" s="4"/>
    </row>
    <row r="8368" spans="80:84" x14ac:dyDescent="0.25">
      <c r="CB8368" s="4"/>
      <c r="CF8368" s="4"/>
    </row>
    <row r="8369" spans="80:84" x14ac:dyDescent="0.25">
      <c r="CB8369" s="4"/>
      <c r="CF8369" s="4"/>
    </row>
    <row r="8370" spans="80:84" x14ac:dyDescent="0.25">
      <c r="CB8370" s="4"/>
      <c r="CF8370" s="4"/>
    </row>
    <row r="8371" spans="80:84" x14ac:dyDescent="0.25">
      <c r="CB8371" s="4"/>
      <c r="CF8371" s="4"/>
    </row>
    <row r="8372" spans="80:84" x14ac:dyDescent="0.25">
      <c r="CB8372" s="4"/>
      <c r="CF8372" s="4"/>
    </row>
    <row r="8373" spans="80:84" x14ac:dyDescent="0.25">
      <c r="CB8373" s="4"/>
      <c r="CF8373" s="4"/>
    </row>
    <row r="8374" spans="80:84" x14ac:dyDescent="0.25">
      <c r="CB8374" s="4"/>
      <c r="CF8374" s="4"/>
    </row>
    <row r="8375" spans="80:84" x14ac:dyDescent="0.25">
      <c r="CB8375" s="4"/>
      <c r="CF8375" s="4"/>
    </row>
    <row r="8376" spans="80:84" x14ac:dyDescent="0.25">
      <c r="CB8376" s="4"/>
      <c r="CF8376" s="4"/>
    </row>
    <row r="8377" spans="80:84" x14ac:dyDescent="0.25">
      <c r="CB8377" s="4"/>
      <c r="CF8377" s="4"/>
    </row>
    <row r="8378" spans="80:84" x14ac:dyDescent="0.25">
      <c r="CB8378" s="4"/>
      <c r="CF8378" s="4"/>
    </row>
    <row r="8379" spans="80:84" x14ac:dyDescent="0.25">
      <c r="CB8379" s="4"/>
      <c r="CF8379" s="4"/>
    </row>
    <row r="8380" spans="80:84" x14ac:dyDescent="0.25">
      <c r="CB8380" s="4"/>
      <c r="CF8380" s="4"/>
    </row>
    <row r="8381" spans="80:84" x14ac:dyDescent="0.25">
      <c r="CB8381" s="4"/>
      <c r="CF8381" s="4"/>
    </row>
    <row r="8382" spans="80:84" x14ac:dyDescent="0.25">
      <c r="CB8382" s="4"/>
      <c r="CF8382" s="4"/>
    </row>
    <row r="8383" spans="80:84" x14ac:dyDescent="0.25">
      <c r="CB8383" s="4"/>
      <c r="CF8383" s="4"/>
    </row>
    <row r="8384" spans="80:84" x14ac:dyDescent="0.25">
      <c r="CB8384" s="4"/>
      <c r="CF8384" s="4"/>
    </row>
    <row r="8385" spans="80:84" x14ac:dyDescent="0.25">
      <c r="CB8385" s="4"/>
      <c r="CF8385" s="4"/>
    </row>
    <row r="8386" spans="80:84" x14ac:dyDescent="0.25">
      <c r="CB8386" s="4"/>
      <c r="CF8386" s="4"/>
    </row>
    <row r="8387" spans="80:84" x14ac:dyDescent="0.25">
      <c r="CB8387" s="4"/>
      <c r="CF8387" s="4"/>
    </row>
    <row r="8388" spans="80:84" x14ac:dyDescent="0.25">
      <c r="CB8388" s="4"/>
      <c r="CF8388" s="4"/>
    </row>
    <row r="8389" spans="80:84" x14ac:dyDescent="0.25">
      <c r="CB8389" s="4"/>
      <c r="CF8389" s="4"/>
    </row>
    <row r="8390" spans="80:84" x14ac:dyDescent="0.25">
      <c r="CB8390" s="4"/>
      <c r="CF8390" s="4"/>
    </row>
    <row r="8391" spans="80:84" x14ac:dyDescent="0.25">
      <c r="CB8391" s="4"/>
      <c r="CF8391" s="4"/>
    </row>
    <row r="8392" spans="80:84" x14ac:dyDescent="0.25">
      <c r="CB8392" s="4"/>
      <c r="CF8392" s="4"/>
    </row>
    <row r="8393" spans="80:84" x14ac:dyDescent="0.25">
      <c r="CB8393" s="4"/>
      <c r="CF8393" s="4"/>
    </row>
    <row r="8394" spans="80:84" x14ac:dyDescent="0.25">
      <c r="CB8394" s="4"/>
      <c r="CF8394" s="4"/>
    </row>
    <row r="8395" spans="80:84" x14ac:dyDescent="0.25">
      <c r="CB8395" s="4"/>
      <c r="CF8395" s="4"/>
    </row>
    <row r="8396" spans="80:84" x14ac:dyDescent="0.25">
      <c r="CB8396" s="4"/>
      <c r="CF8396" s="4"/>
    </row>
    <row r="8397" spans="80:84" x14ac:dyDescent="0.25">
      <c r="CB8397" s="4"/>
      <c r="CF8397" s="4"/>
    </row>
    <row r="8398" spans="80:84" x14ac:dyDescent="0.25">
      <c r="CB8398" s="4"/>
      <c r="CF8398" s="4"/>
    </row>
    <row r="8399" spans="80:84" x14ac:dyDescent="0.25">
      <c r="CB8399" s="4"/>
      <c r="CF8399" s="4"/>
    </row>
    <row r="8400" spans="80:84" x14ac:dyDescent="0.25">
      <c r="CB8400" s="4"/>
      <c r="CF8400" s="4"/>
    </row>
    <row r="8401" spans="80:84" x14ac:dyDescent="0.25">
      <c r="CB8401" s="4"/>
      <c r="CF8401" s="4"/>
    </row>
    <row r="8402" spans="80:84" x14ac:dyDescent="0.25">
      <c r="CB8402" s="4"/>
      <c r="CF8402" s="4"/>
    </row>
    <row r="8403" spans="80:84" x14ac:dyDescent="0.25">
      <c r="CB8403" s="4"/>
      <c r="CF8403" s="4"/>
    </row>
    <row r="8404" spans="80:84" x14ac:dyDescent="0.25">
      <c r="CB8404" s="4"/>
      <c r="CF8404" s="4"/>
    </row>
    <row r="8405" spans="80:84" x14ac:dyDescent="0.25">
      <c r="CB8405" s="4"/>
      <c r="CF8405" s="4"/>
    </row>
    <row r="8406" spans="80:84" x14ac:dyDescent="0.25">
      <c r="CB8406" s="4"/>
      <c r="CF8406" s="4"/>
    </row>
    <row r="8407" spans="80:84" x14ac:dyDescent="0.25">
      <c r="CB8407" s="4"/>
      <c r="CF8407" s="4"/>
    </row>
    <row r="8408" spans="80:84" x14ac:dyDescent="0.25">
      <c r="CB8408" s="4"/>
      <c r="CF8408" s="4"/>
    </row>
    <row r="8409" spans="80:84" x14ac:dyDescent="0.25">
      <c r="CB8409" s="4"/>
      <c r="CF8409" s="4"/>
    </row>
    <row r="8410" spans="80:84" x14ac:dyDescent="0.25">
      <c r="CB8410" s="4"/>
      <c r="CF8410" s="4"/>
    </row>
    <row r="8411" spans="80:84" x14ac:dyDescent="0.25">
      <c r="CB8411" s="4"/>
      <c r="CF8411" s="4"/>
    </row>
    <row r="8412" spans="80:84" x14ac:dyDescent="0.25">
      <c r="CB8412" s="4"/>
      <c r="CF8412" s="4"/>
    </row>
    <row r="8413" spans="80:84" x14ac:dyDescent="0.25">
      <c r="CB8413" s="4"/>
      <c r="CF8413" s="4"/>
    </row>
    <row r="8414" spans="80:84" x14ac:dyDescent="0.25">
      <c r="CB8414" s="4"/>
      <c r="CF8414" s="4"/>
    </row>
    <row r="8415" spans="80:84" x14ac:dyDescent="0.25">
      <c r="CB8415" s="4"/>
      <c r="CF8415" s="4"/>
    </row>
    <row r="8416" spans="80:84" x14ac:dyDescent="0.25">
      <c r="CB8416" s="4"/>
      <c r="CF8416" s="4"/>
    </row>
    <row r="8417" spans="80:84" x14ac:dyDescent="0.25">
      <c r="CB8417" s="4"/>
      <c r="CF8417" s="4"/>
    </row>
    <row r="8418" spans="80:84" x14ac:dyDescent="0.25">
      <c r="CB8418" s="4"/>
      <c r="CF8418" s="4"/>
    </row>
    <row r="8419" spans="80:84" x14ac:dyDescent="0.25">
      <c r="CB8419" s="4"/>
      <c r="CF8419" s="4"/>
    </row>
    <row r="8420" spans="80:84" x14ac:dyDescent="0.25">
      <c r="CB8420" s="4"/>
      <c r="CF8420" s="4"/>
    </row>
    <row r="8421" spans="80:84" x14ac:dyDescent="0.25">
      <c r="CB8421" s="4"/>
      <c r="CF8421" s="4"/>
    </row>
    <row r="8422" spans="80:84" x14ac:dyDescent="0.25">
      <c r="CB8422" s="4"/>
      <c r="CF8422" s="4"/>
    </row>
    <row r="8423" spans="80:84" x14ac:dyDescent="0.25">
      <c r="CB8423" s="4"/>
      <c r="CF8423" s="4"/>
    </row>
    <row r="8424" spans="80:84" x14ac:dyDescent="0.25">
      <c r="CB8424" s="4"/>
      <c r="CF8424" s="4"/>
    </row>
    <row r="8425" spans="80:84" x14ac:dyDescent="0.25">
      <c r="CB8425" s="4"/>
      <c r="CF8425" s="4"/>
    </row>
    <row r="8426" spans="80:84" x14ac:dyDescent="0.25">
      <c r="CB8426" s="4"/>
      <c r="CF8426" s="4"/>
    </row>
    <row r="8427" spans="80:84" x14ac:dyDescent="0.25">
      <c r="CB8427" s="4"/>
      <c r="CF8427" s="4"/>
    </row>
    <row r="8428" spans="80:84" x14ac:dyDescent="0.25">
      <c r="CB8428" s="4"/>
      <c r="CF8428" s="4"/>
    </row>
    <row r="8429" spans="80:84" x14ac:dyDescent="0.25">
      <c r="CB8429" s="4"/>
      <c r="CF8429" s="4"/>
    </row>
    <row r="8430" spans="80:84" x14ac:dyDescent="0.25">
      <c r="CB8430" s="4"/>
      <c r="CF8430" s="4"/>
    </row>
    <row r="8431" spans="80:84" x14ac:dyDescent="0.25">
      <c r="CB8431" s="4"/>
      <c r="CF8431" s="4"/>
    </row>
    <row r="8432" spans="80:84" x14ac:dyDescent="0.25">
      <c r="CB8432" s="4"/>
      <c r="CF8432" s="4"/>
    </row>
    <row r="8433" spans="80:84" x14ac:dyDescent="0.25">
      <c r="CB8433" s="4"/>
      <c r="CF8433" s="4"/>
    </row>
    <row r="8434" spans="80:84" x14ac:dyDescent="0.25">
      <c r="CB8434" s="4"/>
      <c r="CF8434" s="4"/>
    </row>
    <row r="8435" spans="80:84" x14ac:dyDescent="0.25">
      <c r="CB8435" s="4"/>
      <c r="CF8435" s="4"/>
    </row>
    <row r="8436" spans="80:84" x14ac:dyDescent="0.25">
      <c r="CB8436" s="4"/>
      <c r="CF8436" s="4"/>
    </row>
    <row r="8437" spans="80:84" x14ac:dyDescent="0.25">
      <c r="CB8437" s="4"/>
      <c r="CF8437" s="4"/>
    </row>
    <row r="8438" spans="80:84" x14ac:dyDescent="0.25">
      <c r="CB8438" s="4"/>
      <c r="CF8438" s="4"/>
    </row>
    <row r="8439" spans="80:84" x14ac:dyDescent="0.25">
      <c r="CB8439" s="4"/>
      <c r="CF8439" s="4"/>
    </row>
    <row r="8440" spans="80:84" x14ac:dyDescent="0.25">
      <c r="CB8440" s="4"/>
      <c r="CF8440" s="4"/>
    </row>
    <row r="8441" spans="80:84" x14ac:dyDescent="0.25">
      <c r="CB8441" s="4"/>
      <c r="CF8441" s="4"/>
    </row>
    <row r="8442" spans="80:84" x14ac:dyDescent="0.25">
      <c r="CB8442" s="4"/>
      <c r="CF8442" s="4"/>
    </row>
    <row r="8443" spans="80:84" x14ac:dyDescent="0.25">
      <c r="CB8443" s="4"/>
      <c r="CF8443" s="4"/>
    </row>
    <row r="8444" spans="80:84" x14ac:dyDescent="0.25">
      <c r="CB8444" s="4"/>
      <c r="CF8444" s="4"/>
    </row>
    <row r="8445" spans="80:84" x14ac:dyDescent="0.25">
      <c r="CB8445" s="4"/>
      <c r="CF8445" s="4"/>
    </row>
    <row r="8446" spans="80:84" x14ac:dyDescent="0.25">
      <c r="CB8446" s="4"/>
      <c r="CF8446" s="4"/>
    </row>
    <row r="8447" spans="80:84" x14ac:dyDescent="0.25">
      <c r="CB8447" s="4"/>
      <c r="CF8447" s="4"/>
    </row>
    <row r="8448" spans="80:84" x14ac:dyDescent="0.25">
      <c r="CB8448" s="4"/>
      <c r="CF8448" s="4"/>
    </row>
    <row r="8449" spans="80:84" x14ac:dyDescent="0.25">
      <c r="CB8449" s="4"/>
      <c r="CF8449" s="4"/>
    </row>
    <row r="8450" spans="80:84" x14ac:dyDescent="0.25">
      <c r="CB8450" s="4"/>
      <c r="CF8450" s="4"/>
    </row>
    <row r="8451" spans="80:84" x14ac:dyDescent="0.25">
      <c r="CB8451" s="4"/>
      <c r="CF8451" s="4"/>
    </row>
    <row r="8452" spans="80:84" x14ac:dyDescent="0.25">
      <c r="CB8452" s="4"/>
      <c r="CF8452" s="4"/>
    </row>
    <row r="8453" spans="80:84" x14ac:dyDescent="0.25">
      <c r="CB8453" s="4"/>
      <c r="CF8453" s="4"/>
    </row>
    <row r="8454" spans="80:84" x14ac:dyDescent="0.25">
      <c r="CB8454" s="4"/>
      <c r="CF8454" s="4"/>
    </row>
    <row r="8455" spans="80:84" x14ac:dyDescent="0.25">
      <c r="CB8455" s="4"/>
      <c r="CF8455" s="4"/>
    </row>
    <row r="8456" spans="80:84" x14ac:dyDescent="0.25">
      <c r="CB8456" s="4"/>
      <c r="CF8456" s="4"/>
    </row>
    <row r="8457" spans="80:84" x14ac:dyDescent="0.25">
      <c r="CB8457" s="4"/>
      <c r="CF8457" s="4"/>
    </row>
    <row r="8458" spans="80:84" x14ac:dyDescent="0.25">
      <c r="CB8458" s="4"/>
      <c r="CF8458" s="4"/>
    </row>
    <row r="8459" spans="80:84" x14ac:dyDescent="0.25">
      <c r="CB8459" s="4"/>
      <c r="CF8459" s="4"/>
    </row>
    <row r="8460" spans="80:84" x14ac:dyDescent="0.25">
      <c r="CB8460" s="4"/>
      <c r="CF8460" s="4"/>
    </row>
    <row r="8461" spans="80:84" x14ac:dyDescent="0.25">
      <c r="CB8461" s="4"/>
      <c r="CF8461" s="4"/>
    </row>
    <row r="8462" spans="80:84" x14ac:dyDescent="0.25">
      <c r="CB8462" s="4"/>
      <c r="CF8462" s="4"/>
    </row>
    <row r="8463" spans="80:84" x14ac:dyDescent="0.25">
      <c r="CB8463" s="4"/>
      <c r="CF8463" s="4"/>
    </row>
    <row r="8464" spans="80:84" x14ac:dyDescent="0.25">
      <c r="CB8464" s="4"/>
      <c r="CF8464" s="4"/>
    </row>
    <row r="8465" spans="80:84" x14ac:dyDescent="0.25">
      <c r="CB8465" s="4"/>
      <c r="CF8465" s="4"/>
    </row>
    <row r="8466" spans="80:84" x14ac:dyDescent="0.25">
      <c r="CB8466" s="4"/>
      <c r="CF8466" s="4"/>
    </row>
    <row r="8467" spans="80:84" x14ac:dyDescent="0.25">
      <c r="CB8467" s="4"/>
      <c r="CF8467" s="4"/>
    </row>
    <row r="8468" spans="80:84" x14ac:dyDescent="0.25">
      <c r="CB8468" s="4"/>
      <c r="CF8468" s="4"/>
    </row>
    <row r="8469" spans="80:84" x14ac:dyDescent="0.25">
      <c r="CB8469" s="4"/>
      <c r="CF8469" s="4"/>
    </row>
    <row r="8470" spans="80:84" x14ac:dyDescent="0.25">
      <c r="CB8470" s="4"/>
      <c r="CF8470" s="4"/>
    </row>
    <row r="8471" spans="80:84" x14ac:dyDescent="0.25">
      <c r="CB8471" s="4"/>
      <c r="CF8471" s="4"/>
    </row>
    <row r="8472" spans="80:84" x14ac:dyDescent="0.25">
      <c r="CB8472" s="4"/>
      <c r="CF8472" s="4"/>
    </row>
    <row r="8473" spans="80:84" x14ac:dyDescent="0.25">
      <c r="CB8473" s="4"/>
      <c r="CF8473" s="4"/>
    </row>
    <row r="8474" spans="80:84" x14ac:dyDescent="0.25">
      <c r="CB8474" s="4"/>
      <c r="CF8474" s="4"/>
    </row>
    <row r="8475" spans="80:84" x14ac:dyDescent="0.25">
      <c r="CB8475" s="4"/>
      <c r="CF8475" s="4"/>
    </row>
    <row r="8476" spans="80:84" x14ac:dyDescent="0.25">
      <c r="CB8476" s="4"/>
      <c r="CF8476" s="4"/>
    </row>
    <row r="8477" spans="80:84" x14ac:dyDescent="0.25">
      <c r="CB8477" s="4"/>
      <c r="CF8477" s="4"/>
    </row>
    <row r="8478" spans="80:84" x14ac:dyDescent="0.25">
      <c r="CB8478" s="4"/>
      <c r="CF8478" s="4"/>
    </row>
    <row r="8479" spans="80:84" x14ac:dyDescent="0.25">
      <c r="CB8479" s="4"/>
      <c r="CF8479" s="4"/>
    </row>
    <row r="8480" spans="80:84" x14ac:dyDescent="0.25">
      <c r="CB8480" s="4"/>
      <c r="CF8480" s="4"/>
    </row>
    <row r="8481" spans="80:84" x14ac:dyDescent="0.25">
      <c r="CB8481" s="4"/>
      <c r="CF8481" s="4"/>
    </row>
    <row r="8482" spans="80:84" x14ac:dyDescent="0.25">
      <c r="CB8482" s="4"/>
      <c r="CF8482" s="4"/>
    </row>
    <row r="8483" spans="80:84" x14ac:dyDescent="0.25">
      <c r="CB8483" s="4"/>
      <c r="CF8483" s="4"/>
    </row>
    <row r="8484" spans="80:84" x14ac:dyDescent="0.25">
      <c r="CB8484" s="4"/>
      <c r="CF8484" s="4"/>
    </row>
    <row r="8485" spans="80:84" x14ac:dyDescent="0.25">
      <c r="CB8485" s="4"/>
      <c r="CF8485" s="4"/>
    </row>
    <row r="8486" spans="80:84" x14ac:dyDescent="0.25">
      <c r="CB8486" s="4"/>
      <c r="CF8486" s="4"/>
    </row>
    <row r="8487" spans="80:84" x14ac:dyDescent="0.25">
      <c r="CB8487" s="4"/>
      <c r="CF8487" s="4"/>
    </row>
    <row r="8488" spans="80:84" x14ac:dyDescent="0.25">
      <c r="CB8488" s="4"/>
      <c r="CF8488" s="4"/>
    </row>
    <row r="8489" spans="80:84" x14ac:dyDescent="0.25">
      <c r="CB8489" s="4"/>
      <c r="CF8489" s="4"/>
    </row>
    <row r="8490" spans="80:84" x14ac:dyDescent="0.25">
      <c r="CB8490" s="4"/>
      <c r="CF8490" s="4"/>
    </row>
    <row r="8491" spans="80:84" x14ac:dyDescent="0.25">
      <c r="CB8491" s="4"/>
      <c r="CF8491" s="4"/>
    </row>
    <row r="8492" spans="80:84" x14ac:dyDescent="0.25">
      <c r="CB8492" s="4"/>
      <c r="CF8492" s="4"/>
    </row>
    <row r="8493" spans="80:84" x14ac:dyDescent="0.25">
      <c r="CB8493" s="4"/>
      <c r="CF8493" s="4"/>
    </row>
    <row r="8494" spans="80:84" x14ac:dyDescent="0.25">
      <c r="CB8494" s="4"/>
      <c r="CF8494" s="4"/>
    </row>
    <row r="8495" spans="80:84" x14ac:dyDescent="0.25">
      <c r="CB8495" s="4"/>
      <c r="CF8495" s="4"/>
    </row>
    <row r="8496" spans="80:84" x14ac:dyDescent="0.25">
      <c r="CB8496" s="4"/>
      <c r="CF8496" s="4"/>
    </row>
    <row r="8497" spans="80:84" x14ac:dyDescent="0.25">
      <c r="CB8497" s="4"/>
      <c r="CF8497" s="4"/>
    </row>
    <row r="8498" spans="80:84" x14ac:dyDescent="0.25">
      <c r="CB8498" s="4"/>
      <c r="CF8498" s="4"/>
    </row>
    <row r="8499" spans="80:84" x14ac:dyDescent="0.25">
      <c r="CB8499" s="4"/>
      <c r="CF8499" s="4"/>
    </row>
    <row r="8500" spans="80:84" x14ac:dyDescent="0.25">
      <c r="CB8500" s="4"/>
      <c r="CF8500" s="4"/>
    </row>
    <row r="8501" spans="80:84" x14ac:dyDescent="0.25">
      <c r="CB8501" s="4"/>
      <c r="CF8501" s="4"/>
    </row>
    <row r="8502" spans="80:84" x14ac:dyDescent="0.25">
      <c r="CB8502" s="4"/>
      <c r="CF8502" s="4"/>
    </row>
    <row r="8503" spans="80:84" x14ac:dyDescent="0.25">
      <c r="CB8503" s="4"/>
      <c r="CF8503" s="4"/>
    </row>
    <row r="8504" spans="80:84" x14ac:dyDescent="0.25">
      <c r="CB8504" s="4"/>
      <c r="CF8504" s="4"/>
    </row>
    <row r="8505" spans="80:84" x14ac:dyDescent="0.25">
      <c r="CB8505" s="4"/>
      <c r="CF8505" s="4"/>
    </row>
    <row r="8506" spans="80:84" x14ac:dyDescent="0.25">
      <c r="CB8506" s="4"/>
      <c r="CF8506" s="4"/>
    </row>
    <row r="8507" spans="80:84" x14ac:dyDescent="0.25">
      <c r="CB8507" s="4"/>
      <c r="CF8507" s="4"/>
    </row>
    <row r="8508" spans="80:84" x14ac:dyDescent="0.25">
      <c r="CB8508" s="4"/>
      <c r="CF8508" s="4"/>
    </row>
    <row r="8509" spans="80:84" x14ac:dyDescent="0.25">
      <c r="CB8509" s="4"/>
      <c r="CF8509" s="4"/>
    </row>
    <row r="8510" spans="80:84" x14ac:dyDescent="0.25">
      <c r="CB8510" s="4"/>
      <c r="CF8510" s="4"/>
    </row>
    <row r="8511" spans="80:84" x14ac:dyDescent="0.25">
      <c r="CB8511" s="4"/>
      <c r="CF8511" s="4"/>
    </row>
    <row r="8512" spans="80:84" x14ac:dyDescent="0.25">
      <c r="CB8512" s="4"/>
      <c r="CF8512" s="4"/>
    </row>
    <row r="8513" spans="80:84" x14ac:dyDescent="0.25">
      <c r="CB8513" s="4"/>
      <c r="CF8513" s="4"/>
    </row>
    <row r="8514" spans="80:84" x14ac:dyDescent="0.25">
      <c r="CB8514" s="4"/>
      <c r="CF8514" s="4"/>
    </row>
    <row r="8515" spans="80:84" x14ac:dyDescent="0.25">
      <c r="CB8515" s="4"/>
      <c r="CF8515" s="4"/>
    </row>
    <row r="8516" spans="80:84" x14ac:dyDescent="0.25">
      <c r="CB8516" s="4"/>
      <c r="CF8516" s="4"/>
    </row>
    <row r="8517" spans="80:84" x14ac:dyDescent="0.25">
      <c r="CB8517" s="4"/>
      <c r="CF8517" s="4"/>
    </row>
    <row r="8518" spans="80:84" x14ac:dyDescent="0.25">
      <c r="CB8518" s="4"/>
      <c r="CF8518" s="4"/>
    </row>
    <row r="8519" spans="80:84" x14ac:dyDescent="0.25">
      <c r="CB8519" s="4"/>
      <c r="CF8519" s="4"/>
    </row>
    <row r="8520" spans="80:84" x14ac:dyDescent="0.25">
      <c r="CB8520" s="4"/>
      <c r="CF8520" s="4"/>
    </row>
    <row r="8521" spans="80:84" x14ac:dyDescent="0.25">
      <c r="CB8521" s="4"/>
      <c r="CF8521" s="4"/>
    </row>
    <row r="8522" spans="80:84" x14ac:dyDescent="0.25">
      <c r="CB8522" s="4"/>
      <c r="CF8522" s="4"/>
    </row>
    <row r="8523" spans="80:84" x14ac:dyDescent="0.25">
      <c r="CB8523" s="4"/>
      <c r="CF8523" s="4"/>
    </row>
    <row r="8524" spans="80:84" x14ac:dyDescent="0.25">
      <c r="CB8524" s="4"/>
      <c r="CF8524" s="4"/>
    </row>
    <row r="8525" spans="80:84" x14ac:dyDescent="0.25">
      <c r="CB8525" s="4"/>
      <c r="CF8525" s="4"/>
    </row>
    <row r="8526" spans="80:84" x14ac:dyDescent="0.25">
      <c r="CB8526" s="4"/>
      <c r="CF8526" s="4"/>
    </row>
    <row r="8527" spans="80:84" x14ac:dyDescent="0.25">
      <c r="CB8527" s="4"/>
      <c r="CF8527" s="4"/>
    </row>
    <row r="8528" spans="80:84" x14ac:dyDescent="0.25">
      <c r="CB8528" s="4"/>
      <c r="CF8528" s="4"/>
    </row>
    <row r="8529" spans="80:84" x14ac:dyDescent="0.25">
      <c r="CB8529" s="4"/>
      <c r="CF8529" s="4"/>
    </row>
    <row r="8530" spans="80:84" x14ac:dyDescent="0.25">
      <c r="CB8530" s="4"/>
      <c r="CF8530" s="4"/>
    </row>
    <row r="8531" spans="80:84" x14ac:dyDescent="0.25">
      <c r="CB8531" s="4"/>
      <c r="CF8531" s="4"/>
    </row>
    <row r="8532" spans="80:84" x14ac:dyDescent="0.25">
      <c r="CB8532" s="4"/>
      <c r="CF8532" s="4"/>
    </row>
    <row r="8533" spans="80:84" x14ac:dyDescent="0.25">
      <c r="CB8533" s="4"/>
      <c r="CF8533" s="4"/>
    </row>
    <row r="8534" spans="80:84" x14ac:dyDescent="0.25">
      <c r="CB8534" s="4"/>
      <c r="CF8534" s="4"/>
    </row>
    <row r="8535" spans="80:84" x14ac:dyDescent="0.25">
      <c r="CB8535" s="4"/>
      <c r="CF8535" s="4"/>
    </row>
    <row r="8536" spans="80:84" x14ac:dyDescent="0.25">
      <c r="CB8536" s="4"/>
      <c r="CF8536" s="4"/>
    </row>
    <row r="8537" spans="80:84" x14ac:dyDescent="0.25">
      <c r="CB8537" s="4"/>
      <c r="CF8537" s="4"/>
    </row>
    <row r="8538" spans="80:84" x14ac:dyDescent="0.25">
      <c r="CB8538" s="4"/>
      <c r="CF8538" s="4"/>
    </row>
    <row r="8539" spans="80:84" x14ac:dyDescent="0.25">
      <c r="CB8539" s="4"/>
      <c r="CF8539" s="4"/>
    </row>
    <row r="8540" spans="80:84" x14ac:dyDescent="0.25">
      <c r="CB8540" s="4"/>
      <c r="CF8540" s="4"/>
    </row>
    <row r="8541" spans="80:84" x14ac:dyDescent="0.25">
      <c r="CB8541" s="4"/>
      <c r="CF8541" s="4"/>
    </row>
    <row r="8542" spans="80:84" x14ac:dyDescent="0.25">
      <c r="CB8542" s="4"/>
      <c r="CF8542" s="4"/>
    </row>
    <row r="8543" spans="80:84" x14ac:dyDescent="0.25">
      <c r="CB8543" s="4"/>
      <c r="CF8543" s="4"/>
    </row>
    <row r="8544" spans="80:84" x14ac:dyDescent="0.25">
      <c r="CB8544" s="4"/>
      <c r="CF8544" s="4"/>
    </row>
    <row r="8545" spans="80:84" x14ac:dyDescent="0.25">
      <c r="CB8545" s="4"/>
      <c r="CF8545" s="4"/>
    </row>
    <row r="8546" spans="80:84" x14ac:dyDescent="0.25">
      <c r="CB8546" s="4"/>
      <c r="CF8546" s="4"/>
    </row>
    <row r="8547" spans="80:84" x14ac:dyDescent="0.25">
      <c r="CB8547" s="4"/>
      <c r="CF8547" s="4"/>
    </row>
    <row r="8548" spans="80:84" x14ac:dyDescent="0.25">
      <c r="CB8548" s="4"/>
      <c r="CF8548" s="4"/>
    </row>
    <row r="8549" spans="80:84" x14ac:dyDescent="0.25">
      <c r="CB8549" s="4"/>
      <c r="CF8549" s="4"/>
    </row>
    <row r="8550" spans="80:84" x14ac:dyDescent="0.25">
      <c r="CB8550" s="4"/>
      <c r="CF8550" s="4"/>
    </row>
    <row r="8551" spans="80:84" x14ac:dyDescent="0.25">
      <c r="CB8551" s="4"/>
      <c r="CF8551" s="4"/>
    </row>
    <row r="8552" spans="80:84" x14ac:dyDescent="0.25">
      <c r="CB8552" s="4"/>
      <c r="CF8552" s="4"/>
    </row>
    <row r="8553" spans="80:84" x14ac:dyDescent="0.25">
      <c r="CB8553" s="4"/>
      <c r="CF8553" s="4"/>
    </row>
    <row r="8554" spans="80:84" x14ac:dyDescent="0.25">
      <c r="CB8554" s="4"/>
      <c r="CF8554" s="4"/>
    </row>
    <row r="8555" spans="80:84" x14ac:dyDescent="0.25">
      <c r="CB8555" s="4"/>
      <c r="CF8555" s="4"/>
    </row>
    <row r="8556" spans="80:84" x14ac:dyDescent="0.25">
      <c r="CB8556" s="4"/>
      <c r="CF8556" s="4"/>
    </row>
    <row r="8557" spans="80:84" x14ac:dyDescent="0.25">
      <c r="CB8557" s="4"/>
      <c r="CF8557" s="4"/>
    </row>
    <row r="8558" spans="80:84" x14ac:dyDescent="0.25">
      <c r="CB8558" s="4"/>
      <c r="CF8558" s="4"/>
    </row>
    <row r="8559" spans="80:84" x14ac:dyDescent="0.25">
      <c r="CB8559" s="4"/>
      <c r="CF8559" s="4"/>
    </row>
    <row r="8560" spans="80:84" x14ac:dyDescent="0.25">
      <c r="CB8560" s="4"/>
      <c r="CF8560" s="4"/>
    </row>
    <row r="8561" spans="80:84" x14ac:dyDescent="0.25">
      <c r="CB8561" s="4"/>
      <c r="CF8561" s="4"/>
    </row>
    <row r="8562" spans="80:84" x14ac:dyDescent="0.25">
      <c r="CB8562" s="4"/>
      <c r="CF8562" s="4"/>
    </row>
    <row r="8563" spans="80:84" x14ac:dyDescent="0.25">
      <c r="CB8563" s="4"/>
      <c r="CF8563" s="4"/>
    </row>
    <row r="8564" spans="80:84" x14ac:dyDescent="0.25">
      <c r="CB8564" s="4"/>
      <c r="CF8564" s="4"/>
    </row>
    <row r="8565" spans="80:84" x14ac:dyDescent="0.25">
      <c r="CB8565" s="4"/>
      <c r="CF8565" s="4"/>
    </row>
    <row r="8566" spans="80:84" x14ac:dyDescent="0.25">
      <c r="CB8566" s="4"/>
      <c r="CF8566" s="4"/>
    </row>
    <row r="8567" spans="80:84" x14ac:dyDescent="0.25">
      <c r="CB8567" s="4"/>
      <c r="CF8567" s="4"/>
    </row>
    <row r="8568" spans="80:84" x14ac:dyDescent="0.25">
      <c r="CB8568" s="4"/>
      <c r="CF8568" s="4"/>
    </row>
    <row r="8569" spans="80:84" x14ac:dyDescent="0.25">
      <c r="CB8569" s="4"/>
      <c r="CF8569" s="4"/>
    </row>
    <row r="8570" spans="80:84" x14ac:dyDescent="0.25">
      <c r="CB8570" s="4"/>
      <c r="CF8570" s="4"/>
    </row>
    <row r="8571" spans="80:84" x14ac:dyDescent="0.25">
      <c r="CB8571" s="4"/>
      <c r="CF8571" s="4"/>
    </row>
    <row r="8572" spans="80:84" x14ac:dyDescent="0.25">
      <c r="CB8572" s="4"/>
      <c r="CF8572" s="4"/>
    </row>
    <row r="8573" spans="80:84" x14ac:dyDescent="0.25">
      <c r="CB8573" s="4"/>
      <c r="CF8573" s="4"/>
    </row>
    <row r="8574" spans="80:84" x14ac:dyDescent="0.25">
      <c r="CB8574" s="4"/>
      <c r="CF8574" s="4"/>
    </row>
    <row r="8575" spans="80:84" x14ac:dyDescent="0.25">
      <c r="CB8575" s="4"/>
      <c r="CF8575" s="4"/>
    </row>
    <row r="8576" spans="80:84" x14ac:dyDescent="0.25">
      <c r="CB8576" s="4"/>
      <c r="CF8576" s="4"/>
    </row>
    <row r="8577" spans="80:84" x14ac:dyDescent="0.25">
      <c r="CB8577" s="4"/>
      <c r="CF8577" s="4"/>
    </row>
    <row r="8578" spans="80:84" x14ac:dyDescent="0.25">
      <c r="CB8578" s="4"/>
      <c r="CF8578" s="4"/>
    </row>
    <row r="8579" spans="80:84" x14ac:dyDescent="0.25">
      <c r="CB8579" s="4"/>
      <c r="CF8579" s="4"/>
    </row>
    <row r="8580" spans="80:84" x14ac:dyDescent="0.25">
      <c r="CB8580" s="4"/>
      <c r="CF8580" s="4"/>
    </row>
    <row r="8581" spans="80:84" x14ac:dyDescent="0.25">
      <c r="CB8581" s="4"/>
      <c r="CF8581" s="4"/>
    </row>
    <row r="8582" spans="80:84" x14ac:dyDescent="0.25">
      <c r="CB8582" s="4"/>
      <c r="CF8582" s="4"/>
    </row>
    <row r="8583" spans="80:84" x14ac:dyDescent="0.25">
      <c r="CB8583" s="4"/>
      <c r="CF8583" s="4"/>
    </row>
    <row r="8584" spans="80:84" x14ac:dyDescent="0.25">
      <c r="CB8584" s="4"/>
      <c r="CF8584" s="4"/>
    </row>
    <row r="8585" spans="80:84" x14ac:dyDescent="0.25">
      <c r="CB8585" s="4"/>
      <c r="CF8585" s="4"/>
    </row>
    <row r="8586" spans="80:84" x14ac:dyDescent="0.25">
      <c r="CB8586" s="4"/>
      <c r="CF8586" s="4"/>
    </row>
    <row r="8587" spans="80:84" x14ac:dyDescent="0.25">
      <c r="CB8587" s="4"/>
      <c r="CF8587" s="4"/>
    </row>
    <row r="8588" spans="80:84" x14ac:dyDescent="0.25">
      <c r="CB8588" s="4"/>
      <c r="CF8588" s="4"/>
    </row>
    <row r="8589" spans="80:84" x14ac:dyDescent="0.25">
      <c r="CB8589" s="4"/>
      <c r="CF8589" s="4"/>
    </row>
    <row r="8590" spans="80:84" x14ac:dyDescent="0.25">
      <c r="CB8590" s="4"/>
      <c r="CF8590" s="4"/>
    </row>
    <row r="8591" spans="80:84" x14ac:dyDescent="0.25">
      <c r="CB8591" s="4"/>
      <c r="CF8591" s="4"/>
    </row>
    <row r="8592" spans="80:84" x14ac:dyDescent="0.25">
      <c r="CB8592" s="4"/>
      <c r="CF8592" s="4"/>
    </row>
    <row r="8593" spans="80:84" x14ac:dyDescent="0.25">
      <c r="CB8593" s="4"/>
      <c r="CF8593" s="4"/>
    </row>
    <row r="8594" spans="80:84" x14ac:dyDescent="0.25">
      <c r="CB8594" s="4"/>
      <c r="CF8594" s="4"/>
    </row>
    <row r="8595" spans="80:84" x14ac:dyDescent="0.25">
      <c r="CB8595" s="4"/>
      <c r="CF8595" s="4"/>
    </row>
    <row r="8596" spans="80:84" x14ac:dyDescent="0.25">
      <c r="CB8596" s="4"/>
      <c r="CF8596" s="4"/>
    </row>
    <row r="8597" spans="80:84" x14ac:dyDescent="0.25">
      <c r="CB8597" s="4"/>
      <c r="CF8597" s="4"/>
    </row>
    <row r="8598" spans="80:84" x14ac:dyDescent="0.25">
      <c r="CB8598" s="4"/>
      <c r="CF8598" s="4"/>
    </row>
    <row r="8599" spans="80:84" x14ac:dyDescent="0.25">
      <c r="CB8599" s="4"/>
      <c r="CF8599" s="4"/>
    </row>
    <row r="8600" spans="80:84" x14ac:dyDescent="0.25">
      <c r="CB8600" s="4"/>
      <c r="CF8600" s="4"/>
    </row>
    <row r="8601" spans="80:84" x14ac:dyDescent="0.25">
      <c r="CB8601" s="4"/>
      <c r="CF8601" s="4"/>
    </row>
    <row r="8602" spans="80:84" x14ac:dyDescent="0.25">
      <c r="CB8602" s="4"/>
      <c r="CF8602" s="4"/>
    </row>
    <row r="8603" spans="80:84" x14ac:dyDescent="0.25">
      <c r="CB8603" s="4"/>
      <c r="CF8603" s="4"/>
    </row>
    <row r="8604" spans="80:84" x14ac:dyDescent="0.25">
      <c r="CB8604" s="4"/>
      <c r="CF8604" s="4"/>
    </row>
    <row r="8605" spans="80:84" x14ac:dyDescent="0.25">
      <c r="CB8605" s="4"/>
      <c r="CF8605" s="4"/>
    </row>
    <row r="8606" spans="80:84" x14ac:dyDescent="0.25">
      <c r="CB8606" s="4"/>
      <c r="CF8606" s="4"/>
    </row>
    <row r="8607" spans="80:84" x14ac:dyDescent="0.25">
      <c r="CB8607" s="4"/>
      <c r="CF8607" s="4"/>
    </row>
    <row r="8608" spans="80:84" x14ac:dyDescent="0.25">
      <c r="CB8608" s="4"/>
      <c r="CF8608" s="4"/>
    </row>
    <row r="8609" spans="80:84" x14ac:dyDescent="0.25">
      <c r="CB8609" s="4"/>
      <c r="CF8609" s="4"/>
    </row>
    <row r="8610" spans="80:84" x14ac:dyDescent="0.25">
      <c r="CB8610" s="4"/>
      <c r="CF8610" s="4"/>
    </row>
    <row r="8611" spans="80:84" x14ac:dyDescent="0.25">
      <c r="CB8611" s="4"/>
      <c r="CF8611" s="4"/>
    </row>
    <row r="8612" spans="80:84" x14ac:dyDescent="0.25">
      <c r="CB8612" s="4"/>
      <c r="CF8612" s="4"/>
    </row>
    <row r="8613" spans="80:84" x14ac:dyDescent="0.25">
      <c r="CB8613" s="4"/>
      <c r="CF8613" s="4"/>
    </row>
    <row r="8614" spans="80:84" x14ac:dyDescent="0.25">
      <c r="CB8614" s="4"/>
      <c r="CF8614" s="4"/>
    </row>
    <row r="8615" spans="80:84" x14ac:dyDescent="0.25">
      <c r="CB8615" s="4"/>
      <c r="CF8615" s="4"/>
    </row>
    <row r="8616" spans="80:84" x14ac:dyDescent="0.25">
      <c r="CB8616" s="4"/>
      <c r="CF8616" s="4"/>
    </row>
    <row r="8617" spans="80:84" x14ac:dyDescent="0.25">
      <c r="CB8617" s="4"/>
      <c r="CF8617" s="4"/>
    </row>
    <row r="8618" spans="80:84" x14ac:dyDescent="0.25">
      <c r="CB8618" s="4"/>
      <c r="CF8618" s="4"/>
    </row>
    <row r="8619" spans="80:84" x14ac:dyDescent="0.25">
      <c r="CB8619" s="4"/>
      <c r="CF8619" s="4"/>
    </row>
    <row r="8620" spans="80:84" x14ac:dyDescent="0.25">
      <c r="CB8620" s="4"/>
      <c r="CF8620" s="4"/>
    </row>
    <row r="8621" spans="80:84" x14ac:dyDescent="0.25">
      <c r="CB8621" s="4"/>
      <c r="CF8621" s="4"/>
    </row>
    <row r="8622" spans="80:84" x14ac:dyDescent="0.25">
      <c r="CB8622" s="4"/>
      <c r="CF8622" s="4"/>
    </row>
    <row r="8623" spans="80:84" x14ac:dyDescent="0.25">
      <c r="CB8623" s="4"/>
      <c r="CF8623" s="4"/>
    </row>
    <row r="8624" spans="80:84" x14ac:dyDescent="0.25">
      <c r="CB8624" s="4"/>
      <c r="CF8624" s="4"/>
    </row>
    <row r="8625" spans="80:84" x14ac:dyDescent="0.25">
      <c r="CB8625" s="4"/>
      <c r="CF8625" s="4"/>
    </row>
    <row r="8626" spans="80:84" x14ac:dyDescent="0.25">
      <c r="CB8626" s="4"/>
      <c r="CF8626" s="4"/>
    </row>
    <row r="8627" spans="80:84" x14ac:dyDescent="0.25">
      <c r="CB8627" s="4"/>
      <c r="CF8627" s="4"/>
    </row>
    <row r="8628" spans="80:84" x14ac:dyDescent="0.25">
      <c r="CB8628" s="4"/>
      <c r="CF8628" s="4"/>
    </row>
    <row r="8629" spans="80:84" x14ac:dyDescent="0.25">
      <c r="CB8629" s="4"/>
      <c r="CF8629" s="4"/>
    </row>
    <row r="8630" spans="80:84" x14ac:dyDescent="0.25">
      <c r="CB8630" s="4"/>
      <c r="CF8630" s="4"/>
    </row>
    <row r="8631" spans="80:84" x14ac:dyDescent="0.25">
      <c r="CB8631" s="4"/>
      <c r="CF8631" s="4"/>
    </row>
    <row r="8632" spans="80:84" x14ac:dyDescent="0.25">
      <c r="CB8632" s="4"/>
      <c r="CF8632" s="4"/>
    </row>
    <row r="8633" spans="80:84" x14ac:dyDescent="0.25">
      <c r="CB8633" s="4"/>
      <c r="CF8633" s="4"/>
    </row>
    <row r="8634" spans="80:84" x14ac:dyDescent="0.25">
      <c r="CB8634" s="4"/>
      <c r="CF8634" s="4"/>
    </row>
    <row r="8635" spans="80:84" x14ac:dyDescent="0.25">
      <c r="CB8635" s="4"/>
      <c r="CF8635" s="4"/>
    </row>
    <row r="8636" spans="80:84" x14ac:dyDescent="0.25">
      <c r="CB8636" s="4"/>
      <c r="CF8636" s="4"/>
    </row>
    <row r="8637" spans="80:84" x14ac:dyDescent="0.25">
      <c r="CB8637" s="4"/>
      <c r="CF8637" s="4"/>
    </row>
    <row r="8638" spans="80:84" x14ac:dyDescent="0.25">
      <c r="CB8638" s="4"/>
      <c r="CF8638" s="4"/>
    </row>
    <row r="8639" spans="80:84" x14ac:dyDescent="0.25">
      <c r="CB8639" s="4"/>
      <c r="CF8639" s="4"/>
    </row>
    <row r="8640" spans="80:84" x14ac:dyDescent="0.25">
      <c r="CB8640" s="4"/>
      <c r="CF8640" s="4"/>
    </row>
    <row r="8641" spans="80:84" x14ac:dyDescent="0.25">
      <c r="CB8641" s="4"/>
      <c r="CF8641" s="4"/>
    </row>
    <row r="8642" spans="80:84" x14ac:dyDescent="0.25">
      <c r="CB8642" s="4"/>
      <c r="CF8642" s="4"/>
    </row>
    <row r="8643" spans="80:84" x14ac:dyDescent="0.25">
      <c r="CB8643" s="4"/>
      <c r="CF8643" s="4"/>
    </row>
    <row r="8644" spans="80:84" x14ac:dyDescent="0.25">
      <c r="CB8644" s="4"/>
      <c r="CF8644" s="4"/>
    </row>
    <row r="8645" spans="80:84" x14ac:dyDescent="0.25">
      <c r="CB8645" s="4"/>
      <c r="CF8645" s="4"/>
    </row>
    <row r="8646" spans="80:84" x14ac:dyDescent="0.25">
      <c r="CB8646" s="4"/>
      <c r="CF8646" s="4"/>
    </row>
    <row r="8647" spans="80:84" x14ac:dyDescent="0.25">
      <c r="CB8647" s="4"/>
      <c r="CF8647" s="4"/>
    </row>
    <row r="8648" spans="80:84" x14ac:dyDescent="0.25">
      <c r="CB8648" s="4"/>
      <c r="CF8648" s="4"/>
    </row>
    <row r="8649" spans="80:84" x14ac:dyDescent="0.25">
      <c r="CB8649" s="4"/>
      <c r="CF8649" s="4"/>
    </row>
    <row r="8650" spans="80:84" x14ac:dyDescent="0.25">
      <c r="CB8650" s="4"/>
      <c r="CF8650" s="4"/>
    </row>
    <row r="8651" spans="80:84" x14ac:dyDescent="0.25">
      <c r="CB8651" s="4"/>
      <c r="CF8651" s="4"/>
    </row>
    <row r="8652" spans="80:84" x14ac:dyDescent="0.25">
      <c r="CB8652" s="4"/>
      <c r="CF8652" s="4"/>
    </row>
    <row r="8653" spans="80:84" x14ac:dyDescent="0.25">
      <c r="CB8653" s="4"/>
      <c r="CF8653" s="4"/>
    </row>
    <row r="8654" spans="80:84" x14ac:dyDescent="0.25">
      <c r="CB8654" s="4"/>
      <c r="CF8654" s="4"/>
    </row>
    <row r="8655" spans="80:84" x14ac:dyDescent="0.25">
      <c r="CB8655" s="4"/>
      <c r="CF8655" s="4"/>
    </row>
    <row r="8656" spans="80:84" x14ac:dyDescent="0.25">
      <c r="CB8656" s="4"/>
      <c r="CF8656" s="4"/>
    </row>
    <row r="8657" spans="80:84" x14ac:dyDescent="0.25">
      <c r="CB8657" s="4"/>
      <c r="CF8657" s="4"/>
    </row>
    <row r="8658" spans="80:84" x14ac:dyDescent="0.25">
      <c r="CB8658" s="4"/>
      <c r="CF8658" s="4"/>
    </row>
    <row r="8659" spans="80:84" x14ac:dyDescent="0.25">
      <c r="CB8659" s="4"/>
      <c r="CF8659" s="4"/>
    </row>
    <row r="8660" spans="80:84" x14ac:dyDescent="0.25">
      <c r="CB8660" s="4"/>
      <c r="CF8660" s="4"/>
    </row>
    <row r="8661" spans="80:84" x14ac:dyDescent="0.25">
      <c r="CB8661" s="4"/>
      <c r="CF8661" s="4"/>
    </row>
    <row r="8662" spans="80:84" x14ac:dyDescent="0.25">
      <c r="CB8662" s="4"/>
      <c r="CF8662" s="4"/>
    </row>
    <row r="8663" spans="80:84" x14ac:dyDescent="0.25">
      <c r="CB8663" s="4"/>
      <c r="CF8663" s="4"/>
    </row>
    <row r="8664" spans="80:84" x14ac:dyDescent="0.25">
      <c r="CB8664" s="4"/>
      <c r="CF8664" s="4"/>
    </row>
    <row r="8665" spans="80:84" x14ac:dyDescent="0.25">
      <c r="CB8665" s="4"/>
      <c r="CF8665" s="4"/>
    </row>
    <row r="8666" spans="80:84" x14ac:dyDescent="0.25">
      <c r="CB8666" s="4"/>
      <c r="CF8666" s="4"/>
    </row>
    <row r="8667" spans="80:84" x14ac:dyDescent="0.25">
      <c r="CB8667" s="4"/>
      <c r="CF8667" s="4"/>
    </row>
    <row r="8668" spans="80:84" x14ac:dyDescent="0.25">
      <c r="CB8668" s="4"/>
      <c r="CF8668" s="4"/>
    </row>
    <row r="8669" spans="80:84" x14ac:dyDescent="0.25">
      <c r="CB8669" s="4"/>
      <c r="CF8669" s="4"/>
    </row>
    <row r="8670" spans="80:84" x14ac:dyDescent="0.25">
      <c r="CB8670" s="4"/>
      <c r="CF8670" s="4"/>
    </row>
    <row r="8671" spans="80:84" x14ac:dyDescent="0.25">
      <c r="CB8671" s="4"/>
      <c r="CF8671" s="4"/>
    </row>
    <row r="8672" spans="80:84" x14ac:dyDescent="0.25">
      <c r="CB8672" s="4"/>
      <c r="CF8672" s="4"/>
    </row>
    <row r="8673" spans="80:84" x14ac:dyDescent="0.25">
      <c r="CB8673" s="4"/>
      <c r="CF8673" s="4"/>
    </row>
    <row r="8674" spans="80:84" x14ac:dyDescent="0.25">
      <c r="CB8674" s="4"/>
      <c r="CF8674" s="4"/>
    </row>
    <row r="8675" spans="80:84" x14ac:dyDescent="0.25">
      <c r="CB8675" s="4"/>
      <c r="CF8675" s="4"/>
    </row>
    <row r="8676" spans="80:84" x14ac:dyDescent="0.25">
      <c r="CB8676" s="4"/>
      <c r="CF8676" s="4"/>
    </row>
    <row r="8677" spans="80:84" x14ac:dyDescent="0.25">
      <c r="CB8677" s="4"/>
      <c r="CF8677" s="4"/>
    </row>
    <row r="8678" spans="80:84" x14ac:dyDescent="0.25">
      <c r="CB8678" s="4"/>
      <c r="CF8678" s="4"/>
    </row>
    <row r="8679" spans="80:84" x14ac:dyDescent="0.25">
      <c r="CB8679" s="4"/>
      <c r="CF8679" s="4"/>
    </row>
    <row r="8680" spans="80:84" x14ac:dyDescent="0.25">
      <c r="CB8680" s="4"/>
      <c r="CF8680" s="4"/>
    </row>
    <row r="8681" spans="80:84" x14ac:dyDescent="0.25">
      <c r="CB8681" s="4"/>
      <c r="CF8681" s="4"/>
    </row>
    <row r="8682" spans="80:84" x14ac:dyDescent="0.25">
      <c r="CB8682" s="4"/>
      <c r="CF8682" s="4"/>
    </row>
    <row r="8683" spans="80:84" x14ac:dyDescent="0.25">
      <c r="CB8683" s="4"/>
      <c r="CF8683" s="4"/>
    </row>
    <row r="8684" spans="80:84" x14ac:dyDescent="0.25">
      <c r="CB8684" s="4"/>
      <c r="CF8684" s="4"/>
    </row>
    <row r="8685" spans="80:84" x14ac:dyDescent="0.25">
      <c r="CB8685" s="4"/>
      <c r="CF8685" s="4"/>
    </row>
    <row r="8686" spans="80:84" x14ac:dyDescent="0.25">
      <c r="CB8686" s="4"/>
      <c r="CF8686" s="4"/>
    </row>
    <row r="8687" spans="80:84" x14ac:dyDescent="0.25">
      <c r="CB8687" s="4"/>
      <c r="CF8687" s="4"/>
    </row>
    <row r="8688" spans="80:84" x14ac:dyDescent="0.25">
      <c r="CB8688" s="4"/>
      <c r="CF8688" s="4"/>
    </row>
    <row r="8689" spans="80:84" x14ac:dyDescent="0.25">
      <c r="CB8689" s="4"/>
      <c r="CF8689" s="4"/>
    </row>
    <row r="8690" spans="80:84" x14ac:dyDescent="0.25">
      <c r="CB8690" s="4"/>
      <c r="CF8690" s="4"/>
    </row>
    <row r="8691" spans="80:84" x14ac:dyDescent="0.25">
      <c r="CB8691" s="4"/>
      <c r="CF8691" s="4"/>
    </row>
    <row r="8692" spans="80:84" x14ac:dyDescent="0.25">
      <c r="CB8692" s="4"/>
      <c r="CF8692" s="4"/>
    </row>
    <row r="8693" spans="80:84" x14ac:dyDescent="0.25">
      <c r="CB8693" s="4"/>
      <c r="CF8693" s="4"/>
    </row>
    <row r="8694" spans="80:84" x14ac:dyDescent="0.25">
      <c r="CB8694" s="4"/>
      <c r="CF8694" s="4"/>
    </row>
    <row r="8695" spans="80:84" x14ac:dyDescent="0.25">
      <c r="CB8695" s="4"/>
      <c r="CF8695" s="4"/>
    </row>
    <row r="8696" spans="80:84" x14ac:dyDescent="0.25">
      <c r="CB8696" s="4"/>
      <c r="CF8696" s="4"/>
    </row>
    <row r="8697" spans="80:84" x14ac:dyDescent="0.25">
      <c r="CB8697" s="4"/>
      <c r="CF8697" s="4"/>
    </row>
    <row r="8698" spans="80:84" x14ac:dyDescent="0.25">
      <c r="CB8698" s="4"/>
      <c r="CF8698" s="4"/>
    </row>
    <row r="8699" spans="80:84" x14ac:dyDescent="0.25">
      <c r="CB8699" s="4"/>
      <c r="CF8699" s="4"/>
    </row>
    <row r="8700" spans="80:84" x14ac:dyDescent="0.25">
      <c r="CB8700" s="4"/>
      <c r="CF8700" s="4"/>
    </row>
    <row r="8701" spans="80:84" x14ac:dyDescent="0.25">
      <c r="CB8701" s="4"/>
      <c r="CF8701" s="4"/>
    </row>
    <row r="8702" spans="80:84" x14ac:dyDescent="0.25">
      <c r="CB8702" s="4"/>
      <c r="CF8702" s="4"/>
    </row>
    <row r="8703" spans="80:84" x14ac:dyDescent="0.25">
      <c r="CB8703" s="4"/>
      <c r="CF8703" s="4"/>
    </row>
    <row r="8704" spans="80:84" x14ac:dyDescent="0.25">
      <c r="CB8704" s="4"/>
      <c r="CF8704" s="4"/>
    </row>
    <row r="8705" spans="80:84" x14ac:dyDescent="0.25">
      <c r="CB8705" s="4"/>
      <c r="CF8705" s="4"/>
    </row>
    <row r="8706" spans="80:84" x14ac:dyDescent="0.25">
      <c r="CB8706" s="4"/>
      <c r="CF8706" s="4"/>
    </row>
    <row r="8707" spans="80:84" x14ac:dyDescent="0.25">
      <c r="CB8707" s="4"/>
      <c r="CF8707" s="4"/>
    </row>
    <row r="8708" spans="80:84" x14ac:dyDescent="0.25">
      <c r="CB8708" s="4"/>
      <c r="CF8708" s="4"/>
    </row>
    <row r="8709" spans="80:84" x14ac:dyDescent="0.25">
      <c r="CB8709" s="4"/>
      <c r="CF8709" s="4"/>
    </row>
    <row r="8710" spans="80:84" x14ac:dyDescent="0.25">
      <c r="CB8710" s="4"/>
      <c r="CF8710" s="4"/>
    </row>
    <row r="8711" spans="80:84" x14ac:dyDescent="0.25">
      <c r="CB8711" s="4"/>
      <c r="CF8711" s="4"/>
    </row>
    <row r="8712" spans="80:84" x14ac:dyDescent="0.25">
      <c r="CB8712" s="4"/>
      <c r="CF8712" s="4"/>
    </row>
    <row r="8713" spans="80:84" x14ac:dyDescent="0.25">
      <c r="CB8713" s="4"/>
      <c r="CF8713" s="4"/>
    </row>
    <row r="8714" spans="80:84" x14ac:dyDescent="0.25">
      <c r="CB8714" s="4"/>
      <c r="CF8714" s="4"/>
    </row>
    <row r="8715" spans="80:84" x14ac:dyDescent="0.25">
      <c r="CB8715" s="4"/>
      <c r="CF8715" s="4"/>
    </row>
    <row r="8716" spans="80:84" x14ac:dyDescent="0.25">
      <c r="CB8716" s="4"/>
      <c r="CF8716" s="4"/>
    </row>
    <row r="8717" spans="80:84" x14ac:dyDescent="0.25">
      <c r="CB8717" s="4"/>
      <c r="CF8717" s="4"/>
    </row>
    <row r="8718" spans="80:84" x14ac:dyDescent="0.25">
      <c r="CB8718" s="4"/>
      <c r="CF8718" s="4"/>
    </row>
    <row r="8719" spans="80:84" x14ac:dyDescent="0.25">
      <c r="CB8719" s="4"/>
      <c r="CF8719" s="4"/>
    </row>
    <row r="8720" spans="80:84" x14ac:dyDescent="0.25">
      <c r="CB8720" s="4"/>
      <c r="CF8720" s="4"/>
    </row>
    <row r="8721" spans="80:84" x14ac:dyDescent="0.25">
      <c r="CB8721" s="4"/>
      <c r="CF8721" s="4"/>
    </row>
    <row r="8722" spans="80:84" x14ac:dyDescent="0.25">
      <c r="CB8722" s="4"/>
      <c r="CF8722" s="4"/>
    </row>
    <row r="8723" spans="80:84" x14ac:dyDescent="0.25">
      <c r="CB8723" s="4"/>
      <c r="CF8723" s="4"/>
    </row>
    <row r="8724" spans="80:84" x14ac:dyDescent="0.25">
      <c r="CB8724" s="4"/>
      <c r="CF8724" s="4"/>
    </row>
    <row r="8725" spans="80:84" x14ac:dyDescent="0.25">
      <c r="CB8725" s="4"/>
      <c r="CF8725" s="4"/>
    </row>
    <row r="8726" spans="80:84" x14ac:dyDescent="0.25">
      <c r="CB8726" s="4"/>
      <c r="CF8726" s="4"/>
    </row>
    <row r="8727" spans="80:84" x14ac:dyDescent="0.25">
      <c r="CB8727" s="4"/>
      <c r="CF8727" s="4"/>
    </row>
    <row r="8728" spans="80:84" x14ac:dyDescent="0.25">
      <c r="CB8728" s="4"/>
      <c r="CF8728" s="4"/>
    </row>
    <row r="8729" spans="80:84" x14ac:dyDescent="0.25">
      <c r="CB8729" s="4"/>
      <c r="CF8729" s="4"/>
    </row>
    <row r="8730" spans="80:84" x14ac:dyDescent="0.25">
      <c r="CB8730" s="4"/>
      <c r="CF8730" s="4"/>
    </row>
    <row r="8731" spans="80:84" x14ac:dyDescent="0.25">
      <c r="CB8731" s="4"/>
      <c r="CF8731" s="4"/>
    </row>
    <row r="8732" spans="80:84" x14ac:dyDescent="0.25">
      <c r="CB8732" s="4"/>
      <c r="CF8732" s="4"/>
    </row>
    <row r="8733" spans="80:84" x14ac:dyDescent="0.25">
      <c r="CB8733" s="4"/>
      <c r="CF8733" s="4"/>
    </row>
    <row r="8734" spans="80:84" x14ac:dyDescent="0.25">
      <c r="CB8734" s="4"/>
      <c r="CF8734" s="4"/>
    </row>
    <row r="8735" spans="80:84" x14ac:dyDescent="0.25">
      <c r="CB8735" s="4"/>
      <c r="CF8735" s="4"/>
    </row>
    <row r="8736" spans="80:84" x14ac:dyDescent="0.25">
      <c r="CB8736" s="4"/>
      <c r="CF8736" s="4"/>
    </row>
    <row r="8737" spans="80:84" x14ac:dyDescent="0.25">
      <c r="CB8737" s="4"/>
      <c r="CF8737" s="4"/>
    </row>
    <row r="8738" spans="80:84" x14ac:dyDescent="0.25">
      <c r="CB8738" s="4"/>
      <c r="CF8738" s="4"/>
    </row>
    <row r="8739" spans="80:84" x14ac:dyDescent="0.25">
      <c r="CB8739" s="4"/>
      <c r="CF8739" s="4"/>
    </row>
    <row r="8740" spans="80:84" x14ac:dyDescent="0.25">
      <c r="CB8740" s="4"/>
      <c r="CF8740" s="4"/>
    </row>
    <row r="8741" spans="80:84" x14ac:dyDescent="0.25">
      <c r="CB8741" s="4"/>
      <c r="CF8741" s="4"/>
    </row>
    <row r="8742" spans="80:84" x14ac:dyDescent="0.25">
      <c r="CB8742" s="4"/>
      <c r="CF8742" s="4"/>
    </row>
    <row r="8743" spans="80:84" x14ac:dyDescent="0.25">
      <c r="CB8743" s="4"/>
      <c r="CF8743" s="4"/>
    </row>
    <row r="8744" spans="80:84" x14ac:dyDescent="0.25">
      <c r="CB8744" s="4"/>
      <c r="CF8744" s="4"/>
    </row>
    <row r="8745" spans="80:84" x14ac:dyDescent="0.25">
      <c r="CB8745" s="4"/>
      <c r="CF8745" s="4"/>
    </row>
    <row r="8746" spans="80:84" x14ac:dyDescent="0.25">
      <c r="CB8746" s="4"/>
      <c r="CF8746" s="4"/>
    </row>
    <row r="8747" spans="80:84" x14ac:dyDescent="0.25">
      <c r="CB8747" s="4"/>
      <c r="CF8747" s="4"/>
    </row>
    <row r="8748" spans="80:84" x14ac:dyDescent="0.25">
      <c r="CB8748" s="4"/>
      <c r="CF8748" s="4"/>
    </row>
    <row r="8749" spans="80:84" x14ac:dyDescent="0.25">
      <c r="CB8749" s="4"/>
      <c r="CF8749" s="4"/>
    </row>
    <row r="8750" spans="80:84" x14ac:dyDescent="0.25">
      <c r="CB8750" s="4"/>
      <c r="CF8750" s="4"/>
    </row>
    <row r="8751" spans="80:84" x14ac:dyDescent="0.25">
      <c r="CB8751" s="4"/>
      <c r="CF8751" s="4"/>
    </row>
    <row r="8752" spans="80:84" x14ac:dyDescent="0.25">
      <c r="CB8752" s="4"/>
      <c r="CF8752" s="4"/>
    </row>
    <row r="8753" spans="80:84" x14ac:dyDescent="0.25">
      <c r="CB8753" s="4"/>
      <c r="CF8753" s="4"/>
    </row>
    <row r="8754" spans="80:84" x14ac:dyDescent="0.25">
      <c r="CB8754" s="4"/>
      <c r="CF8754" s="4"/>
    </row>
    <row r="8755" spans="80:84" x14ac:dyDescent="0.25">
      <c r="CB8755" s="4"/>
      <c r="CF8755" s="4"/>
    </row>
    <row r="8756" spans="80:84" x14ac:dyDescent="0.25">
      <c r="CB8756" s="4"/>
      <c r="CF8756" s="4"/>
    </row>
    <row r="8757" spans="80:84" x14ac:dyDescent="0.25">
      <c r="CB8757" s="4"/>
      <c r="CF8757" s="4"/>
    </row>
    <row r="8758" spans="80:84" x14ac:dyDescent="0.25">
      <c r="CB8758" s="4"/>
      <c r="CF8758" s="4"/>
    </row>
    <row r="8759" spans="80:84" x14ac:dyDescent="0.25">
      <c r="CB8759" s="4"/>
      <c r="CF8759" s="4"/>
    </row>
    <row r="8760" spans="80:84" x14ac:dyDescent="0.25">
      <c r="CB8760" s="4"/>
      <c r="CF8760" s="4"/>
    </row>
    <row r="8761" spans="80:84" x14ac:dyDescent="0.25">
      <c r="CB8761" s="4"/>
      <c r="CF8761" s="4"/>
    </row>
    <row r="8762" spans="80:84" x14ac:dyDescent="0.25">
      <c r="CB8762" s="4"/>
      <c r="CF8762" s="4"/>
    </row>
    <row r="8763" spans="80:84" x14ac:dyDescent="0.25">
      <c r="CB8763" s="4"/>
      <c r="CF8763" s="4"/>
    </row>
    <row r="8764" spans="80:84" x14ac:dyDescent="0.25">
      <c r="CB8764" s="4"/>
      <c r="CF8764" s="4"/>
    </row>
    <row r="8765" spans="80:84" x14ac:dyDescent="0.25">
      <c r="CB8765" s="4"/>
      <c r="CF8765" s="4"/>
    </row>
    <row r="8766" spans="80:84" x14ac:dyDescent="0.25">
      <c r="CB8766" s="4"/>
      <c r="CF8766" s="4"/>
    </row>
    <row r="8767" spans="80:84" x14ac:dyDescent="0.25">
      <c r="CB8767" s="4"/>
      <c r="CF8767" s="4"/>
    </row>
    <row r="8768" spans="80:84" x14ac:dyDescent="0.25">
      <c r="CB8768" s="4"/>
      <c r="CF8768" s="4"/>
    </row>
    <row r="8769" spans="80:84" x14ac:dyDescent="0.25">
      <c r="CB8769" s="4"/>
      <c r="CF8769" s="4"/>
    </row>
    <row r="8770" spans="80:84" x14ac:dyDescent="0.25">
      <c r="CB8770" s="4"/>
      <c r="CF8770" s="4"/>
    </row>
    <row r="8771" spans="80:84" x14ac:dyDescent="0.25">
      <c r="CB8771" s="4"/>
      <c r="CF8771" s="4"/>
    </row>
    <row r="8772" spans="80:84" x14ac:dyDescent="0.25">
      <c r="CB8772" s="4"/>
      <c r="CF8772" s="4"/>
    </row>
    <row r="8773" spans="80:84" x14ac:dyDescent="0.25">
      <c r="CB8773" s="4"/>
      <c r="CF8773" s="4"/>
    </row>
    <row r="8774" spans="80:84" x14ac:dyDescent="0.25">
      <c r="CB8774" s="4"/>
      <c r="CF8774" s="4"/>
    </row>
    <row r="8775" spans="80:84" x14ac:dyDescent="0.25">
      <c r="CB8775" s="4"/>
      <c r="CF8775" s="4"/>
    </row>
    <row r="8776" spans="80:84" x14ac:dyDescent="0.25">
      <c r="CB8776" s="4"/>
      <c r="CF8776" s="4"/>
    </row>
    <row r="8777" spans="80:84" x14ac:dyDescent="0.25">
      <c r="CB8777" s="4"/>
      <c r="CF8777" s="4"/>
    </row>
    <row r="8778" spans="80:84" x14ac:dyDescent="0.25">
      <c r="CB8778" s="4"/>
      <c r="CF8778" s="4"/>
    </row>
    <row r="8779" spans="80:84" x14ac:dyDescent="0.25">
      <c r="CB8779" s="4"/>
      <c r="CF8779" s="4"/>
    </row>
    <row r="8780" spans="80:84" x14ac:dyDescent="0.25">
      <c r="CB8780" s="4"/>
      <c r="CF8780" s="4"/>
    </row>
    <row r="8781" spans="80:84" x14ac:dyDescent="0.25">
      <c r="CB8781" s="4"/>
      <c r="CF8781" s="4"/>
    </row>
    <row r="8782" spans="80:84" x14ac:dyDescent="0.25">
      <c r="CB8782" s="4"/>
      <c r="CF8782" s="4"/>
    </row>
    <row r="8783" spans="80:84" x14ac:dyDescent="0.25">
      <c r="CB8783" s="4"/>
      <c r="CF8783" s="4"/>
    </row>
    <row r="8784" spans="80:84" x14ac:dyDescent="0.25">
      <c r="CB8784" s="4"/>
      <c r="CF8784" s="4"/>
    </row>
    <row r="8785" spans="80:84" x14ac:dyDescent="0.25">
      <c r="CB8785" s="4"/>
      <c r="CF8785" s="4"/>
    </row>
    <row r="8786" spans="80:84" x14ac:dyDescent="0.25">
      <c r="CB8786" s="4"/>
      <c r="CF8786" s="4"/>
    </row>
    <row r="8787" spans="80:84" x14ac:dyDescent="0.25">
      <c r="CB8787" s="4"/>
      <c r="CF8787" s="4"/>
    </row>
    <row r="8788" spans="80:84" x14ac:dyDescent="0.25">
      <c r="CB8788" s="4"/>
      <c r="CF8788" s="4"/>
    </row>
    <row r="8789" spans="80:84" x14ac:dyDescent="0.25">
      <c r="CB8789" s="4"/>
      <c r="CF8789" s="4"/>
    </row>
    <row r="8790" spans="80:84" x14ac:dyDescent="0.25">
      <c r="CB8790" s="4"/>
      <c r="CF8790" s="4"/>
    </row>
    <row r="8791" spans="80:84" x14ac:dyDescent="0.25">
      <c r="CB8791" s="4"/>
      <c r="CF8791" s="4"/>
    </row>
    <row r="8792" spans="80:84" x14ac:dyDescent="0.25">
      <c r="CB8792" s="4"/>
      <c r="CF8792" s="4"/>
    </row>
    <row r="8793" spans="80:84" x14ac:dyDescent="0.25">
      <c r="CB8793" s="4"/>
      <c r="CF8793" s="4"/>
    </row>
    <row r="8794" spans="80:84" x14ac:dyDescent="0.25">
      <c r="CB8794" s="4"/>
      <c r="CF8794" s="4"/>
    </row>
    <row r="8795" spans="80:84" x14ac:dyDescent="0.25">
      <c r="CB8795" s="4"/>
      <c r="CF8795" s="4"/>
    </row>
    <row r="8796" spans="80:84" x14ac:dyDescent="0.25">
      <c r="CB8796" s="4"/>
      <c r="CF8796" s="4"/>
    </row>
    <row r="8797" spans="80:84" x14ac:dyDescent="0.25">
      <c r="CB8797" s="4"/>
      <c r="CF8797" s="4"/>
    </row>
    <row r="8798" spans="80:84" x14ac:dyDescent="0.25">
      <c r="CB8798" s="4"/>
      <c r="CF8798" s="4"/>
    </row>
    <row r="8799" spans="80:84" x14ac:dyDescent="0.25">
      <c r="CB8799" s="4"/>
      <c r="CF8799" s="4"/>
    </row>
    <row r="8800" spans="80:84" x14ac:dyDescent="0.25">
      <c r="CB8800" s="4"/>
      <c r="CF8800" s="4"/>
    </row>
    <row r="8801" spans="80:84" x14ac:dyDescent="0.25">
      <c r="CB8801" s="4"/>
      <c r="CF8801" s="4"/>
    </row>
    <row r="8802" spans="80:84" x14ac:dyDescent="0.25">
      <c r="CB8802" s="4"/>
      <c r="CF8802" s="4"/>
    </row>
    <row r="8803" spans="80:84" x14ac:dyDescent="0.25">
      <c r="CB8803" s="4"/>
      <c r="CF8803" s="4"/>
    </row>
    <row r="8804" spans="80:84" x14ac:dyDescent="0.25">
      <c r="CB8804" s="4"/>
      <c r="CF8804" s="4"/>
    </row>
    <row r="8805" spans="80:84" x14ac:dyDescent="0.25">
      <c r="CB8805" s="4"/>
      <c r="CF8805" s="4"/>
    </row>
    <row r="8806" spans="80:84" x14ac:dyDescent="0.25">
      <c r="CB8806" s="4"/>
      <c r="CF8806" s="4"/>
    </row>
    <row r="8807" spans="80:84" x14ac:dyDescent="0.25">
      <c r="CB8807" s="4"/>
      <c r="CF8807" s="4"/>
    </row>
    <row r="8808" spans="80:84" x14ac:dyDescent="0.25">
      <c r="CB8808" s="4"/>
      <c r="CF8808" s="4"/>
    </row>
    <row r="8809" spans="80:84" x14ac:dyDescent="0.25">
      <c r="CB8809" s="4"/>
      <c r="CF8809" s="4"/>
    </row>
    <row r="8810" spans="80:84" x14ac:dyDescent="0.25">
      <c r="CB8810" s="4"/>
      <c r="CF8810" s="4"/>
    </row>
    <row r="8811" spans="80:84" x14ac:dyDescent="0.25">
      <c r="CB8811" s="4"/>
      <c r="CF8811" s="4"/>
    </row>
    <row r="8812" spans="80:84" x14ac:dyDescent="0.25">
      <c r="CB8812" s="4"/>
      <c r="CF8812" s="4"/>
    </row>
    <row r="8813" spans="80:84" x14ac:dyDescent="0.25">
      <c r="CB8813" s="4"/>
      <c r="CF8813" s="4"/>
    </row>
    <row r="8814" spans="80:84" x14ac:dyDescent="0.25">
      <c r="CB8814" s="4"/>
      <c r="CF8814" s="4"/>
    </row>
    <row r="8815" spans="80:84" x14ac:dyDescent="0.25">
      <c r="CB8815" s="4"/>
      <c r="CF8815" s="4"/>
    </row>
    <row r="8816" spans="80:84" x14ac:dyDescent="0.25">
      <c r="CB8816" s="4"/>
      <c r="CF8816" s="4"/>
    </row>
    <row r="8817" spans="80:84" x14ac:dyDescent="0.25">
      <c r="CB8817" s="4"/>
      <c r="CF8817" s="4"/>
    </row>
    <row r="8818" spans="80:84" x14ac:dyDescent="0.25">
      <c r="CB8818" s="4"/>
      <c r="CF8818" s="4"/>
    </row>
    <row r="8819" spans="80:84" x14ac:dyDescent="0.25">
      <c r="CB8819" s="4"/>
      <c r="CF8819" s="4"/>
    </row>
    <row r="8820" spans="80:84" x14ac:dyDescent="0.25">
      <c r="CB8820" s="4"/>
      <c r="CF8820" s="4"/>
    </row>
    <row r="8821" spans="80:84" x14ac:dyDescent="0.25">
      <c r="CB8821" s="4"/>
      <c r="CF8821" s="4"/>
    </row>
    <row r="8822" spans="80:84" x14ac:dyDescent="0.25">
      <c r="CB8822" s="4"/>
      <c r="CF8822" s="4"/>
    </row>
    <row r="8823" spans="80:84" x14ac:dyDescent="0.25">
      <c r="CB8823" s="4"/>
      <c r="CF8823" s="4"/>
    </row>
    <row r="8824" spans="80:84" x14ac:dyDescent="0.25">
      <c r="CB8824" s="4"/>
      <c r="CF8824" s="4"/>
    </row>
    <row r="8825" spans="80:84" x14ac:dyDescent="0.25">
      <c r="CB8825" s="4"/>
      <c r="CF8825" s="4"/>
    </row>
    <row r="8826" spans="80:84" x14ac:dyDescent="0.25">
      <c r="CB8826" s="4"/>
      <c r="CF8826" s="4"/>
    </row>
    <row r="8827" spans="80:84" x14ac:dyDescent="0.25">
      <c r="CB8827" s="4"/>
      <c r="CF8827" s="4"/>
    </row>
    <row r="8828" spans="80:84" x14ac:dyDescent="0.25">
      <c r="CB8828" s="4"/>
      <c r="CF8828" s="4"/>
    </row>
    <row r="8829" spans="80:84" x14ac:dyDescent="0.25">
      <c r="CB8829" s="4"/>
      <c r="CF8829" s="4"/>
    </row>
    <row r="8830" spans="80:84" x14ac:dyDescent="0.25">
      <c r="CB8830" s="4"/>
      <c r="CF8830" s="4"/>
    </row>
    <row r="8831" spans="80:84" x14ac:dyDescent="0.25">
      <c r="CB8831" s="4"/>
      <c r="CF8831" s="4"/>
    </row>
    <row r="8832" spans="80:84" x14ac:dyDescent="0.25">
      <c r="CB8832" s="4"/>
      <c r="CF8832" s="4"/>
    </row>
    <row r="8833" spans="80:84" x14ac:dyDescent="0.25">
      <c r="CB8833" s="4"/>
      <c r="CF8833" s="4"/>
    </row>
    <row r="8834" spans="80:84" x14ac:dyDescent="0.25">
      <c r="CB8834" s="4"/>
      <c r="CF8834" s="4"/>
    </row>
    <row r="8835" spans="80:84" x14ac:dyDescent="0.25">
      <c r="CB8835" s="4"/>
      <c r="CF8835" s="4"/>
    </row>
    <row r="8836" spans="80:84" x14ac:dyDescent="0.25">
      <c r="CB8836" s="4"/>
      <c r="CF8836" s="4"/>
    </row>
    <row r="8837" spans="80:84" x14ac:dyDescent="0.25">
      <c r="CB8837" s="4"/>
      <c r="CF8837" s="4"/>
    </row>
    <row r="8838" spans="80:84" x14ac:dyDescent="0.25">
      <c r="CB8838" s="4"/>
      <c r="CF8838" s="4"/>
    </row>
    <row r="8839" spans="80:84" x14ac:dyDescent="0.25">
      <c r="CB8839" s="4"/>
      <c r="CF8839" s="4"/>
    </row>
    <row r="8840" spans="80:84" x14ac:dyDescent="0.25">
      <c r="CB8840" s="4"/>
      <c r="CF8840" s="4"/>
    </row>
    <row r="8841" spans="80:84" x14ac:dyDescent="0.25">
      <c r="CB8841" s="4"/>
      <c r="CF8841" s="4"/>
    </row>
    <row r="8842" spans="80:84" x14ac:dyDescent="0.25">
      <c r="CB8842" s="4"/>
      <c r="CF8842" s="4"/>
    </row>
    <row r="8843" spans="80:84" x14ac:dyDescent="0.25">
      <c r="CB8843" s="4"/>
      <c r="CF8843" s="4"/>
    </row>
    <row r="8844" spans="80:84" x14ac:dyDescent="0.25">
      <c r="CB8844" s="4"/>
      <c r="CF8844" s="4"/>
    </row>
    <row r="8845" spans="80:84" x14ac:dyDescent="0.25">
      <c r="CB8845" s="4"/>
      <c r="CF8845" s="4"/>
    </row>
    <row r="8846" spans="80:84" x14ac:dyDescent="0.25">
      <c r="CB8846" s="4"/>
      <c r="CF8846" s="4"/>
    </row>
    <row r="8847" spans="80:84" x14ac:dyDescent="0.25">
      <c r="CB8847" s="4"/>
      <c r="CF8847" s="4"/>
    </row>
    <row r="8848" spans="80:84" x14ac:dyDescent="0.25">
      <c r="CB8848" s="4"/>
      <c r="CF8848" s="4"/>
    </row>
    <row r="8849" spans="80:84" x14ac:dyDescent="0.25">
      <c r="CB8849" s="4"/>
      <c r="CF8849" s="4"/>
    </row>
    <row r="8850" spans="80:84" x14ac:dyDescent="0.25">
      <c r="CB8850" s="4"/>
      <c r="CF8850" s="4"/>
    </row>
    <row r="8851" spans="80:84" x14ac:dyDescent="0.25">
      <c r="CB8851" s="4"/>
      <c r="CF8851" s="4"/>
    </row>
    <row r="8852" spans="80:84" x14ac:dyDescent="0.25">
      <c r="CB8852" s="4"/>
      <c r="CF8852" s="4"/>
    </row>
    <row r="8853" spans="80:84" x14ac:dyDescent="0.25">
      <c r="CB8853" s="4"/>
      <c r="CF8853" s="4"/>
    </row>
    <row r="8854" spans="80:84" x14ac:dyDescent="0.25">
      <c r="CB8854" s="4"/>
      <c r="CF8854" s="4"/>
    </row>
    <row r="8855" spans="80:84" x14ac:dyDescent="0.25">
      <c r="CB8855" s="4"/>
      <c r="CF8855" s="4"/>
    </row>
    <row r="8856" spans="80:84" x14ac:dyDescent="0.25">
      <c r="CB8856" s="4"/>
      <c r="CF8856" s="4"/>
    </row>
    <row r="8857" spans="80:84" x14ac:dyDescent="0.25">
      <c r="CB8857" s="4"/>
      <c r="CF8857" s="4"/>
    </row>
    <row r="8858" spans="80:84" x14ac:dyDescent="0.25">
      <c r="CB8858" s="4"/>
      <c r="CF8858" s="4"/>
    </row>
    <row r="8859" spans="80:84" x14ac:dyDescent="0.25">
      <c r="CB8859" s="4"/>
      <c r="CF8859" s="4"/>
    </row>
    <row r="8860" spans="80:84" x14ac:dyDescent="0.25">
      <c r="CB8860" s="4"/>
      <c r="CF8860" s="4"/>
    </row>
    <row r="8861" spans="80:84" x14ac:dyDescent="0.25">
      <c r="CB8861" s="4"/>
      <c r="CF8861" s="4"/>
    </row>
    <row r="8862" spans="80:84" x14ac:dyDescent="0.25">
      <c r="CB8862" s="4"/>
      <c r="CF8862" s="4"/>
    </row>
    <row r="8863" spans="80:84" x14ac:dyDescent="0.25">
      <c r="CB8863" s="4"/>
      <c r="CF8863" s="4"/>
    </row>
    <row r="8864" spans="80:84" x14ac:dyDescent="0.25">
      <c r="CB8864" s="4"/>
      <c r="CF8864" s="4"/>
    </row>
    <row r="8865" spans="80:84" x14ac:dyDescent="0.25">
      <c r="CB8865" s="4"/>
      <c r="CF8865" s="4"/>
    </row>
    <row r="8866" spans="80:84" x14ac:dyDescent="0.25">
      <c r="CB8866" s="4"/>
      <c r="CF8866" s="4"/>
    </row>
    <row r="8867" spans="80:84" x14ac:dyDescent="0.25">
      <c r="CB8867" s="4"/>
      <c r="CF8867" s="4"/>
    </row>
    <row r="8868" spans="80:84" x14ac:dyDescent="0.25">
      <c r="CB8868" s="4"/>
      <c r="CF8868" s="4"/>
    </row>
    <row r="8869" spans="80:84" x14ac:dyDescent="0.25">
      <c r="CB8869" s="4"/>
      <c r="CF8869" s="4"/>
    </row>
    <row r="8870" spans="80:84" x14ac:dyDescent="0.25">
      <c r="CB8870" s="4"/>
      <c r="CF8870" s="4"/>
    </row>
    <row r="8871" spans="80:84" x14ac:dyDescent="0.25">
      <c r="CB8871" s="4"/>
      <c r="CF8871" s="4"/>
    </row>
    <row r="8872" spans="80:84" x14ac:dyDescent="0.25">
      <c r="CB8872" s="4"/>
      <c r="CF8872" s="4"/>
    </row>
    <row r="8873" spans="80:84" x14ac:dyDescent="0.25">
      <c r="CB8873" s="4"/>
      <c r="CF8873" s="4"/>
    </row>
    <row r="8874" spans="80:84" x14ac:dyDescent="0.25">
      <c r="CB8874" s="4"/>
      <c r="CF8874" s="4"/>
    </row>
    <row r="8875" spans="80:84" x14ac:dyDescent="0.25">
      <c r="CB8875" s="4"/>
      <c r="CF8875" s="4"/>
    </row>
    <row r="8876" spans="80:84" x14ac:dyDescent="0.25">
      <c r="CB8876" s="4"/>
      <c r="CF8876" s="4"/>
    </row>
    <row r="8877" spans="80:84" x14ac:dyDescent="0.25">
      <c r="CB8877" s="4"/>
      <c r="CF8877" s="4"/>
    </row>
    <row r="8878" spans="80:84" x14ac:dyDescent="0.25">
      <c r="CB8878" s="4"/>
      <c r="CF8878" s="4"/>
    </row>
    <row r="8879" spans="80:84" x14ac:dyDescent="0.25">
      <c r="CB8879" s="4"/>
      <c r="CF8879" s="4"/>
    </row>
    <row r="8880" spans="80:84" x14ac:dyDescent="0.25">
      <c r="CB8880" s="4"/>
      <c r="CF8880" s="4"/>
    </row>
    <row r="8881" spans="80:84" x14ac:dyDescent="0.25">
      <c r="CB8881" s="4"/>
      <c r="CF8881" s="4"/>
    </row>
    <row r="8882" spans="80:84" x14ac:dyDescent="0.25">
      <c r="CB8882" s="4"/>
      <c r="CF8882" s="4"/>
    </row>
    <row r="8883" spans="80:84" x14ac:dyDescent="0.25">
      <c r="CB8883" s="4"/>
      <c r="CF8883" s="4"/>
    </row>
    <row r="8884" spans="80:84" x14ac:dyDescent="0.25">
      <c r="CB8884" s="4"/>
      <c r="CF8884" s="4"/>
    </row>
    <row r="8885" spans="80:84" x14ac:dyDescent="0.25">
      <c r="CB8885" s="4"/>
      <c r="CF8885" s="4"/>
    </row>
    <row r="8886" spans="80:84" x14ac:dyDescent="0.25">
      <c r="CB8886" s="4"/>
      <c r="CF8886" s="4"/>
    </row>
    <row r="8887" spans="80:84" x14ac:dyDescent="0.25">
      <c r="CB8887" s="4"/>
      <c r="CF8887" s="4"/>
    </row>
    <row r="8888" spans="80:84" x14ac:dyDescent="0.25">
      <c r="CB8888" s="4"/>
      <c r="CF8888" s="4"/>
    </row>
    <row r="8889" spans="80:84" x14ac:dyDescent="0.25">
      <c r="CB8889" s="4"/>
      <c r="CF8889" s="4"/>
    </row>
    <row r="8890" spans="80:84" x14ac:dyDescent="0.25">
      <c r="CB8890" s="4"/>
      <c r="CF8890" s="4"/>
    </row>
    <row r="8891" spans="80:84" x14ac:dyDescent="0.25">
      <c r="CB8891" s="4"/>
      <c r="CF8891" s="4"/>
    </row>
    <row r="8892" spans="80:84" x14ac:dyDescent="0.25">
      <c r="CB8892" s="4"/>
      <c r="CF8892" s="4"/>
    </row>
    <row r="8893" spans="80:84" x14ac:dyDescent="0.25">
      <c r="CB8893" s="4"/>
      <c r="CF8893" s="4"/>
    </row>
    <row r="8894" spans="80:84" x14ac:dyDescent="0.25">
      <c r="CB8894" s="4"/>
      <c r="CF8894" s="4"/>
    </row>
    <row r="8895" spans="80:84" x14ac:dyDescent="0.25">
      <c r="CB8895" s="4"/>
      <c r="CF8895" s="4"/>
    </row>
    <row r="8896" spans="80:84" x14ac:dyDescent="0.25">
      <c r="CB8896" s="4"/>
      <c r="CF8896" s="4"/>
    </row>
    <row r="8897" spans="80:84" x14ac:dyDescent="0.25">
      <c r="CB8897" s="4"/>
      <c r="CF8897" s="4"/>
    </row>
    <row r="8898" spans="80:84" x14ac:dyDescent="0.25">
      <c r="CB8898" s="4"/>
      <c r="CF8898" s="4"/>
    </row>
    <row r="8899" spans="80:84" x14ac:dyDescent="0.25">
      <c r="CB8899" s="4"/>
      <c r="CF8899" s="4"/>
    </row>
    <row r="8900" spans="80:84" x14ac:dyDescent="0.25">
      <c r="CB8900" s="4"/>
      <c r="CF8900" s="4"/>
    </row>
    <row r="8901" spans="80:84" x14ac:dyDescent="0.25">
      <c r="CB8901" s="4"/>
      <c r="CF8901" s="4"/>
    </row>
    <row r="8902" spans="80:84" x14ac:dyDescent="0.25">
      <c r="CB8902" s="4"/>
      <c r="CF8902" s="4"/>
    </row>
    <row r="8903" spans="80:84" x14ac:dyDescent="0.25">
      <c r="CB8903" s="4"/>
      <c r="CF8903" s="4"/>
    </row>
    <row r="8904" spans="80:84" x14ac:dyDescent="0.25">
      <c r="CB8904" s="4"/>
      <c r="CF8904" s="4"/>
    </row>
    <row r="8905" spans="80:84" x14ac:dyDescent="0.25">
      <c r="CB8905" s="4"/>
      <c r="CF8905" s="4"/>
    </row>
    <row r="8906" spans="80:84" x14ac:dyDescent="0.25">
      <c r="CB8906" s="4"/>
      <c r="CF8906" s="4"/>
    </row>
    <row r="8907" spans="80:84" x14ac:dyDescent="0.25">
      <c r="CB8907" s="4"/>
      <c r="CF8907" s="4"/>
    </row>
    <row r="8908" spans="80:84" x14ac:dyDescent="0.25">
      <c r="CB8908" s="4"/>
      <c r="CF8908" s="4"/>
    </row>
    <row r="8909" spans="80:84" x14ac:dyDescent="0.25">
      <c r="CB8909" s="4"/>
      <c r="CF8909" s="4"/>
    </row>
    <row r="8910" spans="80:84" x14ac:dyDescent="0.25">
      <c r="CB8910" s="4"/>
      <c r="CF8910" s="4"/>
    </row>
    <row r="8911" spans="80:84" x14ac:dyDescent="0.25">
      <c r="CB8911" s="4"/>
      <c r="CF8911" s="4"/>
    </row>
    <row r="8912" spans="80:84" x14ac:dyDescent="0.25">
      <c r="CB8912" s="4"/>
      <c r="CF8912" s="4"/>
    </row>
    <row r="8913" spans="80:84" x14ac:dyDescent="0.25">
      <c r="CB8913" s="4"/>
      <c r="CF8913" s="4"/>
    </row>
    <row r="8914" spans="80:84" x14ac:dyDescent="0.25">
      <c r="CB8914" s="4"/>
      <c r="CF8914" s="4"/>
    </row>
    <row r="8915" spans="80:84" x14ac:dyDescent="0.25">
      <c r="CB8915" s="4"/>
      <c r="CF8915" s="4"/>
    </row>
    <row r="8916" spans="80:84" x14ac:dyDescent="0.25">
      <c r="CB8916" s="4"/>
      <c r="CF8916" s="4"/>
    </row>
    <row r="8917" spans="80:84" x14ac:dyDescent="0.25">
      <c r="CB8917" s="4"/>
      <c r="CF8917" s="4"/>
    </row>
    <row r="8918" spans="80:84" x14ac:dyDescent="0.25">
      <c r="CB8918" s="4"/>
      <c r="CF8918" s="4"/>
    </row>
    <row r="8919" spans="80:84" x14ac:dyDescent="0.25">
      <c r="CB8919" s="4"/>
      <c r="CF8919" s="4"/>
    </row>
    <row r="8920" spans="80:84" x14ac:dyDescent="0.25">
      <c r="CB8920" s="4"/>
      <c r="CF8920" s="4"/>
    </row>
    <row r="8921" spans="80:84" x14ac:dyDescent="0.25">
      <c r="CB8921" s="4"/>
      <c r="CF8921" s="4"/>
    </row>
    <row r="8922" spans="80:84" x14ac:dyDescent="0.25">
      <c r="CB8922" s="4"/>
      <c r="CF8922" s="4"/>
    </row>
    <row r="8923" spans="80:84" x14ac:dyDescent="0.25">
      <c r="CB8923" s="4"/>
      <c r="CF8923" s="4"/>
    </row>
    <row r="8924" spans="80:84" x14ac:dyDescent="0.25">
      <c r="CB8924" s="4"/>
      <c r="CF8924" s="4"/>
    </row>
    <row r="8925" spans="80:84" x14ac:dyDescent="0.25">
      <c r="CB8925" s="4"/>
      <c r="CF8925" s="4"/>
    </row>
    <row r="8926" spans="80:84" x14ac:dyDescent="0.25">
      <c r="CB8926" s="4"/>
      <c r="CF8926" s="4"/>
    </row>
    <row r="8927" spans="80:84" x14ac:dyDescent="0.25">
      <c r="CB8927" s="4"/>
      <c r="CF8927" s="4"/>
    </row>
    <row r="8928" spans="80:84" x14ac:dyDescent="0.25">
      <c r="CB8928" s="4"/>
      <c r="CF8928" s="4"/>
    </row>
    <row r="8929" spans="80:84" x14ac:dyDescent="0.25">
      <c r="CB8929" s="4"/>
      <c r="CF8929" s="4"/>
    </row>
    <row r="8930" spans="80:84" x14ac:dyDescent="0.25">
      <c r="CB8930" s="4"/>
      <c r="CF8930" s="4"/>
    </row>
    <row r="8931" spans="80:84" x14ac:dyDescent="0.25">
      <c r="CB8931" s="4"/>
      <c r="CF8931" s="4"/>
    </row>
    <row r="8932" spans="80:84" x14ac:dyDescent="0.25">
      <c r="CB8932" s="4"/>
      <c r="CF8932" s="4"/>
    </row>
    <row r="8933" spans="80:84" x14ac:dyDescent="0.25">
      <c r="CB8933" s="4"/>
      <c r="CF8933" s="4"/>
    </row>
    <row r="8934" spans="80:84" x14ac:dyDescent="0.25">
      <c r="CB8934" s="4"/>
      <c r="CF8934" s="4"/>
    </row>
    <row r="8935" spans="80:84" x14ac:dyDescent="0.25">
      <c r="CB8935" s="4"/>
      <c r="CF8935" s="4"/>
    </row>
    <row r="8936" spans="80:84" x14ac:dyDescent="0.25">
      <c r="CB8936" s="4"/>
      <c r="CF8936" s="4"/>
    </row>
    <row r="8937" spans="80:84" x14ac:dyDescent="0.25">
      <c r="CB8937" s="4"/>
      <c r="CF8937" s="4"/>
    </row>
    <row r="8938" spans="80:84" x14ac:dyDescent="0.25">
      <c r="CB8938" s="4"/>
      <c r="CF8938" s="4"/>
    </row>
    <row r="8939" spans="80:84" x14ac:dyDescent="0.25">
      <c r="CB8939" s="4"/>
      <c r="CF8939" s="4"/>
    </row>
    <row r="8940" spans="80:84" x14ac:dyDescent="0.25">
      <c r="CB8940" s="4"/>
      <c r="CF8940" s="4"/>
    </row>
    <row r="8941" spans="80:84" x14ac:dyDescent="0.25">
      <c r="CB8941" s="4"/>
      <c r="CF8941" s="4"/>
    </row>
    <row r="8942" spans="80:84" x14ac:dyDescent="0.25">
      <c r="CB8942" s="4"/>
      <c r="CF8942" s="4"/>
    </row>
    <row r="8943" spans="80:84" x14ac:dyDescent="0.25">
      <c r="CB8943" s="4"/>
      <c r="CF8943" s="4"/>
    </row>
    <row r="8944" spans="80:84" x14ac:dyDescent="0.25">
      <c r="CB8944" s="4"/>
      <c r="CF8944" s="4"/>
    </row>
    <row r="8945" spans="80:84" x14ac:dyDescent="0.25">
      <c r="CB8945" s="4"/>
      <c r="CF8945" s="4"/>
    </row>
    <row r="8946" spans="80:84" x14ac:dyDescent="0.25">
      <c r="CB8946" s="4"/>
      <c r="CF8946" s="4"/>
    </row>
    <row r="8947" spans="80:84" x14ac:dyDescent="0.25">
      <c r="CB8947" s="4"/>
      <c r="CF8947" s="4"/>
    </row>
    <row r="8948" spans="80:84" x14ac:dyDescent="0.25">
      <c r="CB8948" s="4"/>
      <c r="CF8948" s="4"/>
    </row>
    <row r="8949" spans="80:84" x14ac:dyDescent="0.25">
      <c r="CB8949" s="4"/>
      <c r="CF8949" s="4"/>
    </row>
    <row r="8950" spans="80:84" x14ac:dyDescent="0.25">
      <c r="CB8950" s="4"/>
      <c r="CF8950" s="4"/>
    </row>
    <row r="8951" spans="80:84" x14ac:dyDescent="0.25">
      <c r="CB8951" s="4"/>
      <c r="CF8951" s="4"/>
    </row>
    <row r="8952" spans="80:84" x14ac:dyDescent="0.25">
      <c r="CB8952" s="4"/>
      <c r="CF8952" s="4"/>
    </row>
    <row r="8953" spans="80:84" x14ac:dyDescent="0.25">
      <c r="CB8953" s="4"/>
      <c r="CF8953" s="4"/>
    </row>
    <row r="8954" spans="80:84" x14ac:dyDescent="0.25">
      <c r="CB8954" s="4"/>
      <c r="CF8954" s="4"/>
    </row>
    <row r="8955" spans="80:84" x14ac:dyDescent="0.25">
      <c r="CB8955" s="4"/>
      <c r="CF8955" s="4"/>
    </row>
    <row r="8956" spans="80:84" x14ac:dyDescent="0.25">
      <c r="CB8956" s="4"/>
      <c r="CF8956" s="4"/>
    </row>
    <row r="8957" spans="80:84" x14ac:dyDescent="0.25">
      <c r="CB8957" s="4"/>
      <c r="CF8957" s="4"/>
    </row>
    <row r="8958" spans="80:84" x14ac:dyDescent="0.25">
      <c r="CB8958" s="4"/>
      <c r="CF8958" s="4"/>
    </row>
    <row r="8959" spans="80:84" x14ac:dyDescent="0.25">
      <c r="CB8959" s="4"/>
      <c r="CF8959" s="4"/>
    </row>
    <row r="8960" spans="80:84" x14ac:dyDescent="0.25">
      <c r="CB8960" s="4"/>
      <c r="CF8960" s="4"/>
    </row>
    <row r="8961" spans="80:84" x14ac:dyDescent="0.25">
      <c r="CB8961" s="4"/>
      <c r="CF8961" s="4"/>
    </row>
    <row r="8962" spans="80:84" x14ac:dyDescent="0.25">
      <c r="CB8962" s="4"/>
      <c r="CF8962" s="4"/>
    </row>
    <row r="8963" spans="80:84" x14ac:dyDescent="0.25">
      <c r="CB8963" s="4"/>
      <c r="CF8963" s="4"/>
    </row>
    <row r="8964" spans="80:84" x14ac:dyDescent="0.25">
      <c r="CB8964" s="4"/>
      <c r="CF8964" s="4"/>
    </row>
    <row r="8965" spans="80:84" x14ac:dyDescent="0.25">
      <c r="CB8965" s="4"/>
      <c r="CF8965" s="4"/>
    </row>
    <row r="8966" spans="80:84" x14ac:dyDescent="0.25">
      <c r="CB8966" s="4"/>
      <c r="CF8966" s="4"/>
    </row>
    <row r="8967" spans="80:84" x14ac:dyDescent="0.25">
      <c r="CB8967" s="4"/>
      <c r="CF8967" s="4"/>
    </row>
    <row r="8968" spans="80:84" x14ac:dyDescent="0.25">
      <c r="CB8968" s="4"/>
      <c r="CF8968" s="4"/>
    </row>
    <row r="8969" spans="80:84" x14ac:dyDescent="0.25">
      <c r="CB8969" s="4"/>
      <c r="CF8969" s="4"/>
    </row>
    <row r="8970" spans="80:84" x14ac:dyDescent="0.25">
      <c r="CB8970" s="4"/>
      <c r="CF8970" s="4"/>
    </row>
    <row r="8971" spans="80:84" x14ac:dyDescent="0.25">
      <c r="CB8971" s="4"/>
      <c r="CF8971" s="4"/>
    </row>
    <row r="8972" spans="80:84" x14ac:dyDescent="0.25">
      <c r="CB8972" s="4"/>
      <c r="CF8972" s="4"/>
    </row>
    <row r="8973" spans="80:84" x14ac:dyDescent="0.25">
      <c r="CB8973" s="4"/>
      <c r="CF8973" s="4"/>
    </row>
    <row r="8974" spans="80:84" x14ac:dyDescent="0.25">
      <c r="CB8974" s="4"/>
      <c r="CF8974" s="4"/>
    </row>
    <row r="8975" spans="80:84" x14ac:dyDescent="0.25">
      <c r="CB8975" s="4"/>
      <c r="CF8975" s="4"/>
    </row>
    <row r="8976" spans="80:84" x14ac:dyDescent="0.25">
      <c r="CB8976" s="4"/>
      <c r="CF8976" s="4"/>
    </row>
    <row r="8977" spans="80:84" x14ac:dyDescent="0.25">
      <c r="CB8977" s="4"/>
      <c r="CF8977" s="4"/>
    </row>
    <row r="8978" spans="80:84" x14ac:dyDescent="0.25">
      <c r="CB8978" s="4"/>
      <c r="CF8978" s="4"/>
    </row>
    <row r="8979" spans="80:84" x14ac:dyDescent="0.25">
      <c r="CB8979" s="4"/>
      <c r="CF8979" s="4"/>
    </row>
    <row r="8980" spans="80:84" x14ac:dyDescent="0.25">
      <c r="CB8980" s="4"/>
      <c r="CF8980" s="4"/>
    </row>
    <row r="8981" spans="80:84" x14ac:dyDescent="0.25">
      <c r="CB8981" s="4"/>
      <c r="CF8981" s="4"/>
    </row>
    <row r="8982" spans="80:84" x14ac:dyDescent="0.25">
      <c r="CB8982" s="4"/>
      <c r="CF8982" s="4"/>
    </row>
    <row r="8983" spans="80:84" x14ac:dyDescent="0.25">
      <c r="CB8983" s="4"/>
      <c r="CF8983" s="4"/>
    </row>
    <row r="8984" spans="80:84" x14ac:dyDescent="0.25">
      <c r="CB8984" s="4"/>
      <c r="CF8984" s="4"/>
    </row>
    <row r="8985" spans="80:84" x14ac:dyDescent="0.25">
      <c r="CB8985" s="4"/>
      <c r="CF8985" s="4"/>
    </row>
    <row r="8986" spans="80:84" x14ac:dyDescent="0.25">
      <c r="CB8986" s="4"/>
      <c r="CF8986" s="4"/>
    </row>
    <row r="8987" spans="80:84" x14ac:dyDescent="0.25">
      <c r="CB8987" s="4"/>
      <c r="CF8987" s="4"/>
    </row>
    <row r="8988" spans="80:84" x14ac:dyDescent="0.25">
      <c r="CB8988" s="4"/>
      <c r="CF8988" s="4"/>
    </row>
    <row r="8989" spans="80:84" x14ac:dyDescent="0.25">
      <c r="CB8989" s="4"/>
      <c r="CF8989" s="4"/>
    </row>
    <row r="8990" spans="80:84" x14ac:dyDescent="0.25">
      <c r="CB8990" s="4"/>
      <c r="CF8990" s="4"/>
    </row>
    <row r="8991" spans="80:84" x14ac:dyDescent="0.25">
      <c r="CB8991" s="4"/>
      <c r="CF8991" s="4"/>
    </row>
    <row r="8992" spans="80:84" x14ac:dyDescent="0.25">
      <c r="CB8992" s="4"/>
      <c r="CF8992" s="4"/>
    </row>
    <row r="8993" spans="80:84" x14ac:dyDescent="0.25">
      <c r="CB8993" s="4"/>
      <c r="CF8993" s="4"/>
    </row>
    <row r="8994" spans="80:84" x14ac:dyDescent="0.25">
      <c r="CB8994" s="4"/>
      <c r="CF8994" s="4"/>
    </row>
    <row r="8995" spans="80:84" x14ac:dyDescent="0.25">
      <c r="CB8995" s="4"/>
      <c r="CF8995" s="4"/>
    </row>
    <row r="8996" spans="80:84" x14ac:dyDescent="0.25">
      <c r="CB8996" s="4"/>
      <c r="CF8996" s="4"/>
    </row>
    <row r="8997" spans="80:84" x14ac:dyDescent="0.25">
      <c r="CB8997" s="4"/>
      <c r="CF8997" s="4"/>
    </row>
    <row r="8998" spans="80:84" x14ac:dyDescent="0.25">
      <c r="CB8998" s="4"/>
      <c r="CF8998" s="4"/>
    </row>
    <row r="8999" spans="80:84" x14ac:dyDescent="0.25">
      <c r="CB8999" s="4"/>
      <c r="CF8999" s="4"/>
    </row>
    <row r="9000" spans="80:84" x14ac:dyDescent="0.25">
      <c r="CB9000" s="4"/>
      <c r="CF9000" s="4"/>
    </row>
    <row r="9001" spans="80:84" x14ac:dyDescent="0.25">
      <c r="CB9001" s="4"/>
      <c r="CF9001" s="4"/>
    </row>
    <row r="9002" spans="80:84" x14ac:dyDescent="0.25">
      <c r="CB9002" s="4"/>
      <c r="CF9002" s="4"/>
    </row>
    <row r="9003" spans="80:84" x14ac:dyDescent="0.25">
      <c r="CB9003" s="4"/>
      <c r="CF9003" s="4"/>
    </row>
    <row r="9004" spans="80:84" x14ac:dyDescent="0.25">
      <c r="CB9004" s="4"/>
      <c r="CF9004" s="4"/>
    </row>
    <row r="9005" spans="80:84" x14ac:dyDescent="0.25">
      <c r="CB9005" s="4"/>
      <c r="CF9005" s="4"/>
    </row>
    <row r="9006" spans="80:84" x14ac:dyDescent="0.25">
      <c r="CB9006" s="4"/>
      <c r="CF9006" s="4"/>
    </row>
    <row r="9007" spans="80:84" x14ac:dyDescent="0.25">
      <c r="CB9007" s="4"/>
      <c r="CF9007" s="4"/>
    </row>
    <row r="9008" spans="80:84" x14ac:dyDescent="0.25">
      <c r="CB9008" s="4"/>
      <c r="CF9008" s="4"/>
    </row>
    <row r="9009" spans="80:84" x14ac:dyDescent="0.25">
      <c r="CB9009" s="4"/>
      <c r="CF9009" s="4"/>
    </row>
    <row r="9010" spans="80:84" x14ac:dyDescent="0.25">
      <c r="CB9010" s="4"/>
      <c r="CF9010" s="4"/>
    </row>
    <row r="9011" spans="80:84" x14ac:dyDescent="0.25">
      <c r="CB9011" s="4"/>
      <c r="CF9011" s="4"/>
    </row>
    <row r="9012" spans="80:84" x14ac:dyDescent="0.25">
      <c r="CB9012" s="4"/>
      <c r="CF9012" s="4"/>
    </row>
    <row r="9013" spans="80:84" x14ac:dyDescent="0.25">
      <c r="CB9013" s="4"/>
      <c r="CF9013" s="4"/>
    </row>
    <row r="9014" spans="80:84" x14ac:dyDescent="0.25">
      <c r="CB9014" s="4"/>
      <c r="CF9014" s="4"/>
    </row>
    <row r="9015" spans="80:84" x14ac:dyDescent="0.25">
      <c r="CB9015" s="4"/>
      <c r="CF9015" s="4"/>
    </row>
    <row r="9016" spans="80:84" x14ac:dyDescent="0.25">
      <c r="CB9016" s="4"/>
      <c r="CF9016" s="4"/>
    </row>
    <row r="9017" spans="80:84" x14ac:dyDescent="0.25">
      <c r="CB9017" s="4"/>
      <c r="CF9017" s="4"/>
    </row>
    <row r="9018" spans="80:84" x14ac:dyDescent="0.25">
      <c r="CB9018" s="4"/>
      <c r="CF9018" s="4"/>
    </row>
    <row r="9019" spans="80:84" x14ac:dyDescent="0.25">
      <c r="CB9019" s="4"/>
      <c r="CF9019" s="4"/>
    </row>
    <row r="9020" spans="80:84" x14ac:dyDescent="0.25">
      <c r="CB9020" s="4"/>
      <c r="CF9020" s="4"/>
    </row>
    <row r="9021" spans="80:84" x14ac:dyDescent="0.25">
      <c r="CB9021" s="4"/>
      <c r="CF9021" s="4"/>
    </row>
    <row r="9022" spans="80:84" x14ac:dyDescent="0.25">
      <c r="CB9022" s="4"/>
      <c r="CF9022" s="4"/>
    </row>
    <row r="9023" spans="80:84" x14ac:dyDescent="0.25">
      <c r="CB9023" s="4"/>
      <c r="CF9023" s="4"/>
    </row>
    <row r="9024" spans="80:84" x14ac:dyDescent="0.25">
      <c r="CB9024" s="4"/>
      <c r="CF9024" s="4"/>
    </row>
    <row r="9025" spans="80:84" x14ac:dyDescent="0.25">
      <c r="CB9025" s="4"/>
      <c r="CF9025" s="4"/>
    </row>
    <row r="9026" spans="80:84" x14ac:dyDescent="0.25">
      <c r="CB9026" s="4"/>
      <c r="CF9026" s="4"/>
    </row>
    <row r="9027" spans="80:84" x14ac:dyDescent="0.25">
      <c r="CB9027" s="4"/>
      <c r="CF9027" s="4"/>
    </row>
    <row r="9028" spans="80:84" x14ac:dyDescent="0.25">
      <c r="CB9028" s="4"/>
      <c r="CF9028" s="4"/>
    </row>
    <row r="9029" spans="80:84" x14ac:dyDescent="0.25">
      <c r="CB9029" s="4"/>
      <c r="CF9029" s="4"/>
    </row>
    <row r="9030" spans="80:84" x14ac:dyDescent="0.25">
      <c r="CB9030" s="4"/>
      <c r="CF9030" s="4"/>
    </row>
    <row r="9031" spans="80:84" x14ac:dyDescent="0.25">
      <c r="CB9031" s="4"/>
      <c r="CF9031" s="4"/>
    </row>
    <row r="9032" spans="80:84" x14ac:dyDescent="0.25">
      <c r="CB9032" s="4"/>
      <c r="CF9032" s="4"/>
    </row>
    <row r="9033" spans="80:84" x14ac:dyDescent="0.25">
      <c r="CB9033" s="4"/>
      <c r="CF9033" s="4"/>
    </row>
    <row r="9034" spans="80:84" x14ac:dyDescent="0.25">
      <c r="CB9034" s="4"/>
      <c r="CF9034" s="4"/>
    </row>
    <row r="9035" spans="80:84" x14ac:dyDescent="0.25">
      <c r="CB9035" s="4"/>
      <c r="CF9035" s="4"/>
    </row>
    <row r="9036" spans="80:84" x14ac:dyDescent="0.25">
      <c r="CB9036" s="4"/>
      <c r="CF9036" s="4"/>
    </row>
    <row r="9037" spans="80:84" x14ac:dyDescent="0.25">
      <c r="CB9037" s="4"/>
      <c r="CF9037" s="4"/>
    </row>
    <row r="9038" spans="80:84" x14ac:dyDescent="0.25">
      <c r="CB9038" s="4"/>
      <c r="CF9038" s="4"/>
    </row>
    <row r="9039" spans="80:84" x14ac:dyDescent="0.25">
      <c r="CB9039" s="4"/>
      <c r="CF9039" s="4"/>
    </row>
    <row r="9040" spans="80:84" x14ac:dyDescent="0.25">
      <c r="CB9040" s="4"/>
      <c r="CF9040" s="4"/>
    </row>
    <row r="9041" spans="80:84" x14ac:dyDescent="0.25">
      <c r="CB9041" s="4"/>
      <c r="CF9041" s="4"/>
    </row>
    <row r="9042" spans="80:84" x14ac:dyDescent="0.25">
      <c r="CB9042" s="4"/>
      <c r="CF9042" s="4"/>
    </row>
    <row r="9043" spans="80:84" x14ac:dyDescent="0.25">
      <c r="CB9043" s="4"/>
      <c r="CF9043" s="4"/>
    </row>
    <row r="9044" spans="80:84" x14ac:dyDescent="0.25">
      <c r="CB9044" s="4"/>
      <c r="CF9044" s="4"/>
    </row>
    <row r="9045" spans="80:84" x14ac:dyDescent="0.25">
      <c r="CB9045" s="4"/>
      <c r="CF9045" s="4"/>
    </row>
    <row r="9046" spans="80:84" x14ac:dyDescent="0.25">
      <c r="CB9046" s="4"/>
      <c r="CF9046" s="4"/>
    </row>
    <row r="9047" spans="80:84" x14ac:dyDescent="0.25">
      <c r="CB9047" s="4"/>
      <c r="CF9047" s="4"/>
    </row>
    <row r="9048" spans="80:84" x14ac:dyDescent="0.25">
      <c r="CB9048" s="4"/>
      <c r="CF9048" s="4"/>
    </row>
    <row r="9049" spans="80:84" x14ac:dyDescent="0.25">
      <c r="CB9049" s="4"/>
      <c r="CF9049" s="4"/>
    </row>
    <row r="9050" spans="80:84" x14ac:dyDescent="0.25">
      <c r="CB9050" s="4"/>
      <c r="CF9050" s="4"/>
    </row>
    <row r="9051" spans="80:84" x14ac:dyDescent="0.25">
      <c r="CB9051" s="4"/>
      <c r="CF9051" s="4"/>
    </row>
    <row r="9052" spans="80:84" x14ac:dyDescent="0.25">
      <c r="CB9052" s="4"/>
      <c r="CF9052" s="4"/>
    </row>
    <row r="9053" spans="80:84" x14ac:dyDescent="0.25">
      <c r="CB9053" s="4"/>
      <c r="CF9053" s="4"/>
    </row>
    <row r="9054" spans="80:84" x14ac:dyDescent="0.25">
      <c r="CB9054" s="4"/>
      <c r="CF9054" s="4"/>
    </row>
    <row r="9055" spans="80:84" x14ac:dyDescent="0.25">
      <c r="CB9055" s="4"/>
      <c r="CF9055" s="4"/>
    </row>
    <row r="9056" spans="80:84" x14ac:dyDescent="0.25">
      <c r="CB9056" s="4"/>
      <c r="CF9056" s="4"/>
    </row>
    <row r="9057" spans="80:84" x14ac:dyDescent="0.25">
      <c r="CB9057" s="4"/>
      <c r="CF9057" s="4"/>
    </row>
    <row r="9058" spans="80:84" x14ac:dyDescent="0.25">
      <c r="CB9058" s="4"/>
      <c r="CF9058" s="4"/>
    </row>
    <row r="9059" spans="80:84" x14ac:dyDescent="0.25">
      <c r="CB9059" s="4"/>
      <c r="CF9059" s="4"/>
    </row>
    <row r="9060" spans="80:84" x14ac:dyDescent="0.25">
      <c r="CB9060" s="4"/>
      <c r="CF9060" s="4"/>
    </row>
    <row r="9061" spans="80:84" x14ac:dyDescent="0.25">
      <c r="CB9061" s="4"/>
      <c r="CF9061" s="4"/>
    </row>
    <row r="9062" spans="80:84" x14ac:dyDescent="0.25">
      <c r="CB9062" s="4"/>
      <c r="CF9062" s="4"/>
    </row>
    <row r="9063" spans="80:84" x14ac:dyDescent="0.25">
      <c r="CB9063" s="4"/>
      <c r="CF9063" s="4"/>
    </row>
    <row r="9064" spans="80:84" x14ac:dyDescent="0.25">
      <c r="CB9064" s="4"/>
      <c r="CF9064" s="4"/>
    </row>
    <row r="9065" spans="80:84" x14ac:dyDescent="0.25">
      <c r="CB9065" s="4"/>
      <c r="CF9065" s="4"/>
    </row>
    <row r="9066" spans="80:84" x14ac:dyDescent="0.25">
      <c r="CB9066" s="4"/>
      <c r="CF9066" s="4"/>
    </row>
    <row r="9067" spans="80:84" x14ac:dyDescent="0.25">
      <c r="CB9067" s="4"/>
      <c r="CF9067" s="4"/>
    </row>
    <row r="9068" spans="80:84" x14ac:dyDescent="0.25">
      <c r="CB9068" s="4"/>
      <c r="CF9068" s="4"/>
    </row>
    <row r="9069" spans="80:84" x14ac:dyDescent="0.25">
      <c r="CB9069" s="4"/>
      <c r="CF9069" s="4"/>
    </row>
    <row r="9070" spans="80:84" x14ac:dyDescent="0.25">
      <c r="CB9070" s="4"/>
      <c r="CF9070" s="4"/>
    </row>
    <row r="9071" spans="80:84" x14ac:dyDescent="0.25">
      <c r="CB9071" s="4"/>
      <c r="CF9071" s="4"/>
    </row>
    <row r="9072" spans="80:84" x14ac:dyDescent="0.25">
      <c r="CB9072" s="4"/>
      <c r="CF9072" s="4"/>
    </row>
    <row r="9073" spans="80:84" x14ac:dyDescent="0.25">
      <c r="CB9073" s="4"/>
      <c r="CF9073" s="4"/>
    </row>
    <row r="9074" spans="80:84" x14ac:dyDescent="0.25">
      <c r="CB9074" s="4"/>
      <c r="CF9074" s="4"/>
    </row>
    <row r="9075" spans="80:84" x14ac:dyDescent="0.25">
      <c r="CB9075" s="4"/>
      <c r="CF9075" s="4"/>
    </row>
    <row r="9076" spans="80:84" x14ac:dyDescent="0.25">
      <c r="CB9076" s="4"/>
      <c r="CF9076" s="4"/>
    </row>
    <row r="9077" spans="80:84" x14ac:dyDescent="0.25">
      <c r="CB9077" s="4"/>
      <c r="CF9077" s="4"/>
    </row>
    <row r="9078" spans="80:84" x14ac:dyDescent="0.25">
      <c r="CB9078" s="4"/>
      <c r="CF9078" s="4"/>
    </row>
    <row r="9079" spans="80:84" x14ac:dyDescent="0.25">
      <c r="CB9079" s="4"/>
      <c r="CF9079" s="4"/>
    </row>
    <row r="9080" spans="80:84" x14ac:dyDescent="0.25">
      <c r="CB9080" s="4"/>
      <c r="CF9080" s="4"/>
    </row>
    <row r="9081" spans="80:84" x14ac:dyDescent="0.25">
      <c r="CB9081" s="4"/>
      <c r="CF9081" s="4"/>
    </row>
    <row r="9082" spans="80:84" x14ac:dyDescent="0.25">
      <c r="CB9082" s="4"/>
      <c r="CF9082" s="4"/>
    </row>
    <row r="9083" spans="80:84" x14ac:dyDescent="0.25">
      <c r="CB9083" s="4"/>
      <c r="CF9083" s="4"/>
    </row>
    <row r="9084" spans="80:84" x14ac:dyDescent="0.25">
      <c r="CB9084" s="4"/>
      <c r="CF9084" s="4"/>
    </row>
    <row r="9085" spans="80:84" x14ac:dyDescent="0.25">
      <c r="CB9085" s="4"/>
      <c r="CF9085" s="4"/>
    </row>
    <row r="9086" spans="80:84" x14ac:dyDescent="0.25">
      <c r="CB9086" s="4"/>
      <c r="CF9086" s="4"/>
    </row>
    <row r="9087" spans="80:84" x14ac:dyDescent="0.25">
      <c r="CB9087" s="4"/>
      <c r="CF9087" s="4"/>
    </row>
    <row r="9088" spans="80:84" x14ac:dyDescent="0.25">
      <c r="CB9088" s="4"/>
      <c r="CF9088" s="4"/>
    </row>
    <row r="9089" spans="80:84" x14ac:dyDescent="0.25">
      <c r="CB9089" s="4"/>
      <c r="CF9089" s="4"/>
    </row>
    <row r="9090" spans="80:84" x14ac:dyDescent="0.25">
      <c r="CB9090" s="4"/>
      <c r="CF9090" s="4"/>
    </row>
    <row r="9091" spans="80:84" x14ac:dyDescent="0.25">
      <c r="CB9091" s="4"/>
      <c r="CF9091" s="4"/>
    </row>
    <row r="9092" spans="80:84" x14ac:dyDescent="0.25">
      <c r="CB9092" s="4"/>
      <c r="CF9092" s="4"/>
    </row>
    <row r="9093" spans="80:84" x14ac:dyDescent="0.25">
      <c r="CB9093" s="4"/>
      <c r="CF9093" s="4"/>
    </row>
    <row r="9094" spans="80:84" x14ac:dyDescent="0.25">
      <c r="CB9094" s="4"/>
      <c r="CF9094" s="4"/>
    </row>
    <row r="9095" spans="80:84" x14ac:dyDescent="0.25">
      <c r="CB9095" s="4"/>
      <c r="CF9095" s="4"/>
    </row>
    <row r="9096" spans="80:84" x14ac:dyDescent="0.25">
      <c r="CB9096" s="4"/>
      <c r="CF9096" s="4"/>
    </row>
    <row r="9097" spans="80:84" x14ac:dyDescent="0.25">
      <c r="CB9097" s="4"/>
      <c r="CF9097" s="4"/>
    </row>
    <row r="9098" spans="80:84" x14ac:dyDescent="0.25">
      <c r="CB9098" s="4"/>
      <c r="CF9098" s="4"/>
    </row>
    <row r="9099" spans="80:84" x14ac:dyDescent="0.25">
      <c r="CB9099" s="4"/>
      <c r="CF9099" s="4"/>
    </row>
    <row r="9100" spans="80:84" x14ac:dyDescent="0.25">
      <c r="CB9100" s="4"/>
      <c r="CF9100" s="4"/>
    </row>
    <row r="9101" spans="80:84" x14ac:dyDescent="0.25">
      <c r="CB9101" s="4"/>
      <c r="CF9101" s="4"/>
    </row>
    <row r="9102" spans="80:84" x14ac:dyDescent="0.25">
      <c r="CB9102" s="4"/>
      <c r="CF9102" s="4"/>
    </row>
    <row r="9103" spans="80:84" x14ac:dyDescent="0.25">
      <c r="CB9103" s="4"/>
      <c r="CF9103" s="4"/>
    </row>
    <row r="9104" spans="80:84" x14ac:dyDescent="0.25">
      <c r="CB9104" s="4"/>
      <c r="CF9104" s="4"/>
    </row>
    <row r="9105" spans="80:84" x14ac:dyDescent="0.25">
      <c r="CB9105" s="4"/>
      <c r="CF9105" s="4"/>
    </row>
    <row r="9106" spans="80:84" x14ac:dyDescent="0.25">
      <c r="CB9106" s="4"/>
      <c r="CF9106" s="4"/>
    </row>
    <row r="9107" spans="80:84" x14ac:dyDescent="0.25">
      <c r="CB9107" s="4"/>
      <c r="CF9107" s="4"/>
    </row>
    <row r="9108" spans="80:84" x14ac:dyDescent="0.25">
      <c r="CB9108" s="4"/>
      <c r="CF9108" s="4"/>
    </row>
    <row r="9109" spans="80:84" x14ac:dyDescent="0.25">
      <c r="CB9109" s="4"/>
      <c r="CF9109" s="4"/>
    </row>
    <row r="9110" spans="80:84" x14ac:dyDescent="0.25">
      <c r="CB9110" s="4"/>
      <c r="CF9110" s="4"/>
    </row>
    <row r="9111" spans="80:84" x14ac:dyDescent="0.25">
      <c r="CB9111" s="4"/>
      <c r="CF9111" s="4"/>
    </row>
    <row r="9112" spans="80:84" x14ac:dyDescent="0.25">
      <c r="CB9112" s="4"/>
      <c r="CF9112" s="4"/>
    </row>
    <row r="9113" spans="80:84" x14ac:dyDescent="0.25">
      <c r="CB9113" s="4"/>
      <c r="CF9113" s="4"/>
    </row>
    <row r="9114" spans="80:84" x14ac:dyDescent="0.25">
      <c r="CB9114" s="4"/>
      <c r="CF9114" s="4"/>
    </row>
    <row r="9115" spans="80:84" x14ac:dyDescent="0.25">
      <c r="CB9115" s="4"/>
      <c r="CF9115" s="4"/>
    </row>
    <row r="9116" spans="80:84" x14ac:dyDescent="0.25">
      <c r="CB9116" s="4"/>
      <c r="CF9116" s="4"/>
    </row>
    <row r="9117" spans="80:84" x14ac:dyDescent="0.25">
      <c r="CB9117" s="4"/>
      <c r="CF9117" s="4"/>
    </row>
    <row r="9118" spans="80:84" x14ac:dyDescent="0.25">
      <c r="CB9118" s="4"/>
      <c r="CF9118" s="4"/>
    </row>
    <row r="9119" spans="80:84" x14ac:dyDescent="0.25">
      <c r="CB9119" s="4"/>
      <c r="CF9119" s="4"/>
    </row>
    <row r="9120" spans="80:84" x14ac:dyDescent="0.25">
      <c r="CB9120" s="4"/>
      <c r="CF9120" s="4"/>
    </row>
    <row r="9121" spans="80:84" x14ac:dyDescent="0.25">
      <c r="CB9121" s="4"/>
      <c r="CF9121" s="4"/>
    </row>
    <row r="9122" spans="80:84" x14ac:dyDescent="0.25">
      <c r="CB9122" s="4"/>
      <c r="CF9122" s="4"/>
    </row>
    <row r="9123" spans="80:84" x14ac:dyDescent="0.25">
      <c r="CB9123" s="4"/>
      <c r="CF9123" s="4"/>
    </row>
    <row r="9124" spans="80:84" x14ac:dyDescent="0.25">
      <c r="CB9124" s="4"/>
      <c r="CF9124" s="4"/>
    </row>
    <row r="9125" spans="80:84" x14ac:dyDescent="0.25">
      <c r="CB9125" s="4"/>
      <c r="CF9125" s="4"/>
    </row>
    <row r="9126" spans="80:84" x14ac:dyDescent="0.25">
      <c r="CB9126" s="4"/>
      <c r="CF9126" s="4"/>
    </row>
    <row r="9127" spans="80:84" x14ac:dyDescent="0.25">
      <c r="CB9127" s="4"/>
      <c r="CF9127" s="4"/>
    </row>
    <row r="9128" spans="80:84" x14ac:dyDescent="0.25">
      <c r="CB9128" s="4"/>
      <c r="CF9128" s="4"/>
    </row>
    <row r="9129" spans="80:84" x14ac:dyDescent="0.25">
      <c r="CB9129" s="4"/>
      <c r="CF9129" s="4"/>
    </row>
    <row r="9130" spans="80:84" x14ac:dyDescent="0.25">
      <c r="CB9130" s="4"/>
      <c r="CF9130" s="4"/>
    </row>
    <row r="9131" spans="80:84" x14ac:dyDescent="0.25">
      <c r="CB9131" s="4"/>
      <c r="CF9131" s="4"/>
    </row>
    <row r="9132" spans="80:84" x14ac:dyDescent="0.25">
      <c r="CB9132" s="4"/>
      <c r="CF9132" s="4"/>
    </row>
    <row r="9133" spans="80:84" x14ac:dyDescent="0.25">
      <c r="CB9133" s="4"/>
      <c r="CF9133" s="4"/>
    </row>
    <row r="9134" spans="80:84" x14ac:dyDescent="0.25">
      <c r="CB9134" s="4"/>
      <c r="CF9134" s="4"/>
    </row>
    <row r="9135" spans="80:84" x14ac:dyDescent="0.25">
      <c r="CB9135" s="4"/>
      <c r="CF9135" s="4"/>
    </row>
    <row r="9136" spans="80:84" x14ac:dyDescent="0.25">
      <c r="CB9136" s="4"/>
      <c r="CF9136" s="4"/>
    </row>
    <row r="9137" spans="80:84" x14ac:dyDescent="0.25">
      <c r="CB9137" s="4"/>
      <c r="CF9137" s="4"/>
    </row>
    <row r="9138" spans="80:84" x14ac:dyDescent="0.25">
      <c r="CB9138" s="4"/>
      <c r="CF9138" s="4"/>
    </row>
    <row r="9139" spans="80:84" x14ac:dyDescent="0.25">
      <c r="CB9139" s="4"/>
      <c r="CF9139" s="4"/>
    </row>
    <row r="9140" spans="80:84" x14ac:dyDescent="0.25">
      <c r="CB9140" s="4"/>
      <c r="CF9140" s="4"/>
    </row>
    <row r="9141" spans="80:84" x14ac:dyDescent="0.25">
      <c r="CB9141" s="4"/>
      <c r="CF9141" s="4"/>
    </row>
    <row r="9142" spans="80:84" x14ac:dyDescent="0.25">
      <c r="CB9142" s="4"/>
      <c r="CF9142" s="4"/>
    </row>
    <row r="9143" spans="80:84" x14ac:dyDescent="0.25">
      <c r="CB9143" s="4"/>
      <c r="CF9143" s="4"/>
    </row>
    <row r="9144" spans="80:84" x14ac:dyDescent="0.25">
      <c r="CB9144" s="4"/>
      <c r="CF9144" s="4"/>
    </row>
    <row r="9145" spans="80:84" x14ac:dyDescent="0.25">
      <c r="CB9145" s="4"/>
      <c r="CF9145" s="4"/>
    </row>
    <row r="9146" spans="80:84" x14ac:dyDescent="0.25">
      <c r="CB9146" s="4"/>
      <c r="CF9146" s="4"/>
    </row>
    <row r="9147" spans="80:84" x14ac:dyDescent="0.25">
      <c r="CB9147" s="4"/>
      <c r="CF9147" s="4"/>
    </row>
    <row r="9148" spans="80:84" x14ac:dyDescent="0.25">
      <c r="CB9148" s="4"/>
      <c r="CF9148" s="4"/>
    </row>
    <row r="9149" spans="80:84" x14ac:dyDescent="0.25">
      <c r="CB9149" s="4"/>
      <c r="CF9149" s="4"/>
    </row>
    <row r="9150" spans="80:84" x14ac:dyDescent="0.25">
      <c r="CB9150" s="4"/>
      <c r="CF9150" s="4"/>
    </row>
    <row r="9151" spans="80:84" x14ac:dyDescent="0.25">
      <c r="CB9151" s="4"/>
      <c r="CF9151" s="4"/>
    </row>
    <row r="9152" spans="80:84" x14ac:dyDescent="0.25">
      <c r="CB9152" s="4"/>
      <c r="CF9152" s="4"/>
    </row>
    <row r="9153" spans="80:84" x14ac:dyDescent="0.25">
      <c r="CB9153" s="4"/>
      <c r="CF9153" s="4"/>
    </row>
    <row r="9154" spans="80:84" x14ac:dyDescent="0.25">
      <c r="CB9154" s="4"/>
      <c r="CF9154" s="4"/>
    </row>
    <row r="9155" spans="80:84" x14ac:dyDescent="0.25">
      <c r="CB9155" s="4"/>
      <c r="CF9155" s="4"/>
    </row>
    <row r="9156" spans="80:84" x14ac:dyDescent="0.25">
      <c r="CB9156" s="4"/>
      <c r="CF9156" s="4"/>
    </row>
    <row r="9157" spans="80:84" x14ac:dyDescent="0.25">
      <c r="CB9157" s="4"/>
      <c r="CF9157" s="4"/>
    </row>
    <row r="9158" spans="80:84" x14ac:dyDescent="0.25">
      <c r="CB9158" s="4"/>
      <c r="CF9158" s="4"/>
    </row>
    <row r="9159" spans="80:84" x14ac:dyDescent="0.25">
      <c r="CB9159" s="4"/>
      <c r="CF9159" s="4"/>
    </row>
    <row r="9160" spans="80:84" x14ac:dyDescent="0.25">
      <c r="CB9160" s="4"/>
      <c r="CF9160" s="4"/>
    </row>
    <row r="9161" spans="80:84" x14ac:dyDescent="0.25">
      <c r="CB9161" s="4"/>
      <c r="CF9161" s="4"/>
    </row>
    <row r="9162" spans="80:84" x14ac:dyDescent="0.25">
      <c r="CB9162" s="4"/>
      <c r="CF9162" s="4"/>
    </row>
    <row r="9163" spans="80:84" x14ac:dyDescent="0.25">
      <c r="CB9163" s="4"/>
      <c r="CF9163" s="4"/>
    </row>
    <row r="9164" spans="80:84" x14ac:dyDescent="0.25">
      <c r="CB9164" s="4"/>
      <c r="CF9164" s="4"/>
    </row>
    <row r="9165" spans="80:84" x14ac:dyDescent="0.25">
      <c r="CB9165" s="4"/>
      <c r="CF9165" s="4"/>
    </row>
    <row r="9166" spans="80:84" x14ac:dyDescent="0.25">
      <c r="CB9166" s="4"/>
      <c r="CF9166" s="4"/>
    </row>
    <row r="9167" spans="80:84" x14ac:dyDescent="0.25">
      <c r="CB9167" s="4"/>
      <c r="CF9167" s="4"/>
    </row>
    <row r="9168" spans="80:84" x14ac:dyDescent="0.25">
      <c r="CB9168" s="4"/>
      <c r="CF9168" s="4"/>
    </row>
    <row r="9169" spans="80:84" x14ac:dyDescent="0.25">
      <c r="CB9169" s="4"/>
      <c r="CF9169" s="4"/>
    </row>
    <row r="9170" spans="80:84" x14ac:dyDescent="0.25">
      <c r="CB9170" s="4"/>
      <c r="CF9170" s="4"/>
    </row>
    <row r="9171" spans="80:84" x14ac:dyDescent="0.25">
      <c r="CB9171" s="4"/>
      <c r="CF9171" s="4"/>
    </row>
    <row r="9172" spans="80:84" x14ac:dyDescent="0.25">
      <c r="CB9172" s="4"/>
      <c r="CF9172" s="4"/>
    </row>
    <row r="9173" spans="80:84" x14ac:dyDescent="0.25">
      <c r="CB9173" s="4"/>
      <c r="CF9173" s="4"/>
    </row>
    <row r="9174" spans="80:84" x14ac:dyDescent="0.25">
      <c r="CB9174" s="4"/>
      <c r="CF9174" s="4"/>
    </row>
    <row r="9175" spans="80:84" x14ac:dyDescent="0.25">
      <c r="CB9175" s="4"/>
      <c r="CF9175" s="4"/>
    </row>
    <row r="9176" spans="80:84" x14ac:dyDescent="0.25">
      <c r="CB9176" s="4"/>
      <c r="CF9176" s="4"/>
    </row>
    <row r="9177" spans="80:84" x14ac:dyDescent="0.25">
      <c r="CB9177" s="4"/>
      <c r="CF9177" s="4"/>
    </row>
    <row r="9178" spans="80:84" x14ac:dyDescent="0.25">
      <c r="CB9178" s="4"/>
      <c r="CF9178" s="4"/>
    </row>
    <row r="9179" spans="80:84" x14ac:dyDescent="0.25">
      <c r="CB9179" s="4"/>
      <c r="CF9179" s="4"/>
    </row>
    <row r="9180" spans="80:84" x14ac:dyDescent="0.25">
      <c r="CB9180" s="4"/>
      <c r="CF9180" s="4"/>
    </row>
    <row r="9181" spans="80:84" x14ac:dyDescent="0.25">
      <c r="CB9181" s="4"/>
      <c r="CF9181" s="4"/>
    </row>
    <row r="9182" spans="80:84" x14ac:dyDescent="0.25">
      <c r="CB9182" s="4"/>
      <c r="CF9182" s="4"/>
    </row>
    <row r="9183" spans="80:84" x14ac:dyDescent="0.25">
      <c r="CB9183" s="4"/>
      <c r="CF9183" s="4"/>
    </row>
    <row r="9184" spans="80:84" x14ac:dyDescent="0.25">
      <c r="CB9184" s="4"/>
      <c r="CF9184" s="4"/>
    </row>
    <row r="9185" spans="80:84" x14ac:dyDescent="0.25">
      <c r="CB9185" s="4"/>
      <c r="CF9185" s="4"/>
    </row>
    <row r="9186" spans="80:84" x14ac:dyDescent="0.25">
      <c r="CB9186" s="4"/>
      <c r="CF9186" s="4"/>
    </row>
    <row r="9187" spans="80:84" x14ac:dyDescent="0.25">
      <c r="CB9187" s="4"/>
      <c r="CF9187" s="4"/>
    </row>
    <row r="9188" spans="80:84" x14ac:dyDescent="0.25">
      <c r="CB9188" s="4"/>
      <c r="CF9188" s="4"/>
    </row>
    <row r="9189" spans="80:84" x14ac:dyDescent="0.25">
      <c r="CB9189" s="4"/>
      <c r="CF9189" s="4"/>
    </row>
    <row r="9190" spans="80:84" x14ac:dyDescent="0.25">
      <c r="CB9190" s="4"/>
      <c r="CF9190" s="4"/>
    </row>
    <row r="9191" spans="80:84" x14ac:dyDescent="0.25">
      <c r="CB9191" s="4"/>
      <c r="CF9191" s="4"/>
    </row>
    <row r="9192" spans="80:84" x14ac:dyDescent="0.25">
      <c r="CB9192" s="4"/>
      <c r="CF9192" s="4"/>
    </row>
    <row r="9193" spans="80:84" x14ac:dyDescent="0.25">
      <c r="CB9193" s="4"/>
      <c r="CF9193" s="4"/>
    </row>
    <row r="9194" spans="80:84" x14ac:dyDescent="0.25">
      <c r="CB9194" s="4"/>
      <c r="CF9194" s="4"/>
    </row>
    <row r="9195" spans="80:84" x14ac:dyDescent="0.25">
      <c r="CB9195" s="4"/>
      <c r="CF9195" s="4"/>
    </row>
    <row r="9196" spans="80:84" x14ac:dyDescent="0.25">
      <c r="CB9196" s="4"/>
      <c r="CF9196" s="4"/>
    </row>
    <row r="9197" spans="80:84" x14ac:dyDescent="0.25">
      <c r="CB9197" s="4"/>
      <c r="CF9197" s="4"/>
    </row>
    <row r="9198" spans="80:84" x14ac:dyDescent="0.25">
      <c r="CB9198" s="4"/>
      <c r="CF9198" s="4"/>
    </row>
    <row r="9199" spans="80:84" x14ac:dyDescent="0.25">
      <c r="CB9199" s="4"/>
      <c r="CF9199" s="4"/>
    </row>
    <row r="9200" spans="80:84" x14ac:dyDescent="0.25">
      <c r="CB9200" s="4"/>
      <c r="CF9200" s="4"/>
    </row>
    <row r="9201" spans="80:84" x14ac:dyDescent="0.25">
      <c r="CB9201" s="4"/>
      <c r="CF9201" s="4"/>
    </row>
    <row r="9202" spans="80:84" x14ac:dyDescent="0.25">
      <c r="CB9202" s="4"/>
      <c r="CF9202" s="4"/>
    </row>
    <row r="9203" spans="80:84" x14ac:dyDescent="0.25">
      <c r="CB9203" s="4"/>
      <c r="CF9203" s="4"/>
    </row>
    <row r="9204" spans="80:84" x14ac:dyDescent="0.25">
      <c r="CB9204" s="4"/>
      <c r="CF9204" s="4"/>
    </row>
    <row r="9205" spans="80:84" x14ac:dyDescent="0.25">
      <c r="CB9205" s="4"/>
      <c r="CF9205" s="4"/>
    </row>
    <row r="9206" spans="80:84" x14ac:dyDescent="0.25">
      <c r="CB9206" s="4"/>
      <c r="CF9206" s="4"/>
    </row>
    <row r="9207" spans="80:84" x14ac:dyDescent="0.25">
      <c r="CB9207" s="4"/>
      <c r="CF9207" s="4"/>
    </row>
    <row r="9208" spans="80:84" x14ac:dyDescent="0.25">
      <c r="CB9208" s="4"/>
      <c r="CF9208" s="4"/>
    </row>
    <row r="9209" spans="80:84" x14ac:dyDescent="0.25">
      <c r="CB9209" s="4"/>
      <c r="CF9209" s="4"/>
    </row>
    <row r="9210" spans="80:84" x14ac:dyDescent="0.25">
      <c r="CB9210" s="4"/>
      <c r="CF9210" s="4"/>
    </row>
    <row r="9211" spans="80:84" x14ac:dyDescent="0.25">
      <c r="CB9211" s="4"/>
      <c r="CF9211" s="4"/>
    </row>
    <row r="9212" spans="80:84" x14ac:dyDescent="0.25">
      <c r="CB9212" s="4"/>
      <c r="CF9212" s="4"/>
    </row>
    <row r="9213" spans="80:84" x14ac:dyDescent="0.25">
      <c r="CB9213" s="4"/>
      <c r="CF9213" s="4"/>
    </row>
    <row r="9214" spans="80:84" x14ac:dyDescent="0.25">
      <c r="CB9214" s="4"/>
      <c r="CF9214" s="4"/>
    </row>
    <row r="9215" spans="80:84" x14ac:dyDescent="0.25">
      <c r="CB9215" s="4"/>
      <c r="CF9215" s="4"/>
    </row>
    <row r="9216" spans="80:84" x14ac:dyDescent="0.25">
      <c r="CB9216" s="4"/>
      <c r="CF9216" s="4"/>
    </row>
    <row r="9217" spans="80:84" x14ac:dyDescent="0.25">
      <c r="CB9217" s="4"/>
      <c r="CF9217" s="4"/>
    </row>
    <row r="9218" spans="80:84" x14ac:dyDescent="0.25">
      <c r="CB9218" s="4"/>
      <c r="CF9218" s="4"/>
    </row>
    <row r="9219" spans="80:84" x14ac:dyDescent="0.25">
      <c r="CB9219" s="4"/>
      <c r="CF9219" s="4"/>
    </row>
    <row r="9220" spans="80:84" x14ac:dyDescent="0.25">
      <c r="CB9220" s="4"/>
      <c r="CF9220" s="4"/>
    </row>
    <row r="9221" spans="80:84" x14ac:dyDescent="0.25">
      <c r="CB9221" s="4"/>
      <c r="CF9221" s="4"/>
    </row>
    <row r="9222" spans="80:84" x14ac:dyDescent="0.25">
      <c r="CB9222" s="4"/>
      <c r="CF9222" s="4"/>
    </row>
    <row r="9223" spans="80:84" x14ac:dyDescent="0.25">
      <c r="CB9223" s="4"/>
      <c r="CF9223" s="4"/>
    </row>
    <row r="9224" spans="80:84" x14ac:dyDescent="0.25">
      <c r="CB9224" s="4"/>
      <c r="CF9224" s="4"/>
    </row>
    <row r="9225" spans="80:84" x14ac:dyDescent="0.25">
      <c r="CB9225" s="4"/>
      <c r="CF9225" s="4"/>
    </row>
    <row r="9226" spans="80:84" x14ac:dyDescent="0.25">
      <c r="CB9226" s="4"/>
      <c r="CF9226" s="4"/>
    </row>
    <row r="9227" spans="80:84" x14ac:dyDescent="0.25">
      <c r="CB9227" s="4"/>
      <c r="CF9227" s="4"/>
    </row>
    <row r="9228" spans="80:84" x14ac:dyDescent="0.25">
      <c r="CB9228" s="4"/>
      <c r="CF9228" s="4"/>
    </row>
    <row r="9229" spans="80:84" x14ac:dyDescent="0.25">
      <c r="CB9229" s="4"/>
      <c r="CF9229" s="4"/>
    </row>
    <row r="9230" spans="80:84" x14ac:dyDescent="0.25">
      <c r="CB9230" s="4"/>
      <c r="CF9230" s="4"/>
    </row>
    <row r="9231" spans="80:84" x14ac:dyDescent="0.25">
      <c r="CB9231" s="4"/>
      <c r="CF9231" s="4"/>
    </row>
    <row r="9232" spans="80:84" x14ac:dyDescent="0.25">
      <c r="CB9232" s="4"/>
      <c r="CF9232" s="4"/>
    </row>
    <row r="9233" spans="80:84" x14ac:dyDescent="0.25">
      <c r="CB9233" s="4"/>
      <c r="CF9233" s="4"/>
    </row>
    <row r="9234" spans="80:84" x14ac:dyDescent="0.25">
      <c r="CB9234" s="4"/>
      <c r="CF9234" s="4"/>
    </row>
    <row r="9235" spans="80:84" x14ac:dyDescent="0.25">
      <c r="CB9235" s="4"/>
      <c r="CF9235" s="4"/>
    </row>
    <row r="9236" spans="80:84" x14ac:dyDescent="0.25">
      <c r="CB9236" s="4"/>
      <c r="CF9236" s="4"/>
    </row>
    <row r="9237" spans="80:84" x14ac:dyDescent="0.25">
      <c r="CB9237" s="4"/>
      <c r="CF9237" s="4"/>
    </row>
    <row r="9238" spans="80:84" x14ac:dyDescent="0.25">
      <c r="CB9238" s="4"/>
      <c r="CF9238" s="4"/>
    </row>
    <row r="9239" spans="80:84" x14ac:dyDescent="0.25">
      <c r="CB9239" s="4"/>
      <c r="CF9239" s="4"/>
    </row>
    <row r="9240" spans="80:84" x14ac:dyDescent="0.25">
      <c r="CB9240" s="4"/>
      <c r="CF9240" s="4"/>
    </row>
    <row r="9241" spans="80:84" x14ac:dyDescent="0.25">
      <c r="CB9241" s="4"/>
      <c r="CF9241" s="4"/>
    </row>
    <row r="9242" spans="80:84" x14ac:dyDescent="0.25">
      <c r="CB9242" s="4"/>
      <c r="CF9242" s="4"/>
    </row>
    <row r="9243" spans="80:84" x14ac:dyDescent="0.25">
      <c r="CB9243" s="4"/>
      <c r="CF9243" s="4"/>
    </row>
    <row r="9244" spans="80:84" x14ac:dyDescent="0.25">
      <c r="CB9244" s="4"/>
      <c r="CF9244" s="4"/>
    </row>
    <row r="9245" spans="80:84" x14ac:dyDescent="0.25">
      <c r="CB9245" s="4"/>
      <c r="CF9245" s="4"/>
    </row>
    <row r="9246" spans="80:84" x14ac:dyDescent="0.25">
      <c r="CB9246" s="4"/>
      <c r="CF9246" s="4"/>
    </row>
    <row r="9247" spans="80:84" x14ac:dyDescent="0.25">
      <c r="CB9247" s="4"/>
      <c r="CF9247" s="4"/>
    </row>
    <row r="9248" spans="80:84" x14ac:dyDescent="0.25">
      <c r="CB9248" s="4"/>
      <c r="CF9248" s="4"/>
    </row>
    <row r="9249" spans="80:84" x14ac:dyDescent="0.25">
      <c r="CB9249" s="4"/>
      <c r="CF9249" s="4"/>
    </row>
    <row r="9250" spans="80:84" x14ac:dyDescent="0.25">
      <c r="CB9250" s="4"/>
      <c r="CF9250" s="4"/>
    </row>
    <row r="9251" spans="80:84" x14ac:dyDescent="0.25">
      <c r="CB9251" s="4"/>
      <c r="CF9251" s="4"/>
    </row>
    <row r="9252" spans="80:84" x14ac:dyDescent="0.25">
      <c r="CB9252" s="4"/>
      <c r="CF9252" s="4"/>
    </row>
    <row r="9253" spans="80:84" x14ac:dyDescent="0.25">
      <c r="CB9253" s="4"/>
      <c r="CF9253" s="4"/>
    </row>
    <row r="9254" spans="80:84" x14ac:dyDescent="0.25">
      <c r="CB9254" s="4"/>
      <c r="CF9254" s="4"/>
    </row>
    <row r="9255" spans="80:84" x14ac:dyDescent="0.25">
      <c r="CB9255" s="4"/>
      <c r="CF9255" s="4"/>
    </row>
    <row r="9256" spans="80:84" x14ac:dyDescent="0.25">
      <c r="CB9256" s="4"/>
      <c r="CF9256" s="4"/>
    </row>
    <row r="9257" spans="80:84" x14ac:dyDescent="0.25">
      <c r="CB9257" s="4"/>
      <c r="CF9257" s="4"/>
    </row>
    <row r="9258" spans="80:84" x14ac:dyDescent="0.25">
      <c r="CB9258" s="4"/>
      <c r="CF9258" s="4"/>
    </row>
    <row r="9259" spans="80:84" x14ac:dyDescent="0.25">
      <c r="CB9259" s="4"/>
      <c r="CF9259" s="4"/>
    </row>
    <row r="9260" spans="80:84" x14ac:dyDescent="0.25">
      <c r="CB9260" s="4"/>
      <c r="CF9260" s="4"/>
    </row>
    <row r="9261" spans="80:84" x14ac:dyDescent="0.25">
      <c r="CB9261" s="4"/>
      <c r="CF9261" s="4"/>
    </row>
    <row r="9262" spans="80:84" x14ac:dyDescent="0.25">
      <c r="CB9262" s="4"/>
      <c r="CF9262" s="4"/>
    </row>
    <row r="9263" spans="80:84" x14ac:dyDescent="0.25">
      <c r="CB9263" s="4"/>
      <c r="CF9263" s="4"/>
    </row>
    <row r="9264" spans="80:84" x14ac:dyDescent="0.25">
      <c r="CB9264" s="4"/>
      <c r="CF9264" s="4"/>
    </row>
    <row r="9265" spans="80:84" x14ac:dyDescent="0.25">
      <c r="CB9265" s="4"/>
      <c r="CF9265" s="4"/>
    </row>
    <row r="9266" spans="80:84" x14ac:dyDescent="0.25">
      <c r="CB9266" s="4"/>
      <c r="CF9266" s="4"/>
    </row>
    <row r="9267" spans="80:84" x14ac:dyDescent="0.25">
      <c r="CB9267" s="4"/>
      <c r="CF9267" s="4"/>
    </row>
    <row r="9268" spans="80:84" x14ac:dyDescent="0.25">
      <c r="CB9268" s="4"/>
      <c r="CF9268" s="4"/>
    </row>
    <row r="9269" spans="80:84" x14ac:dyDescent="0.25">
      <c r="CB9269" s="4"/>
      <c r="CF9269" s="4"/>
    </row>
    <row r="9270" spans="80:84" x14ac:dyDescent="0.25">
      <c r="CB9270" s="4"/>
      <c r="CF9270" s="4"/>
    </row>
    <row r="9271" spans="80:84" x14ac:dyDescent="0.25">
      <c r="CB9271" s="4"/>
      <c r="CF9271" s="4"/>
    </row>
    <row r="9272" spans="80:84" x14ac:dyDescent="0.25">
      <c r="CB9272" s="4"/>
      <c r="CF9272" s="4"/>
    </row>
    <row r="9273" spans="80:84" x14ac:dyDescent="0.25">
      <c r="CB9273" s="4"/>
      <c r="CF9273" s="4"/>
    </row>
    <row r="9274" spans="80:84" x14ac:dyDescent="0.25">
      <c r="CB9274" s="4"/>
      <c r="CF9274" s="4"/>
    </row>
    <row r="9275" spans="80:84" x14ac:dyDescent="0.25">
      <c r="CB9275" s="4"/>
      <c r="CF9275" s="4"/>
    </row>
    <row r="9276" spans="80:84" x14ac:dyDescent="0.25">
      <c r="CB9276" s="4"/>
      <c r="CF9276" s="4"/>
    </row>
    <row r="9277" spans="80:84" x14ac:dyDescent="0.25">
      <c r="CB9277" s="4"/>
      <c r="CF9277" s="4"/>
    </row>
    <row r="9278" spans="80:84" x14ac:dyDescent="0.25">
      <c r="CB9278" s="4"/>
      <c r="CF9278" s="4"/>
    </row>
    <row r="9279" spans="80:84" x14ac:dyDescent="0.25">
      <c r="CB9279" s="4"/>
      <c r="CF9279" s="4"/>
    </row>
    <row r="9280" spans="80:84" x14ac:dyDescent="0.25">
      <c r="CB9280" s="4"/>
      <c r="CF9280" s="4"/>
    </row>
    <row r="9281" spans="80:84" x14ac:dyDescent="0.25">
      <c r="CB9281" s="4"/>
      <c r="CF9281" s="4"/>
    </row>
    <row r="9282" spans="80:84" x14ac:dyDescent="0.25">
      <c r="CB9282" s="4"/>
      <c r="CF9282" s="4"/>
    </row>
    <row r="9283" spans="80:84" x14ac:dyDescent="0.25">
      <c r="CB9283" s="4"/>
      <c r="CF9283" s="4"/>
    </row>
    <row r="9284" spans="80:84" x14ac:dyDescent="0.25">
      <c r="CB9284" s="4"/>
      <c r="CF9284" s="4"/>
    </row>
    <row r="9285" spans="80:84" x14ac:dyDescent="0.25">
      <c r="CB9285" s="4"/>
      <c r="CF9285" s="4"/>
    </row>
    <row r="9286" spans="80:84" x14ac:dyDescent="0.25">
      <c r="CB9286" s="4"/>
      <c r="CF9286" s="4"/>
    </row>
    <row r="9287" spans="80:84" x14ac:dyDescent="0.25">
      <c r="CB9287" s="4"/>
      <c r="CF9287" s="4"/>
    </row>
    <row r="9288" spans="80:84" x14ac:dyDescent="0.25">
      <c r="CB9288" s="4"/>
      <c r="CF9288" s="4"/>
    </row>
    <row r="9289" spans="80:84" x14ac:dyDescent="0.25">
      <c r="CB9289" s="4"/>
      <c r="CF9289" s="4"/>
    </row>
    <row r="9290" spans="80:84" x14ac:dyDescent="0.25">
      <c r="CB9290" s="4"/>
      <c r="CF9290" s="4"/>
    </row>
    <row r="9291" spans="80:84" x14ac:dyDescent="0.25">
      <c r="CB9291" s="4"/>
      <c r="CF9291" s="4"/>
    </row>
    <row r="9292" spans="80:84" x14ac:dyDescent="0.25">
      <c r="CB9292" s="4"/>
      <c r="CF9292" s="4"/>
    </row>
    <row r="9293" spans="80:84" x14ac:dyDescent="0.25">
      <c r="CB9293" s="4"/>
      <c r="CF9293" s="4"/>
    </row>
    <row r="9294" spans="80:84" x14ac:dyDescent="0.25">
      <c r="CB9294" s="4"/>
      <c r="CF9294" s="4"/>
    </row>
    <row r="9295" spans="80:84" x14ac:dyDescent="0.25">
      <c r="CB9295" s="4"/>
      <c r="CF9295" s="4"/>
    </row>
    <row r="9296" spans="80:84" x14ac:dyDescent="0.25">
      <c r="CB9296" s="4"/>
      <c r="CF9296" s="4"/>
    </row>
    <row r="9297" spans="80:84" x14ac:dyDescent="0.25">
      <c r="CB9297" s="4"/>
      <c r="CF9297" s="4"/>
    </row>
    <row r="9298" spans="80:84" x14ac:dyDescent="0.25">
      <c r="CB9298" s="4"/>
      <c r="CF9298" s="4"/>
    </row>
    <row r="9299" spans="80:84" x14ac:dyDescent="0.25">
      <c r="CB9299" s="4"/>
      <c r="CF9299" s="4"/>
    </row>
    <row r="9300" spans="80:84" x14ac:dyDescent="0.25">
      <c r="CB9300" s="4"/>
      <c r="CF9300" s="4"/>
    </row>
    <row r="9301" spans="80:84" x14ac:dyDescent="0.25">
      <c r="CB9301" s="4"/>
      <c r="CF9301" s="4"/>
    </row>
    <row r="9302" spans="80:84" x14ac:dyDescent="0.25">
      <c r="CB9302" s="4"/>
      <c r="CF9302" s="4"/>
    </row>
    <row r="9303" spans="80:84" x14ac:dyDescent="0.25">
      <c r="CB9303" s="4"/>
      <c r="CF9303" s="4"/>
    </row>
    <row r="9304" spans="80:84" x14ac:dyDescent="0.25">
      <c r="CB9304" s="4"/>
      <c r="CF9304" s="4"/>
    </row>
    <row r="9305" spans="80:84" x14ac:dyDescent="0.25">
      <c r="CB9305" s="4"/>
      <c r="CF9305" s="4"/>
    </row>
    <row r="9306" spans="80:84" x14ac:dyDescent="0.25">
      <c r="CB9306" s="4"/>
      <c r="CF9306" s="4"/>
    </row>
    <row r="9307" spans="80:84" x14ac:dyDescent="0.25">
      <c r="CB9307" s="4"/>
      <c r="CF9307" s="4"/>
    </row>
    <row r="9308" spans="80:84" x14ac:dyDescent="0.25">
      <c r="CB9308" s="4"/>
      <c r="CF9308" s="4"/>
    </row>
    <row r="9309" spans="80:84" x14ac:dyDescent="0.25">
      <c r="CB9309" s="4"/>
      <c r="CF9309" s="4"/>
    </row>
    <row r="9310" spans="80:84" x14ac:dyDescent="0.25">
      <c r="CB9310" s="4"/>
      <c r="CF9310" s="4"/>
    </row>
    <row r="9311" spans="80:84" x14ac:dyDescent="0.25">
      <c r="CB9311" s="4"/>
      <c r="CF9311" s="4"/>
    </row>
    <row r="9312" spans="80:84" x14ac:dyDescent="0.25">
      <c r="CB9312" s="4"/>
      <c r="CF9312" s="4"/>
    </row>
    <row r="9313" spans="80:84" x14ac:dyDescent="0.25">
      <c r="CB9313" s="4"/>
      <c r="CF9313" s="4"/>
    </row>
    <row r="9314" spans="80:84" x14ac:dyDescent="0.25">
      <c r="CB9314" s="4"/>
      <c r="CF9314" s="4"/>
    </row>
    <row r="9315" spans="80:84" x14ac:dyDescent="0.25">
      <c r="CB9315" s="4"/>
      <c r="CF9315" s="4"/>
    </row>
    <row r="9316" spans="80:84" x14ac:dyDescent="0.25">
      <c r="CB9316" s="4"/>
      <c r="CF9316" s="4"/>
    </row>
    <row r="9317" spans="80:84" x14ac:dyDescent="0.25">
      <c r="CB9317" s="4"/>
      <c r="CF9317" s="4"/>
    </row>
    <row r="9318" spans="80:84" x14ac:dyDescent="0.25">
      <c r="CB9318" s="4"/>
      <c r="CF9318" s="4"/>
    </row>
    <row r="9319" spans="80:84" x14ac:dyDescent="0.25">
      <c r="CB9319" s="4"/>
      <c r="CF9319" s="4"/>
    </row>
    <row r="9320" spans="80:84" x14ac:dyDescent="0.25">
      <c r="CB9320" s="4"/>
      <c r="CF9320" s="4"/>
    </row>
    <row r="9321" spans="80:84" x14ac:dyDescent="0.25">
      <c r="CB9321" s="4"/>
      <c r="CF9321" s="4"/>
    </row>
    <row r="9322" spans="80:84" x14ac:dyDescent="0.25">
      <c r="CB9322" s="4"/>
      <c r="CF9322" s="4"/>
    </row>
    <row r="9323" spans="80:84" x14ac:dyDescent="0.25">
      <c r="CB9323" s="4"/>
      <c r="CF9323" s="4"/>
    </row>
    <row r="9324" spans="80:84" x14ac:dyDescent="0.25">
      <c r="CB9324" s="4"/>
      <c r="CF9324" s="4"/>
    </row>
    <row r="9325" spans="80:84" x14ac:dyDescent="0.25">
      <c r="CB9325" s="4"/>
      <c r="CF9325" s="4"/>
    </row>
    <row r="9326" spans="80:84" x14ac:dyDescent="0.25">
      <c r="CB9326" s="4"/>
      <c r="CF9326" s="4"/>
    </row>
    <row r="9327" spans="80:84" x14ac:dyDescent="0.25">
      <c r="CB9327" s="4"/>
      <c r="CF9327" s="4"/>
    </row>
    <row r="9328" spans="80:84" x14ac:dyDescent="0.25">
      <c r="CB9328" s="4"/>
      <c r="CF9328" s="4"/>
    </row>
    <row r="9329" spans="80:84" x14ac:dyDescent="0.25">
      <c r="CB9329" s="4"/>
      <c r="CF9329" s="4"/>
    </row>
    <row r="9330" spans="80:84" x14ac:dyDescent="0.25">
      <c r="CB9330" s="4"/>
      <c r="CF9330" s="4"/>
    </row>
    <row r="9331" spans="80:84" x14ac:dyDescent="0.25">
      <c r="CB9331" s="4"/>
      <c r="CF9331" s="4"/>
    </row>
    <row r="9332" spans="80:84" x14ac:dyDescent="0.25">
      <c r="CB9332" s="4"/>
      <c r="CF9332" s="4"/>
    </row>
    <row r="9333" spans="80:84" x14ac:dyDescent="0.25">
      <c r="CB9333" s="4"/>
      <c r="CF9333" s="4"/>
    </row>
    <row r="9334" spans="80:84" x14ac:dyDescent="0.25">
      <c r="CB9334" s="4"/>
      <c r="CF9334" s="4"/>
    </row>
    <row r="9335" spans="80:84" x14ac:dyDescent="0.25">
      <c r="CB9335" s="4"/>
      <c r="CF9335" s="4"/>
    </row>
    <row r="9336" spans="80:84" x14ac:dyDescent="0.25">
      <c r="CB9336" s="4"/>
      <c r="CF9336" s="4"/>
    </row>
    <row r="9337" spans="80:84" x14ac:dyDescent="0.25">
      <c r="CB9337" s="4"/>
      <c r="CF9337" s="4"/>
    </row>
    <row r="9338" spans="80:84" x14ac:dyDescent="0.25">
      <c r="CB9338" s="4"/>
      <c r="CF9338" s="4"/>
    </row>
    <row r="9339" spans="80:84" x14ac:dyDescent="0.25">
      <c r="CB9339" s="4"/>
      <c r="CF9339" s="4"/>
    </row>
    <row r="9340" spans="80:84" x14ac:dyDescent="0.25">
      <c r="CB9340" s="4"/>
      <c r="CF9340" s="4"/>
    </row>
    <row r="9341" spans="80:84" x14ac:dyDescent="0.25">
      <c r="CB9341" s="4"/>
      <c r="CF9341" s="4"/>
    </row>
    <row r="9342" spans="80:84" x14ac:dyDescent="0.25">
      <c r="CB9342" s="4"/>
      <c r="CF9342" s="4"/>
    </row>
    <row r="9343" spans="80:84" x14ac:dyDescent="0.25">
      <c r="CB9343" s="4"/>
      <c r="CF9343" s="4"/>
    </row>
    <row r="9344" spans="80:84" x14ac:dyDescent="0.25">
      <c r="CB9344" s="4"/>
      <c r="CF9344" s="4"/>
    </row>
    <row r="9345" spans="80:84" x14ac:dyDescent="0.25">
      <c r="CB9345" s="4"/>
      <c r="CF9345" s="4"/>
    </row>
    <row r="9346" spans="80:84" x14ac:dyDescent="0.25">
      <c r="CB9346" s="4"/>
      <c r="CF9346" s="4"/>
    </row>
    <row r="9347" spans="80:84" x14ac:dyDescent="0.25">
      <c r="CB9347" s="4"/>
      <c r="CF9347" s="4"/>
    </row>
    <row r="9348" spans="80:84" x14ac:dyDescent="0.25">
      <c r="CB9348" s="4"/>
      <c r="CF9348" s="4"/>
    </row>
    <row r="9349" spans="80:84" x14ac:dyDescent="0.25">
      <c r="CB9349" s="4"/>
      <c r="CF9349" s="4"/>
    </row>
    <row r="9350" spans="80:84" x14ac:dyDescent="0.25">
      <c r="CB9350" s="4"/>
      <c r="CF9350" s="4"/>
    </row>
    <row r="9351" spans="80:84" x14ac:dyDescent="0.25">
      <c r="CB9351" s="4"/>
      <c r="CF9351" s="4"/>
    </row>
    <row r="9352" spans="80:84" x14ac:dyDescent="0.25">
      <c r="CB9352" s="4"/>
      <c r="CF9352" s="4"/>
    </row>
    <row r="9353" spans="80:84" x14ac:dyDescent="0.25">
      <c r="CB9353" s="4"/>
      <c r="CF9353" s="4"/>
    </row>
    <row r="9354" spans="80:84" x14ac:dyDescent="0.25">
      <c r="CB9354" s="4"/>
      <c r="CF9354" s="4"/>
    </row>
    <row r="9355" spans="80:84" x14ac:dyDescent="0.25">
      <c r="CB9355" s="4"/>
      <c r="CF9355" s="4"/>
    </row>
    <row r="9356" spans="80:84" x14ac:dyDescent="0.25">
      <c r="CB9356" s="4"/>
      <c r="CF9356" s="4"/>
    </row>
    <row r="9357" spans="80:84" x14ac:dyDescent="0.25">
      <c r="CB9357" s="4"/>
      <c r="CF9357" s="4"/>
    </row>
    <row r="9358" spans="80:84" x14ac:dyDescent="0.25">
      <c r="CB9358" s="4"/>
      <c r="CF9358" s="4"/>
    </row>
    <row r="9359" spans="80:84" x14ac:dyDescent="0.25">
      <c r="CB9359" s="4"/>
      <c r="CF9359" s="4"/>
    </row>
    <row r="9360" spans="80:84" x14ac:dyDescent="0.25">
      <c r="CB9360" s="4"/>
      <c r="CF9360" s="4"/>
    </row>
    <row r="9361" spans="80:84" x14ac:dyDescent="0.25">
      <c r="CB9361" s="4"/>
      <c r="CF9361" s="4"/>
    </row>
    <row r="9362" spans="80:84" x14ac:dyDescent="0.25">
      <c r="CB9362" s="4"/>
      <c r="CF9362" s="4"/>
    </row>
    <row r="9363" spans="80:84" x14ac:dyDescent="0.25">
      <c r="CB9363" s="4"/>
      <c r="CF9363" s="4"/>
    </row>
    <row r="9364" spans="80:84" x14ac:dyDescent="0.25">
      <c r="CB9364" s="4"/>
      <c r="CF9364" s="4"/>
    </row>
    <row r="9365" spans="80:84" x14ac:dyDescent="0.25">
      <c r="CB9365" s="4"/>
      <c r="CF9365" s="4"/>
    </row>
    <row r="9366" spans="80:84" x14ac:dyDescent="0.25">
      <c r="CB9366" s="4"/>
      <c r="CF9366" s="4"/>
    </row>
    <row r="9367" spans="80:84" x14ac:dyDescent="0.25">
      <c r="CB9367" s="4"/>
      <c r="CF9367" s="4"/>
    </row>
    <row r="9368" spans="80:84" x14ac:dyDescent="0.25">
      <c r="CB9368" s="4"/>
      <c r="CF9368" s="4"/>
    </row>
    <row r="9369" spans="80:84" x14ac:dyDescent="0.25">
      <c r="CB9369" s="4"/>
      <c r="CF9369" s="4"/>
    </row>
    <row r="9370" spans="80:84" x14ac:dyDescent="0.25">
      <c r="CB9370" s="4"/>
      <c r="CF9370" s="4"/>
    </row>
    <row r="9371" spans="80:84" x14ac:dyDescent="0.25">
      <c r="CB9371" s="4"/>
      <c r="CF9371" s="4"/>
    </row>
    <row r="9372" spans="80:84" x14ac:dyDescent="0.25">
      <c r="CB9372" s="4"/>
      <c r="CF9372" s="4"/>
    </row>
    <row r="9373" spans="80:84" x14ac:dyDescent="0.25">
      <c r="CB9373" s="4"/>
      <c r="CF9373" s="4"/>
    </row>
    <row r="9374" spans="80:84" x14ac:dyDescent="0.25">
      <c r="CB9374" s="4"/>
      <c r="CF9374" s="4"/>
    </row>
    <row r="9375" spans="80:84" x14ac:dyDescent="0.25">
      <c r="CB9375" s="4"/>
      <c r="CF9375" s="4"/>
    </row>
    <row r="9376" spans="80:84" x14ac:dyDescent="0.25">
      <c r="CB9376" s="4"/>
      <c r="CF9376" s="4"/>
    </row>
    <row r="9377" spans="80:84" x14ac:dyDescent="0.25">
      <c r="CB9377" s="4"/>
      <c r="CF9377" s="4"/>
    </row>
    <row r="9378" spans="80:84" x14ac:dyDescent="0.25">
      <c r="CB9378" s="4"/>
      <c r="CF9378" s="4"/>
    </row>
    <row r="9379" spans="80:84" x14ac:dyDescent="0.25">
      <c r="CB9379" s="4"/>
      <c r="CF9379" s="4"/>
    </row>
    <row r="9380" spans="80:84" x14ac:dyDescent="0.25">
      <c r="CB9380" s="4"/>
      <c r="CF9380" s="4"/>
    </row>
    <row r="9381" spans="80:84" x14ac:dyDescent="0.25">
      <c r="CB9381" s="4"/>
      <c r="CF9381" s="4"/>
    </row>
    <row r="9382" spans="80:84" x14ac:dyDescent="0.25">
      <c r="CB9382" s="4"/>
      <c r="CF9382" s="4"/>
    </row>
    <row r="9383" spans="80:84" x14ac:dyDescent="0.25">
      <c r="CB9383" s="4"/>
      <c r="CF9383" s="4"/>
    </row>
    <row r="9384" spans="80:84" x14ac:dyDescent="0.25">
      <c r="CB9384" s="4"/>
      <c r="CF9384" s="4"/>
    </row>
    <row r="9385" spans="80:84" x14ac:dyDescent="0.25">
      <c r="CB9385" s="4"/>
      <c r="CF9385" s="4"/>
    </row>
    <row r="9386" spans="80:84" x14ac:dyDescent="0.25">
      <c r="CB9386" s="4"/>
      <c r="CF9386" s="4"/>
    </row>
    <row r="9387" spans="80:84" x14ac:dyDescent="0.25">
      <c r="CB9387" s="4"/>
      <c r="CF9387" s="4"/>
    </row>
    <row r="9388" spans="80:84" x14ac:dyDescent="0.25">
      <c r="CB9388" s="4"/>
      <c r="CF9388" s="4"/>
    </row>
    <row r="9389" spans="80:84" x14ac:dyDescent="0.25">
      <c r="CB9389" s="4"/>
      <c r="CF9389" s="4"/>
    </row>
    <row r="9390" spans="80:84" x14ac:dyDescent="0.25">
      <c r="CB9390" s="4"/>
      <c r="CF9390" s="4"/>
    </row>
    <row r="9391" spans="80:84" x14ac:dyDescent="0.25">
      <c r="CB9391" s="4"/>
      <c r="CF9391" s="4"/>
    </row>
    <row r="9392" spans="80:84" x14ac:dyDescent="0.25">
      <c r="CB9392" s="4"/>
      <c r="CF9392" s="4"/>
    </row>
    <row r="9393" spans="80:84" x14ac:dyDescent="0.25">
      <c r="CB9393" s="4"/>
      <c r="CF9393" s="4"/>
    </row>
    <row r="9394" spans="80:84" x14ac:dyDescent="0.25">
      <c r="CB9394" s="4"/>
      <c r="CF9394" s="4"/>
    </row>
    <row r="9395" spans="80:84" x14ac:dyDescent="0.25">
      <c r="CB9395" s="4"/>
      <c r="CF9395" s="4"/>
    </row>
    <row r="9396" spans="80:84" x14ac:dyDescent="0.25">
      <c r="CB9396" s="4"/>
      <c r="CF9396" s="4"/>
    </row>
    <row r="9397" spans="80:84" x14ac:dyDescent="0.25">
      <c r="CB9397" s="4"/>
      <c r="CF9397" s="4"/>
    </row>
    <row r="9398" spans="80:84" x14ac:dyDescent="0.25">
      <c r="CB9398" s="4"/>
      <c r="CF9398" s="4"/>
    </row>
    <row r="9399" spans="80:84" x14ac:dyDescent="0.25">
      <c r="CB9399" s="4"/>
      <c r="CF9399" s="4"/>
    </row>
    <row r="9400" spans="80:84" x14ac:dyDescent="0.25">
      <c r="CB9400" s="4"/>
      <c r="CF9400" s="4"/>
    </row>
    <row r="9401" spans="80:84" x14ac:dyDescent="0.25">
      <c r="CB9401" s="4"/>
      <c r="CF9401" s="4"/>
    </row>
    <row r="9402" spans="80:84" x14ac:dyDescent="0.25">
      <c r="CB9402" s="4"/>
      <c r="CF9402" s="4"/>
    </row>
    <row r="9403" spans="80:84" x14ac:dyDescent="0.25">
      <c r="CB9403" s="4"/>
      <c r="CF9403" s="4"/>
    </row>
    <row r="9404" spans="80:84" x14ac:dyDescent="0.25">
      <c r="CB9404" s="4"/>
      <c r="CF9404" s="4"/>
    </row>
    <row r="9405" spans="80:84" x14ac:dyDescent="0.25">
      <c r="CB9405" s="4"/>
      <c r="CF9405" s="4"/>
    </row>
    <row r="9406" spans="80:84" x14ac:dyDescent="0.25">
      <c r="CB9406" s="4"/>
      <c r="CF9406" s="4"/>
    </row>
    <row r="9407" spans="80:84" x14ac:dyDescent="0.25">
      <c r="CB9407" s="4"/>
      <c r="CF9407" s="4"/>
    </row>
    <row r="9408" spans="80:84" x14ac:dyDescent="0.25">
      <c r="CB9408" s="4"/>
      <c r="CF9408" s="4"/>
    </row>
    <row r="9409" spans="80:84" x14ac:dyDescent="0.25">
      <c r="CB9409" s="4"/>
      <c r="CF9409" s="4"/>
    </row>
    <row r="9410" spans="80:84" x14ac:dyDescent="0.25">
      <c r="CB9410" s="4"/>
      <c r="CF9410" s="4"/>
    </row>
    <row r="9411" spans="80:84" x14ac:dyDescent="0.25">
      <c r="CB9411" s="4"/>
      <c r="CF9411" s="4"/>
    </row>
    <row r="9412" spans="80:84" x14ac:dyDescent="0.25">
      <c r="CB9412" s="4"/>
      <c r="CF9412" s="4"/>
    </row>
    <row r="9413" spans="80:84" x14ac:dyDescent="0.25">
      <c r="CB9413" s="4"/>
      <c r="CF9413" s="4"/>
    </row>
    <row r="9414" spans="80:84" x14ac:dyDescent="0.25">
      <c r="CB9414" s="4"/>
      <c r="CF9414" s="4"/>
    </row>
    <row r="9415" spans="80:84" x14ac:dyDescent="0.25">
      <c r="CB9415" s="4"/>
      <c r="CF9415" s="4"/>
    </row>
    <row r="9416" spans="80:84" x14ac:dyDescent="0.25">
      <c r="CB9416" s="4"/>
      <c r="CF9416" s="4"/>
    </row>
    <row r="9417" spans="80:84" x14ac:dyDescent="0.25">
      <c r="CB9417" s="4"/>
      <c r="CF9417" s="4"/>
    </row>
    <row r="9418" spans="80:84" x14ac:dyDescent="0.25">
      <c r="CB9418" s="4"/>
      <c r="CF9418" s="4"/>
    </row>
    <row r="9419" spans="80:84" x14ac:dyDescent="0.25">
      <c r="CB9419" s="4"/>
      <c r="CF9419" s="4"/>
    </row>
    <row r="9420" spans="80:84" x14ac:dyDescent="0.25">
      <c r="CB9420" s="4"/>
      <c r="CF9420" s="4"/>
    </row>
    <row r="9421" spans="80:84" x14ac:dyDescent="0.25">
      <c r="CB9421" s="4"/>
      <c r="CF9421" s="4"/>
    </row>
    <row r="9422" spans="80:84" x14ac:dyDescent="0.25">
      <c r="CB9422" s="4"/>
      <c r="CF9422" s="4"/>
    </row>
    <row r="9423" spans="80:84" x14ac:dyDescent="0.25">
      <c r="CB9423" s="4"/>
      <c r="CF9423" s="4"/>
    </row>
    <row r="9424" spans="80:84" x14ac:dyDescent="0.25">
      <c r="CB9424" s="4"/>
      <c r="CF9424" s="4"/>
    </row>
    <row r="9425" spans="80:84" x14ac:dyDescent="0.25">
      <c r="CB9425" s="4"/>
      <c r="CF9425" s="4"/>
    </row>
    <row r="9426" spans="80:84" x14ac:dyDescent="0.25">
      <c r="CB9426" s="4"/>
      <c r="CF9426" s="4"/>
    </row>
    <row r="9427" spans="80:84" x14ac:dyDescent="0.25">
      <c r="CB9427" s="4"/>
      <c r="CF9427" s="4"/>
    </row>
    <row r="9428" spans="80:84" x14ac:dyDescent="0.25">
      <c r="CB9428" s="4"/>
      <c r="CF9428" s="4"/>
    </row>
    <row r="9429" spans="80:84" x14ac:dyDescent="0.25">
      <c r="CB9429" s="4"/>
      <c r="CF9429" s="4"/>
    </row>
    <row r="9430" spans="80:84" x14ac:dyDescent="0.25">
      <c r="CB9430" s="4"/>
      <c r="CF9430" s="4"/>
    </row>
    <row r="9431" spans="80:84" x14ac:dyDescent="0.25">
      <c r="CB9431" s="4"/>
      <c r="CF9431" s="4"/>
    </row>
    <row r="9432" spans="80:84" x14ac:dyDescent="0.25">
      <c r="CB9432" s="4"/>
      <c r="CF9432" s="4"/>
    </row>
    <row r="9433" spans="80:84" x14ac:dyDescent="0.25">
      <c r="CB9433" s="4"/>
      <c r="CF9433" s="4"/>
    </row>
    <row r="9434" spans="80:84" x14ac:dyDescent="0.25">
      <c r="CB9434" s="4"/>
      <c r="CF9434" s="4"/>
    </row>
    <row r="9435" spans="80:84" x14ac:dyDescent="0.25">
      <c r="CB9435" s="4"/>
      <c r="CF9435" s="4"/>
    </row>
    <row r="9436" spans="80:84" x14ac:dyDescent="0.25">
      <c r="CB9436" s="4"/>
      <c r="CF9436" s="4"/>
    </row>
    <row r="9437" spans="80:84" x14ac:dyDescent="0.25">
      <c r="CB9437" s="4"/>
      <c r="CF9437" s="4"/>
    </row>
    <row r="9438" spans="80:84" x14ac:dyDescent="0.25">
      <c r="CB9438" s="4"/>
      <c r="CF9438" s="4"/>
    </row>
    <row r="9439" spans="80:84" x14ac:dyDescent="0.25">
      <c r="CB9439" s="4"/>
      <c r="CF9439" s="4"/>
    </row>
    <row r="9440" spans="80:84" x14ac:dyDescent="0.25">
      <c r="CB9440" s="4"/>
      <c r="CF9440" s="4"/>
    </row>
    <row r="9441" spans="80:84" x14ac:dyDescent="0.25">
      <c r="CB9441" s="4"/>
      <c r="CF9441" s="4"/>
    </row>
    <row r="9442" spans="80:84" x14ac:dyDescent="0.25">
      <c r="CB9442" s="4"/>
      <c r="CF9442" s="4"/>
    </row>
    <row r="9443" spans="80:84" x14ac:dyDescent="0.25">
      <c r="CB9443" s="4"/>
      <c r="CF9443" s="4"/>
    </row>
    <row r="9444" spans="80:84" x14ac:dyDescent="0.25">
      <c r="CB9444" s="4"/>
      <c r="CF9444" s="4"/>
    </row>
    <row r="9445" spans="80:84" x14ac:dyDescent="0.25">
      <c r="CB9445" s="4"/>
      <c r="CF9445" s="4"/>
    </row>
    <row r="9446" spans="80:84" x14ac:dyDescent="0.25">
      <c r="CB9446" s="4"/>
      <c r="CF9446" s="4"/>
    </row>
    <row r="9447" spans="80:84" x14ac:dyDescent="0.25">
      <c r="CB9447" s="4"/>
      <c r="CF9447" s="4"/>
    </row>
    <row r="9448" spans="80:84" x14ac:dyDescent="0.25">
      <c r="CB9448" s="4"/>
      <c r="CF9448" s="4"/>
    </row>
    <row r="9449" spans="80:84" x14ac:dyDescent="0.25">
      <c r="CB9449" s="4"/>
      <c r="CF9449" s="4"/>
    </row>
    <row r="9450" spans="80:84" x14ac:dyDescent="0.25">
      <c r="CB9450" s="4"/>
      <c r="CF9450" s="4"/>
    </row>
    <row r="9451" spans="80:84" x14ac:dyDescent="0.25">
      <c r="CB9451" s="4"/>
      <c r="CF9451" s="4"/>
    </row>
    <row r="9452" spans="80:84" x14ac:dyDescent="0.25">
      <c r="CB9452" s="4"/>
      <c r="CF9452" s="4"/>
    </row>
    <row r="9453" spans="80:84" x14ac:dyDescent="0.25">
      <c r="CB9453" s="4"/>
      <c r="CF9453" s="4"/>
    </row>
    <row r="9454" spans="80:84" x14ac:dyDescent="0.25">
      <c r="CB9454" s="4"/>
      <c r="CF9454" s="4"/>
    </row>
    <row r="9455" spans="80:84" x14ac:dyDescent="0.25">
      <c r="CB9455" s="4"/>
      <c r="CF9455" s="4"/>
    </row>
    <row r="9456" spans="80:84" x14ac:dyDescent="0.25">
      <c r="CB9456" s="4"/>
      <c r="CF9456" s="4"/>
    </row>
    <row r="9457" spans="80:84" x14ac:dyDescent="0.25">
      <c r="CB9457" s="4"/>
      <c r="CF9457" s="4"/>
    </row>
    <row r="9458" spans="80:84" x14ac:dyDescent="0.25">
      <c r="CB9458" s="4"/>
      <c r="CF9458" s="4"/>
    </row>
    <row r="9459" spans="80:84" x14ac:dyDescent="0.25">
      <c r="CB9459" s="4"/>
      <c r="CF9459" s="4"/>
    </row>
    <row r="9460" spans="80:84" x14ac:dyDescent="0.25">
      <c r="CB9460" s="4"/>
      <c r="CF9460" s="4"/>
    </row>
    <row r="9461" spans="80:84" x14ac:dyDescent="0.25">
      <c r="CB9461" s="4"/>
      <c r="CF9461" s="4"/>
    </row>
    <row r="9462" spans="80:84" x14ac:dyDescent="0.25">
      <c r="CB9462" s="4"/>
      <c r="CF9462" s="4"/>
    </row>
    <row r="9463" spans="80:84" x14ac:dyDescent="0.25">
      <c r="CB9463" s="4"/>
      <c r="CF9463" s="4"/>
    </row>
    <row r="9464" spans="80:84" x14ac:dyDescent="0.25">
      <c r="CB9464" s="4"/>
      <c r="CF9464" s="4"/>
    </row>
    <row r="9465" spans="80:84" x14ac:dyDescent="0.25">
      <c r="CB9465" s="4"/>
      <c r="CF9465" s="4"/>
    </row>
    <row r="9466" spans="80:84" x14ac:dyDescent="0.25">
      <c r="CB9466" s="4"/>
      <c r="CF9466" s="4"/>
    </row>
    <row r="9467" spans="80:84" x14ac:dyDescent="0.25">
      <c r="CB9467" s="4"/>
      <c r="CF9467" s="4"/>
    </row>
    <row r="9468" spans="80:84" x14ac:dyDescent="0.25">
      <c r="CB9468" s="4"/>
      <c r="CF9468" s="4"/>
    </row>
    <row r="9469" spans="80:84" x14ac:dyDescent="0.25">
      <c r="CB9469" s="4"/>
      <c r="CF9469" s="4"/>
    </row>
    <row r="9470" spans="80:84" x14ac:dyDescent="0.25">
      <c r="CB9470" s="4"/>
      <c r="CF9470" s="4"/>
    </row>
    <row r="9471" spans="80:84" x14ac:dyDescent="0.25">
      <c r="CB9471" s="4"/>
      <c r="CF9471" s="4"/>
    </row>
    <row r="9472" spans="80:84" x14ac:dyDescent="0.25">
      <c r="CB9472" s="4"/>
      <c r="CF9472" s="4"/>
    </row>
    <row r="9473" spans="80:84" x14ac:dyDescent="0.25">
      <c r="CB9473" s="4"/>
      <c r="CF9473" s="4"/>
    </row>
    <row r="9474" spans="80:84" x14ac:dyDescent="0.25">
      <c r="CB9474" s="4"/>
      <c r="CF9474" s="4"/>
    </row>
    <row r="9475" spans="80:84" x14ac:dyDescent="0.25">
      <c r="CB9475" s="4"/>
      <c r="CF9475" s="4"/>
    </row>
    <row r="9476" spans="80:84" x14ac:dyDescent="0.25">
      <c r="CB9476" s="4"/>
      <c r="CF9476" s="4"/>
    </row>
    <row r="9477" spans="80:84" x14ac:dyDescent="0.25">
      <c r="CB9477" s="4"/>
      <c r="CF9477" s="4"/>
    </row>
    <row r="9478" spans="80:84" x14ac:dyDescent="0.25">
      <c r="CB9478" s="4"/>
      <c r="CF9478" s="4"/>
    </row>
    <row r="9479" spans="80:84" x14ac:dyDescent="0.25">
      <c r="CB9479" s="4"/>
      <c r="CF9479" s="4"/>
    </row>
    <row r="9480" spans="80:84" x14ac:dyDescent="0.25">
      <c r="CB9480" s="4"/>
      <c r="CF9480" s="4"/>
    </row>
    <row r="9481" spans="80:84" x14ac:dyDescent="0.25">
      <c r="CB9481" s="4"/>
      <c r="CF9481" s="4"/>
    </row>
    <row r="9482" spans="80:84" x14ac:dyDescent="0.25">
      <c r="CB9482" s="4"/>
      <c r="CF9482" s="4"/>
    </row>
    <row r="9483" spans="80:84" x14ac:dyDescent="0.25">
      <c r="CB9483" s="4"/>
      <c r="CF9483" s="4"/>
    </row>
    <row r="9484" spans="80:84" x14ac:dyDescent="0.25">
      <c r="CB9484" s="4"/>
      <c r="CF9484" s="4"/>
    </row>
    <row r="9485" spans="80:84" x14ac:dyDescent="0.25">
      <c r="CB9485" s="4"/>
      <c r="CF9485" s="4"/>
    </row>
    <row r="9486" spans="80:84" x14ac:dyDescent="0.25">
      <c r="CB9486" s="4"/>
      <c r="CF9486" s="4"/>
    </row>
    <row r="9487" spans="80:84" x14ac:dyDescent="0.25">
      <c r="CB9487" s="4"/>
      <c r="CF9487" s="4"/>
    </row>
    <row r="9488" spans="80:84" x14ac:dyDescent="0.25">
      <c r="CB9488" s="4"/>
      <c r="CF9488" s="4"/>
    </row>
    <row r="9489" spans="80:84" x14ac:dyDescent="0.25">
      <c r="CB9489" s="4"/>
      <c r="CF9489" s="4"/>
    </row>
    <row r="9490" spans="80:84" x14ac:dyDescent="0.25">
      <c r="CB9490" s="4"/>
      <c r="CF9490" s="4"/>
    </row>
    <row r="9491" spans="80:84" x14ac:dyDescent="0.25">
      <c r="CB9491" s="4"/>
      <c r="CF9491" s="4"/>
    </row>
    <row r="9492" spans="80:84" x14ac:dyDescent="0.25">
      <c r="CB9492" s="4"/>
      <c r="CF9492" s="4"/>
    </row>
    <row r="9493" spans="80:84" x14ac:dyDescent="0.25">
      <c r="CB9493" s="4"/>
      <c r="CF9493" s="4"/>
    </row>
    <row r="9494" spans="80:84" x14ac:dyDescent="0.25">
      <c r="CB9494" s="4"/>
      <c r="CF9494" s="4"/>
    </row>
    <row r="9495" spans="80:84" x14ac:dyDescent="0.25">
      <c r="CB9495" s="4"/>
      <c r="CF9495" s="4"/>
    </row>
    <row r="9496" spans="80:84" x14ac:dyDescent="0.25">
      <c r="CB9496" s="4"/>
      <c r="CF9496" s="4"/>
    </row>
    <row r="9497" spans="80:84" x14ac:dyDescent="0.25">
      <c r="CB9497" s="4"/>
      <c r="CF9497" s="4"/>
    </row>
    <row r="9498" spans="80:84" x14ac:dyDescent="0.25">
      <c r="CB9498" s="4"/>
      <c r="CF9498" s="4"/>
    </row>
    <row r="9499" spans="80:84" x14ac:dyDescent="0.25">
      <c r="CB9499" s="4"/>
      <c r="CF9499" s="4"/>
    </row>
    <row r="9500" spans="80:84" x14ac:dyDescent="0.25">
      <c r="CB9500" s="4"/>
      <c r="CF9500" s="4"/>
    </row>
    <row r="9501" spans="80:84" x14ac:dyDescent="0.25">
      <c r="CB9501" s="4"/>
      <c r="CF9501" s="4"/>
    </row>
    <row r="9502" spans="80:84" x14ac:dyDescent="0.25">
      <c r="CB9502" s="4"/>
      <c r="CF9502" s="4"/>
    </row>
    <row r="9503" spans="80:84" x14ac:dyDescent="0.25">
      <c r="CB9503" s="4"/>
      <c r="CF9503" s="4"/>
    </row>
    <row r="9504" spans="80:84" x14ac:dyDescent="0.25">
      <c r="CB9504" s="4"/>
      <c r="CF9504" s="4"/>
    </row>
    <row r="9505" spans="80:84" x14ac:dyDescent="0.25">
      <c r="CB9505" s="4"/>
      <c r="CF9505" s="4"/>
    </row>
    <row r="9506" spans="80:84" x14ac:dyDescent="0.25">
      <c r="CB9506" s="4"/>
      <c r="CF9506" s="4"/>
    </row>
    <row r="9507" spans="80:84" x14ac:dyDescent="0.25">
      <c r="CB9507" s="4"/>
      <c r="CF9507" s="4"/>
    </row>
    <row r="9508" spans="80:84" x14ac:dyDescent="0.25">
      <c r="CB9508" s="4"/>
      <c r="CF9508" s="4"/>
    </row>
    <row r="9509" spans="80:84" x14ac:dyDescent="0.25">
      <c r="CB9509" s="4"/>
      <c r="CF9509" s="4"/>
    </row>
    <row r="9510" spans="80:84" x14ac:dyDescent="0.25">
      <c r="CB9510" s="4"/>
      <c r="CF9510" s="4"/>
    </row>
    <row r="9511" spans="80:84" x14ac:dyDescent="0.25">
      <c r="CB9511" s="4"/>
      <c r="CF9511" s="4"/>
    </row>
    <row r="9512" spans="80:84" x14ac:dyDescent="0.25">
      <c r="CB9512" s="4"/>
      <c r="CF9512" s="4"/>
    </row>
    <row r="9513" spans="80:84" x14ac:dyDescent="0.25">
      <c r="CB9513" s="4"/>
      <c r="CF9513" s="4"/>
    </row>
    <row r="9514" spans="80:84" x14ac:dyDescent="0.25">
      <c r="CB9514" s="4"/>
      <c r="CF9514" s="4"/>
    </row>
    <row r="9515" spans="80:84" x14ac:dyDescent="0.25">
      <c r="CB9515" s="4"/>
      <c r="CF9515" s="4"/>
    </row>
    <row r="9516" spans="80:84" x14ac:dyDescent="0.25">
      <c r="CB9516" s="4"/>
      <c r="CF9516" s="4"/>
    </row>
    <row r="9517" spans="80:84" x14ac:dyDescent="0.25">
      <c r="CB9517" s="4"/>
      <c r="CF9517" s="4"/>
    </row>
    <row r="9518" spans="80:84" x14ac:dyDescent="0.25">
      <c r="CB9518" s="4"/>
      <c r="CF9518" s="4"/>
    </row>
    <row r="9519" spans="80:84" x14ac:dyDescent="0.25">
      <c r="CB9519" s="4"/>
      <c r="CF9519" s="4"/>
    </row>
    <row r="9520" spans="80:84" x14ac:dyDescent="0.25">
      <c r="CB9520" s="4"/>
      <c r="CF9520" s="4"/>
    </row>
    <row r="9521" spans="80:84" x14ac:dyDescent="0.25">
      <c r="CB9521" s="4"/>
      <c r="CF9521" s="4"/>
    </row>
    <row r="9522" spans="80:84" x14ac:dyDescent="0.25">
      <c r="CB9522" s="4"/>
      <c r="CF9522" s="4"/>
    </row>
    <row r="9523" spans="80:84" x14ac:dyDescent="0.25">
      <c r="CB9523" s="4"/>
      <c r="CF9523" s="4"/>
    </row>
    <row r="9524" spans="80:84" x14ac:dyDescent="0.25">
      <c r="CB9524" s="4"/>
      <c r="CF9524" s="4"/>
    </row>
    <row r="9525" spans="80:84" x14ac:dyDescent="0.25">
      <c r="CB9525" s="4"/>
      <c r="CF9525" s="4"/>
    </row>
    <row r="9526" spans="80:84" x14ac:dyDescent="0.25">
      <c r="CB9526" s="4"/>
      <c r="CF9526" s="4"/>
    </row>
    <row r="9527" spans="80:84" x14ac:dyDescent="0.25">
      <c r="CB9527" s="4"/>
      <c r="CF9527" s="4"/>
    </row>
    <row r="9528" spans="80:84" x14ac:dyDescent="0.25">
      <c r="CB9528" s="4"/>
      <c r="CF9528" s="4"/>
    </row>
    <row r="9529" spans="80:84" x14ac:dyDescent="0.25">
      <c r="CB9529" s="4"/>
      <c r="CF9529" s="4"/>
    </row>
    <row r="9530" spans="80:84" x14ac:dyDescent="0.25">
      <c r="CB9530" s="4"/>
      <c r="CF9530" s="4"/>
    </row>
    <row r="9531" spans="80:84" x14ac:dyDescent="0.25">
      <c r="CB9531" s="4"/>
      <c r="CF9531" s="4"/>
    </row>
    <row r="9532" spans="80:84" x14ac:dyDescent="0.25">
      <c r="CB9532" s="4"/>
      <c r="CF9532" s="4"/>
    </row>
    <row r="9533" spans="80:84" x14ac:dyDescent="0.25">
      <c r="CB9533" s="4"/>
      <c r="CF9533" s="4"/>
    </row>
    <row r="9534" spans="80:84" x14ac:dyDescent="0.25">
      <c r="CB9534" s="4"/>
      <c r="CF9534" s="4"/>
    </row>
    <row r="9535" spans="80:84" x14ac:dyDescent="0.25">
      <c r="CB9535" s="4"/>
      <c r="CF9535" s="4"/>
    </row>
    <row r="9536" spans="80:84" x14ac:dyDescent="0.25">
      <c r="CB9536" s="4"/>
      <c r="CF9536" s="4"/>
    </row>
    <row r="9537" spans="80:84" x14ac:dyDescent="0.25">
      <c r="CB9537" s="4"/>
      <c r="CF9537" s="4"/>
    </row>
    <row r="9538" spans="80:84" x14ac:dyDescent="0.25">
      <c r="CB9538" s="4"/>
      <c r="CF9538" s="4"/>
    </row>
    <row r="9539" spans="80:84" x14ac:dyDescent="0.25">
      <c r="CB9539" s="4"/>
      <c r="CF9539" s="4"/>
    </row>
    <row r="9540" spans="80:84" x14ac:dyDescent="0.25">
      <c r="CB9540" s="4"/>
      <c r="CF9540" s="4"/>
    </row>
    <row r="9541" spans="80:84" x14ac:dyDescent="0.25">
      <c r="CB9541" s="4"/>
      <c r="CF9541" s="4"/>
    </row>
    <row r="9542" spans="80:84" x14ac:dyDescent="0.25">
      <c r="CB9542" s="4"/>
      <c r="CF9542" s="4"/>
    </row>
    <row r="9543" spans="80:84" x14ac:dyDescent="0.25">
      <c r="CB9543" s="4"/>
      <c r="CF9543" s="4"/>
    </row>
    <row r="9544" spans="80:84" x14ac:dyDescent="0.25">
      <c r="CB9544" s="4"/>
      <c r="CF9544" s="4"/>
    </row>
    <row r="9545" spans="80:84" x14ac:dyDescent="0.25">
      <c r="CB9545" s="4"/>
      <c r="CF9545" s="4"/>
    </row>
    <row r="9546" spans="80:84" x14ac:dyDescent="0.25">
      <c r="CB9546" s="4"/>
      <c r="CF9546" s="4"/>
    </row>
    <row r="9547" spans="80:84" x14ac:dyDescent="0.25">
      <c r="CB9547" s="4"/>
      <c r="CF9547" s="4"/>
    </row>
    <row r="9548" spans="80:84" x14ac:dyDescent="0.25">
      <c r="CB9548" s="4"/>
      <c r="CF9548" s="4"/>
    </row>
    <row r="9549" spans="80:84" x14ac:dyDescent="0.25">
      <c r="CB9549" s="4"/>
      <c r="CF9549" s="4"/>
    </row>
    <row r="9550" spans="80:84" x14ac:dyDescent="0.25">
      <c r="CB9550" s="4"/>
      <c r="CF9550" s="4"/>
    </row>
    <row r="9551" spans="80:84" x14ac:dyDescent="0.25">
      <c r="CB9551" s="4"/>
      <c r="CF9551" s="4"/>
    </row>
    <row r="9552" spans="80:84" x14ac:dyDescent="0.25">
      <c r="CB9552" s="4"/>
      <c r="CF9552" s="4"/>
    </row>
    <row r="9553" spans="80:84" x14ac:dyDescent="0.25">
      <c r="CB9553" s="4"/>
      <c r="CF9553" s="4"/>
    </row>
    <row r="9554" spans="80:84" x14ac:dyDescent="0.25">
      <c r="CB9554" s="4"/>
      <c r="CF9554" s="4"/>
    </row>
    <row r="9555" spans="80:84" x14ac:dyDescent="0.25">
      <c r="CB9555" s="4"/>
      <c r="CF9555" s="4"/>
    </row>
    <row r="9556" spans="80:84" x14ac:dyDescent="0.25">
      <c r="CB9556" s="4"/>
      <c r="CF9556" s="4"/>
    </row>
    <row r="9557" spans="80:84" x14ac:dyDescent="0.25">
      <c r="CB9557" s="4"/>
      <c r="CF9557" s="4"/>
    </row>
    <row r="9558" spans="80:84" x14ac:dyDescent="0.25">
      <c r="CB9558" s="4"/>
      <c r="CF9558" s="4"/>
    </row>
    <row r="9559" spans="80:84" x14ac:dyDescent="0.25">
      <c r="CB9559" s="4"/>
      <c r="CF9559" s="4"/>
    </row>
    <row r="9560" spans="80:84" x14ac:dyDescent="0.25">
      <c r="CB9560" s="4"/>
      <c r="CF9560" s="4"/>
    </row>
    <row r="9561" spans="80:84" x14ac:dyDescent="0.25">
      <c r="CB9561" s="4"/>
      <c r="CF9561" s="4"/>
    </row>
    <row r="9562" spans="80:84" x14ac:dyDescent="0.25">
      <c r="CB9562" s="4"/>
      <c r="CF9562" s="4"/>
    </row>
    <row r="9563" spans="80:84" x14ac:dyDescent="0.25">
      <c r="CB9563" s="4"/>
      <c r="CF9563" s="4"/>
    </row>
    <row r="9564" spans="80:84" x14ac:dyDescent="0.25">
      <c r="CB9564" s="4"/>
      <c r="CF9564" s="4"/>
    </row>
    <row r="9565" spans="80:84" x14ac:dyDescent="0.25">
      <c r="CB9565" s="4"/>
      <c r="CF9565" s="4"/>
    </row>
    <row r="9566" spans="80:84" x14ac:dyDescent="0.25">
      <c r="CB9566" s="4"/>
      <c r="CF9566" s="4"/>
    </row>
    <row r="9567" spans="80:84" x14ac:dyDescent="0.25">
      <c r="CB9567" s="4"/>
      <c r="CF9567" s="4"/>
    </row>
    <row r="9568" spans="80:84" x14ac:dyDescent="0.25">
      <c r="CB9568" s="4"/>
      <c r="CF9568" s="4"/>
    </row>
    <row r="9569" spans="80:84" x14ac:dyDescent="0.25">
      <c r="CB9569" s="4"/>
      <c r="CF9569" s="4"/>
    </row>
    <row r="9570" spans="80:84" x14ac:dyDescent="0.25">
      <c r="CB9570" s="4"/>
      <c r="CF9570" s="4"/>
    </row>
    <row r="9571" spans="80:84" x14ac:dyDescent="0.25">
      <c r="CB9571" s="4"/>
      <c r="CF9571" s="4"/>
    </row>
    <row r="9572" spans="80:84" x14ac:dyDescent="0.25">
      <c r="CB9572" s="4"/>
      <c r="CF9572" s="4"/>
    </row>
    <row r="9573" spans="80:84" x14ac:dyDescent="0.25">
      <c r="CB9573" s="4"/>
      <c r="CF9573" s="4"/>
    </row>
    <row r="9574" spans="80:84" x14ac:dyDescent="0.25">
      <c r="CB9574" s="4"/>
      <c r="CF9574" s="4"/>
    </row>
    <row r="9575" spans="80:84" x14ac:dyDescent="0.25">
      <c r="CB9575" s="4"/>
      <c r="CF9575" s="4"/>
    </row>
    <row r="9576" spans="80:84" x14ac:dyDescent="0.25">
      <c r="CB9576" s="4"/>
      <c r="CF9576" s="4"/>
    </row>
    <row r="9577" spans="80:84" x14ac:dyDescent="0.25">
      <c r="CB9577" s="4"/>
      <c r="CF9577" s="4"/>
    </row>
    <row r="9578" spans="80:84" x14ac:dyDescent="0.25">
      <c r="CB9578" s="4"/>
      <c r="CF9578" s="4"/>
    </row>
    <row r="9579" spans="80:84" x14ac:dyDescent="0.25">
      <c r="CB9579" s="4"/>
      <c r="CF9579" s="4"/>
    </row>
    <row r="9580" spans="80:84" x14ac:dyDescent="0.25">
      <c r="CB9580" s="4"/>
      <c r="CF9580" s="4"/>
    </row>
    <row r="9581" spans="80:84" x14ac:dyDescent="0.25">
      <c r="CB9581" s="4"/>
      <c r="CF9581" s="4"/>
    </row>
    <row r="9582" spans="80:84" x14ac:dyDescent="0.25">
      <c r="CB9582" s="4"/>
      <c r="CF9582" s="4"/>
    </row>
    <row r="9583" spans="80:84" x14ac:dyDescent="0.25">
      <c r="CB9583" s="4"/>
      <c r="CF9583" s="4"/>
    </row>
    <row r="9584" spans="80:84" x14ac:dyDescent="0.25">
      <c r="CB9584" s="4"/>
      <c r="CF9584" s="4"/>
    </row>
    <row r="9585" spans="80:84" x14ac:dyDescent="0.25">
      <c r="CB9585" s="4"/>
      <c r="CF9585" s="4"/>
    </row>
    <row r="9586" spans="80:84" x14ac:dyDescent="0.25">
      <c r="CB9586" s="4"/>
      <c r="CF9586" s="4"/>
    </row>
    <row r="9587" spans="80:84" x14ac:dyDescent="0.25">
      <c r="CB9587" s="4"/>
      <c r="CF9587" s="4"/>
    </row>
    <row r="9588" spans="80:84" x14ac:dyDescent="0.25">
      <c r="CB9588" s="4"/>
      <c r="CF9588" s="4"/>
    </row>
    <row r="9589" spans="80:84" x14ac:dyDescent="0.25">
      <c r="CB9589" s="4"/>
      <c r="CF9589" s="4"/>
    </row>
    <row r="9590" spans="80:84" x14ac:dyDescent="0.25">
      <c r="CB9590" s="4"/>
      <c r="CF9590" s="4"/>
    </row>
    <row r="9591" spans="80:84" x14ac:dyDescent="0.25">
      <c r="CB9591" s="4"/>
      <c r="CF9591" s="4"/>
    </row>
    <row r="9592" spans="80:84" x14ac:dyDescent="0.25">
      <c r="CB9592" s="4"/>
      <c r="CF9592" s="4"/>
    </row>
    <row r="9593" spans="80:84" x14ac:dyDescent="0.25">
      <c r="CB9593" s="4"/>
      <c r="CF9593" s="4"/>
    </row>
    <row r="9594" spans="80:84" x14ac:dyDescent="0.25">
      <c r="CB9594" s="4"/>
      <c r="CF9594" s="4"/>
    </row>
    <row r="9595" spans="80:84" x14ac:dyDescent="0.25">
      <c r="CB9595" s="4"/>
      <c r="CF9595" s="4"/>
    </row>
    <row r="9596" spans="80:84" x14ac:dyDescent="0.25">
      <c r="CB9596" s="4"/>
      <c r="CF9596" s="4"/>
    </row>
    <row r="9597" spans="80:84" x14ac:dyDescent="0.25">
      <c r="CB9597" s="4"/>
      <c r="CF9597" s="4"/>
    </row>
    <row r="9598" spans="80:84" x14ac:dyDescent="0.25">
      <c r="CB9598" s="4"/>
      <c r="CF9598" s="4"/>
    </row>
    <row r="9599" spans="80:84" x14ac:dyDescent="0.25">
      <c r="CB9599" s="4"/>
      <c r="CF9599" s="4"/>
    </row>
    <row r="9600" spans="80:84" x14ac:dyDescent="0.25">
      <c r="CB9600" s="4"/>
      <c r="CF9600" s="4"/>
    </row>
    <row r="9601" spans="80:84" x14ac:dyDescent="0.25">
      <c r="CB9601" s="4"/>
      <c r="CF9601" s="4"/>
    </row>
    <row r="9602" spans="80:84" x14ac:dyDescent="0.25">
      <c r="CB9602" s="4"/>
      <c r="CF9602" s="4"/>
    </row>
    <row r="9603" spans="80:84" x14ac:dyDescent="0.25">
      <c r="CB9603" s="4"/>
      <c r="CF9603" s="4"/>
    </row>
    <row r="9604" spans="80:84" x14ac:dyDescent="0.25">
      <c r="CB9604" s="4"/>
      <c r="CF9604" s="4"/>
    </row>
    <row r="9605" spans="80:84" x14ac:dyDescent="0.25">
      <c r="CB9605" s="4"/>
      <c r="CF9605" s="4"/>
    </row>
    <row r="9606" spans="80:84" x14ac:dyDescent="0.25">
      <c r="CB9606" s="4"/>
      <c r="CF9606" s="4"/>
    </row>
    <row r="9607" spans="80:84" x14ac:dyDescent="0.25">
      <c r="CB9607" s="4"/>
      <c r="CF9607" s="4"/>
    </row>
    <row r="9608" spans="80:84" x14ac:dyDescent="0.25">
      <c r="CB9608" s="4"/>
      <c r="CF9608" s="4"/>
    </row>
    <row r="9609" spans="80:84" x14ac:dyDescent="0.25">
      <c r="CB9609" s="4"/>
      <c r="CF9609" s="4"/>
    </row>
    <row r="9610" spans="80:84" x14ac:dyDescent="0.25">
      <c r="CB9610" s="4"/>
      <c r="CF9610" s="4"/>
    </row>
    <row r="9611" spans="80:84" x14ac:dyDescent="0.25">
      <c r="CB9611" s="4"/>
      <c r="CF9611" s="4"/>
    </row>
    <row r="9612" spans="80:84" x14ac:dyDescent="0.25">
      <c r="CB9612" s="4"/>
      <c r="CF9612" s="4"/>
    </row>
    <row r="9613" spans="80:84" x14ac:dyDescent="0.25">
      <c r="CB9613" s="4"/>
      <c r="CF9613" s="4"/>
    </row>
    <row r="9614" spans="80:84" x14ac:dyDescent="0.25">
      <c r="CB9614" s="4"/>
      <c r="CF9614" s="4"/>
    </row>
    <row r="9615" spans="80:84" x14ac:dyDescent="0.25">
      <c r="CB9615" s="4"/>
      <c r="CF9615" s="4"/>
    </row>
    <row r="9616" spans="80:84" x14ac:dyDescent="0.25">
      <c r="CB9616" s="4"/>
      <c r="CF9616" s="4"/>
    </row>
    <row r="9617" spans="80:84" x14ac:dyDescent="0.25">
      <c r="CB9617" s="4"/>
      <c r="CF9617" s="4"/>
    </row>
    <row r="9618" spans="80:84" x14ac:dyDescent="0.25">
      <c r="CB9618" s="4"/>
      <c r="CF9618" s="4"/>
    </row>
    <row r="9619" spans="80:84" x14ac:dyDescent="0.25">
      <c r="CB9619" s="4"/>
      <c r="CF9619" s="4"/>
    </row>
    <row r="9620" spans="80:84" x14ac:dyDescent="0.25">
      <c r="CB9620" s="4"/>
      <c r="CF9620" s="4"/>
    </row>
    <row r="9621" spans="80:84" x14ac:dyDescent="0.25">
      <c r="CB9621" s="4"/>
      <c r="CF9621" s="4"/>
    </row>
    <row r="9622" spans="80:84" x14ac:dyDescent="0.25">
      <c r="CB9622" s="4"/>
      <c r="CF9622" s="4"/>
    </row>
    <row r="9623" spans="80:84" x14ac:dyDescent="0.25">
      <c r="CB9623" s="4"/>
      <c r="CF9623" s="4"/>
    </row>
    <row r="9624" spans="80:84" x14ac:dyDescent="0.25">
      <c r="CB9624" s="4"/>
      <c r="CF9624" s="4"/>
    </row>
    <row r="9625" spans="80:84" x14ac:dyDescent="0.25">
      <c r="CB9625" s="4"/>
      <c r="CF9625" s="4"/>
    </row>
    <row r="9626" spans="80:84" x14ac:dyDescent="0.25">
      <c r="CB9626" s="4"/>
      <c r="CF9626" s="4"/>
    </row>
    <row r="9627" spans="80:84" x14ac:dyDescent="0.25">
      <c r="CB9627" s="4"/>
      <c r="CF9627" s="4"/>
    </row>
    <row r="9628" spans="80:84" x14ac:dyDescent="0.25">
      <c r="CB9628" s="4"/>
      <c r="CF9628" s="4"/>
    </row>
    <row r="9629" spans="80:84" x14ac:dyDescent="0.25">
      <c r="CB9629" s="4"/>
      <c r="CF9629" s="4"/>
    </row>
    <row r="9630" spans="80:84" x14ac:dyDescent="0.25">
      <c r="CB9630" s="4"/>
      <c r="CF9630" s="4"/>
    </row>
    <row r="9631" spans="80:84" x14ac:dyDescent="0.25">
      <c r="CB9631" s="4"/>
      <c r="CF9631" s="4"/>
    </row>
    <row r="9632" spans="80:84" x14ac:dyDescent="0.25">
      <c r="CB9632" s="4"/>
      <c r="CF9632" s="4"/>
    </row>
    <row r="9633" spans="80:84" x14ac:dyDescent="0.25">
      <c r="CB9633" s="4"/>
      <c r="CF9633" s="4"/>
    </row>
    <row r="9634" spans="80:84" x14ac:dyDescent="0.25">
      <c r="CB9634" s="4"/>
      <c r="CF9634" s="4"/>
    </row>
    <row r="9635" spans="80:84" x14ac:dyDescent="0.25">
      <c r="CB9635" s="4"/>
      <c r="CF9635" s="4"/>
    </row>
    <row r="9636" spans="80:84" x14ac:dyDescent="0.25">
      <c r="CB9636" s="4"/>
      <c r="CF9636" s="4"/>
    </row>
    <row r="9637" spans="80:84" x14ac:dyDescent="0.25">
      <c r="CB9637" s="4"/>
      <c r="CF9637" s="4"/>
    </row>
    <row r="9638" spans="80:84" x14ac:dyDescent="0.25">
      <c r="CB9638" s="4"/>
      <c r="CF9638" s="4"/>
    </row>
    <row r="9639" spans="80:84" x14ac:dyDescent="0.25">
      <c r="CB9639" s="4"/>
      <c r="CF9639" s="4"/>
    </row>
    <row r="9640" spans="80:84" x14ac:dyDescent="0.25">
      <c r="CB9640" s="4"/>
      <c r="CF9640" s="4"/>
    </row>
    <row r="9641" spans="80:84" x14ac:dyDescent="0.25">
      <c r="CB9641" s="4"/>
      <c r="CF9641" s="4"/>
    </row>
    <row r="9642" spans="80:84" x14ac:dyDescent="0.25">
      <c r="CB9642" s="4"/>
      <c r="CF9642" s="4"/>
    </row>
    <row r="9643" spans="80:84" x14ac:dyDescent="0.25">
      <c r="CB9643" s="4"/>
      <c r="CF9643" s="4"/>
    </row>
    <row r="9644" spans="80:84" x14ac:dyDescent="0.25">
      <c r="CB9644" s="4"/>
      <c r="CF9644" s="4"/>
    </row>
    <row r="9645" spans="80:84" x14ac:dyDescent="0.25">
      <c r="CB9645" s="4"/>
      <c r="CF9645" s="4"/>
    </row>
    <row r="9646" spans="80:84" x14ac:dyDescent="0.25">
      <c r="CB9646" s="4"/>
      <c r="CF9646" s="4"/>
    </row>
    <row r="9647" spans="80:84" x14ac:dyDescent="0.25">
      <c r="CB9647" s="4"/>
      <c r="CF9647" s="4"/>
    </row>
    <row r="9648" spans="80:84" x14ac:dyDescent="0.25">
      <c r="CB9648" s="4"/>
      <c r="CF9648" s="4"/>
    </row>
    <row r="9649" spans="80:84" x14ac:dyDescent="0.25">
      <c r="CB9649" s="4"/>
      <c r="CF9649" s="4"/>
    </row>
    <row r="9650" spans="80:84" x14ac:dyDescent="0.25">
      <c r="CB9650" s="4"/>
      <c r="CF9650" s="4"/>
    </row>
    <row r="9651" spans="80:84" x14ac:dyDescent="0.25">
      <c r="CB9651" s="4"/>
      <c r="CF9651" s="4"/>
    </row>
    <row r="9652" spans="80:84" x14ac:dyDescent="0.25">
      <c r="CB9652" s="4"/>
      <c r="CF9652" s="4"/>
    </row>
    <row r="9653" spans="80:84" x14ac:dyDescent="0.25">
      <c r="CB9653" s="4"/>
      <c r="CF9653" s="4"/>
    </row>
    <row r="9654" spans="80:84" x14ac:dyDescent="0.25">
      <c r="CB9654" s="4"/>
      <c r="CF9654" s="4"/>
    </row>
    <row r="9655" spans="80:84" x14ac:dyDescent="0.25">
      <c r="CB9655" s="4"/>
      <c r="CF9655" s="4"/>
    </row>
    <row r="9656" spans="80:84" x14ac:dyDescent="0.25">
      <c r="CB9656" s="4"/>
      <c r="CF9656" s="4"/>
    </row>
    <row r="9657" spans="80:84" x14ac:dyDescent="0.25">
      <c r="CB9657" s="4"/>
      <c r="CF9657" s="4"/>
    </row>
    <row r="9658" spans="80:84" x14ac:dyDescent="0.25">
      <c r="CB9658" s="4"/>
      <c r="CF9658" s="4"/>
    </row>
    <row r="9659" spans="80:84" x14ac:dyDescent="0.25">
      <c r="CB9659" s="4"/>
      <c r="CF9659" s="4"/>
    </row>
    <row r="9660" spans="80:84" x14ac:dyDescent="0.25">
      <c r="CB9660" s="4"/>
      <c r="CF9660" s="4"/>
    </row>
    <row r="9661" spans="80:84" x14ac:dyDescent="0.25">
      <c r="CB9661" s="4"/>
      <c r="CF9661" s="4"/>
    </row>
    <row r="9662" spans="80:84" x14ac:dyDescent="0.25">
      <c r="CB9662" s="4"/>
      <c r="CF9662" s="4"/>
    </row>
    <row r="9663" spans="80:84" x14ac:dyDescent="0.25">
      <c r="CB9663" s="4"/>
      <c r="CF9663" s="4"/>
    </row>
    <row r="9664" spans="80:84" x14ac:dyDescent="0.25">
      <c r="CB9664" s="4"/>
      <c r="CF9664" s="4"/>
    </row>
    <row r="9665" spans="80:84" x14ac:dyDescent="0.25">
      <c r="CB9665" s="4"/>
      <c r="CF9665" s="4"/>
    </row>
    <row r="9666" spans="80:84" x14ac:dyDescent="0.25">
      <c r="CB9666" s="4"/>
      <c r="CF9666" s="4"/>
    </row>
    <row r="9667" spans="80:84" x14ac:dyDescent="0.25">
      <c r="CB9667" s="4"/>
      <c r="CF9667" s="4"/>
    </row>
    <row r="9668" spans="80:84" x14ac:dyDescent="0.25">
      <c r="CB9668" s="4"/>
      <c r="CF9668" s="4"/>
    </row>
    <row r="9669" spans="80:84" x14ac:dyDescent="0.25">
      <c r="CB9669" s="4"/>
      <c r="CF9669" s="4"/>
    </row>
    <row r="9670" spans="80:84" x14ac:dyDescent="0.25">
      <c r="CB9670" s="4"/>
      <c r="CF9670" s="4"/>
    </row>
    <row r="9671" spans="80:84" x14ac:dyDescent="0.25">
      <c r="CB9671" s="4"/>
      <c r="CF9671" s="4"/>
    </row>
    <row r="9672" spans="80:84" x14ac:dyDescent="0.25">
      <c r="CB9672" s="4"/>
      <c r="CF9672" s="4"/>
    </row>
    <row r="9673" spans="80:84" x14ac:dyDescent="0.25">
      <c r="CB9673" s="4"/>
      <c r="CF9673" s="4"/>
    </row>
    <row r="9674" spans="80:84" x14ac:dyDescent="0.25">
      <c r="CB9674" s="4"/>
      <c r="CF9674" s="4"/>
    </row>
    <row r="9675" spans="80:84" x14ac:dyDescent="0.25">
      <c r="CB9675" s="4"/>
      <c r="CF9675" s="4"/>
    </row>
    <row r="9676" spans="80:84" x14ac:dyDescent="0.25">
      <c r="CB9676" s="4"/>
      <c r="CF9676" s="4"/>
    </row>
    <row r="9677" spans="80:84" x14ac:dyDescent="0.25">
      <c r="CB9677" s="4"/>
      <c r="CF9677" s="4"/>
    </row>
    <row r="9678" spans="80:84" x14ac:dyDescent="0.25">
      <c r="CB9678" s="4"/>
      <c r="CF9678" s="4"/>
    </row>
    <row r="9679" spans="80:84" x14ac:dyDescent="0.25">
      <c r="CB9679" s="4"/>
      <c r="CF9679" s="4"/>
    </row>
    <row r="9680" spans="80:84" x14ac:dyDescent="0.25">
      <c r="CB9680" s="4"/>
      <c r="CF9680" s="4"/>
    </row>
    <row r="9681" spans="80:84" x14ac:dyDescent="0.25">
      <c r="CB9681" s="4"/>
      <c r="CF9681" s="4"/>
    </row>
    <row r="9682" spans="80:84" x14ac:dyDescent="0.25">
      <c r="CB9682" s="4"/>
      <c r="CF9682" s="4"/>
    </row>
    <row r="9683" spans="80:84" x14ac:dyDescent="0.25">
      <c r="CB9683" s="4"/>
      <c r="CF9683" s="4"/>
    </row>
    <row r="9684" spans="80:84" x14ac:dyDescent="0.25">
      <c r="CB9684" s="4"/>
      <c r="CF9684" s="4"/>
    </row>
    <row r="9685" spans="80:84" x14ac:dyDescent="0.25">
      <c r="CB9685" s="4"/>
      <c r="CF9685" s="4"/>
    </row>
    <row r="9686" spans="80:84" x14ac:dyDescent="0.25">
      <c r="CB9686" s="4"/>
      <c r="CF9686" s="4"/>
    </row>
    <row r="9687" spans="80:84" x14ac:dyDescent="0.25">
      <c r="CB9687" s="4"/>
      <c r="CF9687" s="4"/>
    </row>
    <row r="9688" spans="80:84" x14ac:dyDescent="0.25">
      <c r="CB9688" s="4"/>
      <c r="CF9688" s="4"/>
    </row>
    <row r="9689" spans="80:84" x14ac:dyDescent="0.25">
      <c r="CB9689" s="4"/>
      <c r="CF9689" s="4"/>
    </row>
    <row r="9690" spans="80:84" x14ac:dyDescent="0.25">
      <c r="CB9690" s="4"/>
      <c r="CF9690" s="4"/>
    </row>
    <row r="9691" spans="80:84" x14ac:dyDescent="0.25">
      <c r="CB9691" s="4"/>
      <c r="CF9691" s="4"/>
    </row>
    <row r="9692" spans="80:84" x14ac:dyDescent="0.25">
      <c r="CB9692" s="4"/>
      <c r="CF9692" s="4"/>
    </row>
    <row r="9693" spans="80:84" x14ac:dyDescent="0.25">
      <c r="CB9693" s="4"/>
      <c r="CF9693" s="4"/>
    </row>
    <row r="9694" spans="80:84" x14ac:dyDescent="0.25">
      <c r="CB9694" s="4"/>
      <c r="CF9694" s="4"/>
    </row>
    <row r="9695" spans="80:84" x14ac:dyDescent="0.25">
      <c r="CB9695" s="4"/>
      <c r="CF9695" s="4"/>
    </row>
    <row r="9696" spans="80:84" x14ac:dyDescent="0.25">
      <c r="CB9696" s="4"/>
      <c r="CF9696" s="4"/>
    </row>
    <row r="9697" spans="80:84" x14ac:dyDescent="0.25">
      <c r="CB9697" s="4"/>
      <c r="CF9697" s="4"/>
    </row>
    <row r="9698" spans="80:84" x14ac:dyDescent="0.25">
      <c r="CB9698" s="4"/>
      <c r="CF9698" s="4"/>
    </row>
    <row r="9699" spans="80:84" x14ac:dyDescent="0.25">
      <c r="CB9699" s="4"/>
      <c r="CF9699" s="4"/>
    </row>
    <row r="9700" spans="80:84" x14ac:dyDescent="0.25">
      <c r="CB9700" s="4"/>
      <c r="CF9700" s="4"/>
    </row>
    <row r="9701" spans="80:84" x14ac:dyDescent="0.25">
      <c r="CB9701" s="4"/>
      <c r="CF9701" s="4"/>
    </row>
    <row r="9702" spans="80:84" x14ac:dyDescent="0.25">
      <c r="CB9702" s="4"/>
      <c r="CF9702" s="4"/>
    </row>
    <row r="9703" spans="80:84" x14ac:dyDescent="0.25">
      <c r="CB9703" s="4"/>
      <c r="CF9703" s="4"/>
    </row>
    <row r="9704" spans="80:84" x14ac:dyDescent="0.25">
      <c r="CB9704" s="4"/>
      <c r="CF9704" s="4"/>
    </row>
    <row r="9705" spans="80:84" x14ac:dyDescent="0.25">
      <c r="CB9705" s="4"/>
      <c r="CF9705" s="4"/>
    </row>
    <row r="9706" spans="80:84" x14ac:dyDescent="0.25">
      <c r="CB9706" s="4"/>
      <c r="CF9706" s="4"/>
    </row>
    <row r="9707" spans="80:84" x14ac:dyDescent="0.25">
      <c r="CB9707" s="4"/>
      <c r="CF9707" s="4"/>
    </row>
    <row r="9708" spans="80:84" x14ac:dyDescent="0.25">
      <c r="CB9708" s="4"/>
      <c r="CF9708" s="4"/>
    </row>
    <row r="9709" spans="80:84" x14ac:dyDescent="0.25">
      <c r="CB9709" s="4"/>
      <c r="CF9709" s="4"/>
    </row>
    <row r="9710" spans="80:84" x14ac:dyDescent="0.25">
      <c r="CB9710" s="4"/>
      <c r="CF9710" s="4"/>
    </row>
    <row r="9711" spans="80:84" x14ac:dyDescent="0.25">
      <c r="CB9711" s="4"/>
      <c r="CF9711" s="4"/>
    </row>
    <row r="9712" spans="80:84" x14ac:dyDescent="0.25">
      <c r="CB9712" s="4"/>
      <c r="CF9712" s="4"/>
    </row>
    <row r="9713" spans="80:84" x14ac:dyDescent="0.25">
      <c r="CB9713" s="4"/>
      <c r="CF9713" s="4"/>
    </row>
    <row r="9714" spans="80:84" x14ac:dyDescent="0.25">
      <c r="CB9714" s="4"/>
      <c r="CF9714" s="4"/>
    </row>
    <row r="9715" spans="80:84" x14ac:dyDescent="0.25">
      <c r="CB9715" s="4"/>
      <c r="CF9715" s="4"/>
    </row>
    <row r="9716" spans="80:84" x14ac:dyDescent="0.25">
      <c r="CB9716" s="4"/>
      <c r="CF9716" s="4"/>
    </row>
    <row r="9717" spans="80:84" x14ac:dyDescent="0.25">
      <c r="CB9717" s="4"/>
      <c r="CF9717" s="4"/>
    </row>
    <row r="9718" spans="80:84" x14ac:dyDescent="0.25">
      <c r="CB9718" s="4"/>
      <c r="CF9718" s="4"/>
    </row>
    <row r="9719" spans="80:84" x14ac:dyDescent="0.25">
      <c r="CB9719" s="4"/>
      <c r="CF9719" s="4"/>
    </row>
    <row r="9720" spans="80:84" x14ac:dyDescent="0.25">
      <c r="CB9720" s="4"/>
      <c r="CF9720" s="4"/>
    </row>
    <row r="9721" spans="80:84" x14ac:dyDescent="0.25">
      <c r="CB9721" s="4"/>
      <c r="CF9721" s="4"/>
    </row>
    <row r="9722" spans="80:84" x14ac:dyDescent="0.25">
      <c r="CB9722" s="4"/>
      <c r="CF9722" s="4"/>
    </row>
    <row r="9723" spans="80:84" x14ac:dyDescent="0.25">
      <c r="CB9723" s="4"/>
      <c r="CF9723" s="4"/>
    </row>
    <row r="9724" spans="80:84" x14ac:dyDescent="0.25">
      <c r="CB9724" s="4"/>
      <c r="CF9724" s="4"/>
    </row>
    <row r="9725" spans="80:84" x14ac:dyDescent="0.25">
      <c r="CB9725" s="4"/>
      <c r="CF9725" s="4"/>
    </row>
    <row r="9726" spans="80:84" x14ac:dyDescent="0.25">
      <c r="CB9726" s="4"/>
      <c r="CF9726" s="4"/>
    </row>
    <row r="9727" spans="80:84" x14ac:dyDescent="0.25">
      <c r="CB9727" s="4"/>
      <c r="CF9727" s="4"/>
    </row>
    <row r="9728" spans="80:84" x14ac:dyDescent="0.25">
      <c r="CB9728" s="4"/>
      <c r="CF9728" s="4"/>
    </row>
    <row r="9729" spans="80:84" x14ac:dyDescent="0.25">
      <c r="CB9729" s="4"/>
      <c r="CF9729" s="4"/>
    </row>
    <row r="9730" spans="80:84" x14ac:dyDescent="0.25">
      <c r="CB9730" s="4"/>
      <c r="CF9730" s="4"/>
    </row>
    <row r="9731" spans="80:84" x14ac:dyDescent="0.25">
      <c r="CB9731" s="4"/>
      <c r="CF9731" s="4"/>
    </row>
    <row r="9732" spans="80:84" x14ac:dyDescent="0.25">
      <c r="CB9732" s="4"/>
      <c r="CF9732" s="4"/>
    </row>
    <row r="9733" spans="80:84" x14ac:dyDescent="0.25">
      <c r="CB9733" s="4"/>
      <c r="CF9733" s="4"/>
    </row>
    <row r="9734" spans="80:84" x14ac:dyDescent="0.25">
      <c r="CB9734" s="4"/>
      <c r="CF9734" s="4"/>
    </row>
    <row r="9735" spans="80:84" x14ac:dyDescent="0.25">
      <c r="CB9735" s="4"/>
      <c r="CF9735" s="4"/>
    </row>
    <row r="9736" spans="80:84" x14ac:dyDescent="0.25">
      <c r="CB9736" s="4"/>
      <c r="CF9736" s="4"/>
    </row>
    <row r="9737" spans="80:84" x14ac:dyDescent="0.25">
      <c r="CB9737" s="4"/>
      <c r="CF9737" s="4"/>
    </row>
    <row r="9738" spans="80:84" x14ac:dyDescent="0.25">
      <c r="CB9738" s="4"/>
      <c r="CF9738" s="4"/>
    </row>
    <row r="9739" spans="80:84" x14ac:dyDescent="0.25">
      <c r="CB9739" s="4"/>
      <c r="CF9739" s="4"/>
    </row>
    <row r="9740" spans="80:84" x14ac:dyDescent="0.25">
      <c r="CB9740" s="4"/>
      <c r="CF9740" s="4"/>
    </row>
    <row r="9741" spans="80:84" x14ac:dyDescent="0.25">
      <c r="CB9741" s="4"/>
      <c r="CF9741" s="4"/>
    </row>
    <row r="9742" spans="80:84" x14ac:dyDescent="0.25">
      <c r="CB9742" s="4"/>
      <c r="CF9742" s="4"/>
    </row>
    <row r="9743" spans="80:84" x14ac:dyDescent="0.25">
      <c r="CB9743" s="4"/>
      <c r="CF9743" s="4"/>
    </row>
    <row r="9744" spans="80:84" x14ac:dyDescent="0.25">
      <c r="CB9744" s="4"/>
      <c r="CF9744" s="4"/>
    </row>
    <row r="9745" spans="80:84" x14ac:dyDescent="0.25">
      <c r="CB9745" s="4"/>
      <c r="CF9745" s="4"/>
    </row>
    <row r="9746" spans="80:84" x14ac:dyDescent="0.25">
      <c r="CB9746" s="4"/>
      <c r="CF9746" s="4"/>
    </row>
    <row r="9747" spans="80:84" x14ac:dyDescent="0.25">
      <c r="CB9747" s="4"/>
      <c r="CF9747" s="4"/>
    </row>
    <row r="9748" spans="80:84" x14ac:dyDescent="0.25">
      <c r="CB9748" s="4"/>
      <c r="CF9748" s="4"/>
    </row>
    <row r="9749" spans="80:84" x14ac:dyDescent="0.25">
      <c r="CB9749" s="4"/>
      <c r="CF9749" s="4"/>
    </row>
    <row r="9750" spans="80:84" x14ac:dyDescent="0.25">
      <c r="CB9750" s="4"/>
      <c r="CF9750" s="4"/>
    </row>
    <row r="9751" spans="80:84" x14ac:dyDescent="0.25">
      <c r="CB9751" s="4"/>
      <c r="CF9751" s="4"/>
    </row>
    <row r="9752" spans="80:84" x14ac:dyDescent="0.25">
      <c r="CB9752" s="4"/>
      <c r="CF9752" s="4"/>
    </row>
    <row r="9753" spans="80:84" x14ac:dyDescent="0.25">
      <c r="CB9753" s="4"/>
      <c r="CF9753" s="4"/>
    </row>
    <row r="9754" spans="80:84" x14ac:dyDescent="0.25">
      <c r="CB9754" s="4"/>
      <c r="CF9754" s="4"/>
    </row>
    <row r="9755" spans="80:84" x14ac:dyDescent="0.25">
      <c r="CB9755" s="4"/>
      <c r="CF9755" s="4"/>
    </row>
    <row r="9756" spans="80:84" x14ac:dyDescent="0.25">
      <c r="CB9756" s="4"/>
      <c r="CF9756" s="4"/>
    </row>
    <row r="9757" spans="80:84" x14ac:dyDescent="0.25">
      <c r="CB9757" s="4"/>
      <c r="CF9757" s="4"/>
    </row>
    <row r="9758" spans="80:84" x14ac:dyDescent="0.25">
      <c r="CB9758" s="4"/>
      <c r="CF9758" s="4"/>
    </row>
    <row r="9759" spans="80:84" x14ac:dyDescent="0.25">
      <c r="CB9759" s="4"/>
      <c r="CF9759" s="4"/>
    </row>
    <row r="9760" spans="80:84" x14ac:dyDescent="0.25">
      <c r="CB9760" s="4"/>
      <c r="CF9760" s="4"/>
    </row>
    <row r="9761" spans="80:84" x14ac:dyDescent="0.25">
      <c r="CB9761" s="4"/>
      <c r="CF9761" s="4"/>
    </row>
    <row r="9762" spans="80:84" x14ac:dyDescent="0.25">
      <c r="CB9762" s="4"/>
      <c r="CF9762" s="4"/>
    </row>
    <row r="9763" spans="80:84" x14ac:dyDescent="0.25">
      <c r="CB9763" s="4"/>
      <c r="CF9763" s="4"/>
    </row>
    <row r="9764" spans="80:84" x14ac:dyDescent="0.25">
      <c r="CB9764" s="4"/>
      <c r="CF9764" s="4"/>
    </row>
    <row r="9765" spans="80:84" x14ac:dyDescent="0.25">
      <c r="CB9765" s="4"/>
      <c r="CF9765" s="4"/>
    </row>
    <row r="9766" spans="80:84" x14ac:dyDescent="0.25">
      <c r="CB9766" s="4"/>
      <c r="CF9766" s="4"/>
    </row>
    <row r="9767" spans="80:84" x14ac:dyDescent="0.25">
      <c r="CB9767" s="4"/>
      <c r="CF9767" s="4"/>
    </row>
    <row r="9768" spans="80:84" x14ac:dyDescent="0.25">
      <c r="CB9768" s="4"/>
      <c r="CF9768" s="4"/>
    </row>
    <row r="9769" spans="80:84" x14ac:dyDescent="0.25">
      <c r="CB9769" s="4"/>
      <c r="CF9769" s="4"/>
    </row>
    <row r="9770" spans="80:84" x14ac:dyDescent="0.25">
      <c r="CB9770" s="4"/>
      <c r="CF9770" s="4"/>
    </row>
    <row r="9771" spans="80:84" x14ac:dyDescent="0.25">
      <c r="CB9771" s="4"/>
      <c r="CF9771" s="4"/>
    </row>
    <row r="9772" spans="80:84" x14ac:dyDescent="0.25">
      <c r="CB9772" s="4"/>
      <c r="CF9772" s="4"/>
    </row>
    <row r="9773" spans="80:84" x14ac:dyDescent="0.25">
      <c r="CB9773" s="4"/>
      <c r="CF9773" s="4"/>
    </row>
    <row r="9774" spans="80:84" x14ac:dyDescent="0.25">
      <c r="CB9774" s="4"/>
      <c r="CF9774" s="4"/>
    </row>
    <row r="9775" spans="80:84" x14ac:dyDescent="0.25">
      <c r="CB9775" s="4"/>
      <c r="CF9775" s="4"/>
    </row>
    <row r="9776" spans="80:84" x14ac:dyDescent="0.25">
      <c r="CB9776" s="4"/>
      <c r="CF9776" s="4"/>
    </row>
    <row r="9777" spans="80:84" x14ac:dyDescent="0.25">
      <c r="CB9777" s="4"/>
      <c r="CF9777" s="4"/>
    </row>
    <row r="9778" spans="80:84" x14ac:dyDescent="0.25">
      <c r="CB9778" s="4"/>
      <c r="CF9778" s="4"/>
    </row>
    <row r="9779" spans="80:84" x14ac:dyDescent="0.25">
      <c r="CB9779" s="4"/>
      <c r="CF9779" s="4"/>
    </row>
    <row r="9780" spans="80:84" x14ac:dyDescent="0.25">
      <c r="CB9780" s="4"/>
      <c r="CF9780" s="4"/>
    </row>
    <row r="9781" spans="80:84" x14ac:dyDescent="0.25">
      <c r="CB9781" s="4"/>
      <c r="CF9781" s="4"/>
    </row>
    <row r="9782" spans="80:84" x14ac:dyDescent="0.25">
      <c r="CB9782" s="4"/>
      <c r="CF9782" s="4"/>
    </row>
    <row r="9783" spans="80:84" x14ac:dyDescent="0.25">
      <c r="CB9783" s="4"/>
      <c r="CF9783" s="4"/>
    </row>
    <row r="9784" spans="80:84" x14ac:dyDescent="0.25">
      <c r="CB9784" s="4"/>
      <c r="CF9784" s="4"/>
    </row>
    <row r="9785" spans="80:84" x14ac:dyDescent="0.25">
      <c r="CB9785" s="4"/>
      <c r="CF9785" s="4"/>
    </row>
    <row r="9786" spans="80:84" x14ac:dyDescent="0.25">
      <c r="CB9786" s="4"/>
      <c r="CF9786" s="4"/>
    </row>
    <row r="9787" spans="80:84" x14ac:dyDescent="0.25">
      <c r="CB9787" s="4"/>
      <c r="CF9787" s="4"/>
    </row>
    <row r="9788" spans="80:84" x14ac:dyDescent="0.25">
      <c r="CB9788" s="4"/>
      <c r="CF9788" s="4"/>
    </row>
    <row r="9789" spans="80:84" x14ac:dyDescent="0.25">
      <c r="CB9789" s="4"/>
      <c r="CF9789" s="4"/>
    </row>
    <row r="9790" spans="80:84" x14ac:dyDescent="0.25">
      <c r="CB9790" s="4"/>
      <c r="CF9790" s="4"/>
    </row>
    <row r="9791" spans="80:84" x14ac:dyDescent="0.25">
      <c r="CB9791" s="4"/>
      <c r="CF9791" s="4"/>
    </row>
    <row r="9792" spans="80:84" x14ac:dyDescent="0.25">
      <c r="CB9792" s="4"/>
      <c r="CF9792" s="4"/>
    </row>
    <row r="9793" spans="80:84" x14ac:dyDescent="0.25">
      <c r="CB9793" s="4"/>
      <c r="CF9793" s="4"/>
    </row>
    <row r="9794" spans="80:84" x14ac:dyDescent="0.25">
      <c r="CB9794" s="4"/>
      <c r="CF9794" s="4"/>
    </row>
    <row r="9795" spans="80:84" x14ac:dyDescent="0.25">
      <c r="CB9795" s="4"/>
      <c r="CF9795" s="4"/>
    </row>
    <row r="9796" spans="80:84" x14ac:dyDescent="0.25">
      <c r="CB9796" s="4"/>
      <c r="CF9796" s="4"/>
    </row>
    <row r="9797" spans="80:84" x14ac:dyDescent="0.25">
      <c r="CB9797" s="4"/>
      <c r="CF9797" s="4"/>
    </row>
    <row r="9798" spans="80:84" x14ac:dyDescent="0.25">
      <c r="CB9798" s="4"/>
      <c r="CF9798" s="4"/>
    </row>
    <row r="9799" spans="80:84" x14ac:dyDescent="0.25">
      <c r="CB9799" s="4"/>
      <c r="CF9799" s="4"/>
    </row>
    <row r="9800" spans="80:84" x14ac:dyDescent="0.25">
      <c r="CB9800" s="4"/>
      <c r="CF9800" s="4"/>
    </row>
    <row r="9801" spans="80:84" x14ac:dyDescent="0.25">
      <c r="CB9801" s="4"/>
      <c r="CF9801" s="4"/>
    </row>
    <row r="9802" spans="80:84" x14ac:dyDescent="0.25">
      <c r="CB9802" s="4"/>
      <c r="CF9802" s="4"/>
    </row>
    <row r="9803" spans="80:84" x14ac:dyDescent="0.25">
      <c r="CB9803" s="4"/>
      <c r="CF9803" s="4"/>
    </row>
    <row r="9804" spans="80:84" x14ac:dyDescent="0.25">
      <c r="CB9804" s="4"/>
      <c r="CF9804" s="4"/>
    </row>
    <row r="9805" spans="80:84" x14ac:dyDescent="0.25">
      <c r="CB9805" s="4"/>
      <c r="CF9805" s="4"/>
    </row>
    <row r="9806" spans="80:84" x14ac:dyDescent="0.25">
      <c r="CB9806" s="4"/>
      <c r="CF9806" s="4"/>
    </row>
    <row r="9807" spans="80:84" x14ac:dyDescent="0.25">
      <c r="CB9807" s="4"/>
      <c r="CF9807" s="4"/>
    </row>
    <row r="9808" spans="80:84" x14ac:dyDescent="0.25">
      <c r="CB9808" s="4"/>
      <c r="CF9808" s="4"/>
    </row>
    <row r="9809" spans="80:84" x14ac:dyDescent="0.25">
      <c r="CB9809" s="4"/>
      <c r="CF9809" s="4"/>
    </row>
    <row r="9810" spans="80:84" x14ac:dyDescent="0.25">
      <c r="CB9810" s="4"/>
      <c r="CF9810" s="4"/>
    </row>
    <row r="9811" spans="80:84" x14ac:dyDescent="0.25">
      <c r="CB9811" s="4"/>
      <c r="CF9811" s="4"/>
    </row>
    <row r="9812" spans="80:84" x14ac:dyDescent="0.25">
      <c r="CB9812" s="4"/>
      <c r="CF9812" s="4"/>
    </row>
    <row r="9813" spans="80:84" x14ac:dyDescent="0.25">
      <c r="CB9813" s="4"/>
      <c r="CF9813" s="4"/>
    </row>
    <row r="9814" spans="80:84" x14ac:dyDescent="0.25">
      <c r="CB9814" s="4"/>
      <c r="CF9814" s="4"/>
    </row>
    <row r="9815" spans="80:84" x14ac:dyDescent="0.25">
      <c r="CB9815" s="4"/>
      <c r="CF9815" s="4"/>
    </row>
    <row r="9816" spans="80:84" x14ac:dyDescent="0.25">
      <c r="CB9816" s="4"/>
      <c r="CF9816" s="4"/>
    </row>
    <row r="9817" spans="80:84" x14ac:dyDescent="0.25">
      <c r="CB9817" s="4"/>
      <c r="CF9817" s="4"/>
    </row>
    <row r="9818" spans="80:84" x14ac:dyDescent="0.25">
      <c r="CB9818" s="4"/>
      <c r="CF9818" s="4"/>
    </row>
    <row r="9819" spans="80:84" x14ac:dyDescent="0.25">
      <c r="CB9819" s="4"/>
      <c r="CF9819" s="4"/>
    </row>
    <row r="9820" spans="80:84" x14ac:dyDescent="0.25">
      <c r="CB9820" s="4"/>
      <c r="CF9820" s="4"/>
    </row>
    <row r="9821" spans="80:84" x14ac:dyDescent="0.25">
      <c r="CB9821" s="4"/>
      <c r="CF9821" s="4"/>
    </row>
    <row r="9822" spans="80:84" x14ac:dyDescent="0.25">
      <c r="CB9822" s="4"/>
      <c r="CF9822" s="4"/>
    </row>
    <row r="9823" spans="80:84" x14ac:dyDescent="0.25">
      <c r="CB9823" s="4"/>
      <c r="CF9823" s="4"/>
    </row>
    <row r="9824" spans="80:84" x14ac:dyDescent="0.25">
      <c r="CB9824" s="4"/>
      <c r="CF9824" s="4"/>
    </row>
    <row r="9825" spans="80:84" x14ac:dyDescent="0.25">
      <c r="CB9825" s="4"/>
      <c r="CF9825" s="4"/>
    </row>
    <row r="9826" spans="80:84" x14ac:dyDescent="0.25">
      <c r="CB9826" s="4"/>
      <c r="CF9826" s="4"/>
    </row>
    <row r="9827" spans="80:84" x14ac:dyDescent="0.25">
      <c r="CB9827" s="4"/>
      <c r="CF9827" s="4"/>
    </row>
    <row r="9828" spans="80:84" x14ac:dyDescent="0.25">
      <c r="CB9828" s="4"/>
      <c r="CF9828" s="4"/>
    </row>
    <row r="9829" spans="80:84" x14ac:dyDescent="0.25">
      <c r="CB9829" s="4"/>
      <c r="CF9829" s="4"/>
    </row>
    <row r="9830" spans="80:84" x14ac:dyDescent="0.25">
      <c r="CB9830" s="4"/>
      <c r="CF9830" s="4"/>
    </row>
    <row r="9831" spans="80:84" x14ac:dyDescent="0.25">
      <c r="CB9831" s="4"/>
      <c r="CF9831" s="4"/>
    </row>
    <row r="9832" spans="80:84" x14ac:dyDescent="0.25">
      <c r="CB9832" s="4"/>
      <c r="CF9832" s="4"/>
    </row>
    <row r="9833" spans="80:84" x14ac:dyDescent="0.25">
      <c r="CB9833" s="4"/>
      <c r="CF9833" s="4"/>
    </row>
    <row r="9834" spans="80:84" x14ac:dyDescent="0.25">
      <c r="CB9834" s="4"/>
      <c r="CF9834" s="4"/>
    </row>
    <row r="9835" spans="80:84" x14ac:dyDescent="0.25">
      <c r="CB9835" s="4"/>
      <c r="CF9835" s="4"/>
    </row>
    <row r="9836" spans="80:84" x14ac:dyDescent="0.25">
      <c r="CB9836" s="4"/>
      <c r="CF9836" s="4"/>
    </row>
    <row r="9837" spans="80:84" x14ac:dyDescent="0.25">
      <c r="CB9837" s="4"/>
      <c r="CF9837" s="4"/>
    </row>
    <row r="9838" spans="80:84" x14ac:dyDescent="0.25">
      <c r="CB9838" s="4"/>
      <c r="CF9838" s="4"/>
    </row>
    <row r="9839" spans="80:84" x14ac:dyDescent="0.25">
      <c r="CB9839" s="4"/>
      <c r="CF9839" s="4"/>
    </row>
    <row r="9840" spans="80:84" x14ac:dyDescent="0.25">
      <c r="CB9840" s="4"/>
      <c r="CF9840" s="4"/>
    </row>
    <row r="9841" spans="80:84" x14ac:dyDescent="0.25">
      <c r="CB9841" s="4"/>
      <c r="CF9841" s="4"/>
    </row>
    <row r="9842" spans="80:84" x14ac:dyDescent="0.25">
      <c r="CB9842" s="4"/>
      <c r="CF9842" s="4"/>
    </row>
    <row r="9843" spans="80:84" x14ac:dyDescent="0.25">
      <c r="CB9843" s="4"/>
      <c r="CF9843" s="4"/>
    </row>
    <row r="9844" spans="80:84" x14ac:dyDescent="0.25">
      <c r="CB9844" s="4"/>
      <c r="CF9844" s="4"/>
    </row>
    <row r="9845" spans="80:84" x14ac:dyDescent="0.25">
      <c r="CB9845" s="4"/>
      <c r="CF9845" s="4"/>
    </row>
    <row r="9846" spans="80:84" x14ac:dyDescent="0.25">
      <c r="CB9846" s="4"/>
      <c r="CF9846" s="4"/>
    </row>
    <row r="9847" spans="80:84" x14ac:dyDescent="0.25">
      <c r="CB9847" s="4"/>
      <c r="CF9847" s="4"/>
    </row>
    <row r="9848" spans="80:84" x14ac:dyDescent="0.25">
      <c r="CB9848" s="4"/>
      <c r="CF9848" s="4"/>
    </row>
    <row r="9849" spans="80:84" x14ac:dyDescent="0.25">
      <c r="CB9849" s="4"/>
      <c r="CF9849" s="4"/>
    </row>
    <row r="9850" spans="80:84" x14ac:dyDescent="0.25">
      <c r="CB9850" s="4"/>
      <c r="CF9850" s="4"/>
    </row>
    <row r="9851" spans="80:84" x14ac:dyDescent="0.25">
      <c r="CB9851" s="4"/>
      <c r="CF9851" s="4"/>
    </row>
    <row r="9852" spans="80:84" x14ac:dyDescent="0.25">
      <c r="CB9852" s="4"/>
      <c r="CF9852" s="4"/>
    </row>
    <row r="9853" spans="80:84" x14ac:dyDescent="0.25">
      <c r="CB9853" s="4"/>
      <c r="CF9853" s="4"/>
    </row>
    <row r="9854" spans="80:84" x14ac:dyDescent="0.25">
      <c r="CB9854" s="4"/>
      <c r="CF9854" s="4"/>
    </row>
    <row r="9855" spans="80:84" x14ac:dyDescent="0.25">
      <c r="CB9855" s="4"/>
      <c r="CF9855" s="4"/>
    </row>
    <row r="9856" spans="80:84" x14ac:dyDescent="0.25">
      <c r="CB9856" s="4"/>
      <c r="CF9856" s="4"/>
    </row>
    <row r="9857" spans="80:84" x14ac:dyDescent="0.25">
      <c r="CB9857" s="4"/>
      <c r="CF9857" s="4"/>
    </row>
    <row r="9858" spans="80:84" x14ac:dyDescent="0.25">
      <c r="CB9858" s="4"/>
      <c r="CF9858" s="4"/>
    </row>
    <row r="9859" spans="80:84" x14ac:dyDescent="0.25">
      <c r="CB9859" s="4"/>
      <c r="CF9859" s="4"/>
    </row>
    <row r="9860" spans="80:84" x14ac:dyDescent="0.25">
      <c r="CB9860" s="4"/>
      <c r="CF9860" s="4"/>
    </row>
    <row r="9861" spans="80:84" x14ac:dyDescent="0.25">
      <c r="CB9861" s="4"/>
      <c r="CF9861" s="4"/>
    </row>
    <row r="9862" spans="80:84" x14ac:dyDescent="0.25">
      <c r="CB9862" s="4"/>
      <c r="CF9862" s="4"/>
    </row>
    <row r="9863" spans="80:84" x14ac:dyDescent="0.25">
      <c r="CB9863" s="4"/>
      <c r="CF9863" s="4"/>
    </row>
    <row r="9864" spans="80:84" x14ac:dyDescent="0.25">
      <c r="CB9864" s="4"/>
      <c r="CF9864" s="4"/>
    </row>
    <row r="9865" spans="80:84" x14ac:dyDescent="0.25">
      <c r="CB9865" s="4"/>
      <c r="CF9865" s="4"/>
    </row>
    <row r="9866" spans="80:84" x14ac:dyDescent="0.25">
      <c r="CB9866" s="4"/>
      <c r="CF9866" s="4"/>
    </row>
    <row r="9867" spans="80:84" x14ac:dyDescent="0.25">
      <c r="CB9867" s="4"/>
      <c r="CF9867" s="4"/>
    </row>
    <row r="9868" spans="80:84" x14ac:dyDescent="0.25">
      <c r="CB9868" s="4"/>
      <c r="CF9868" s="4"/>
    </row>
    <row r="9869" spans="80:84" x14ac:dyDescent="0.25">
      <c r="CB9869" s="4"/>
      <c r="CF9869" s="4"/>
    </row>
    <row r="9870" spans="80:84" x14ac:dyDescent="0.25">
      <c r="CB9870" s="4"/>
      <c r="CF9870" s="4"/>
    </row>
    <row r="9871" spans="80:84" x14ac:dyDescent="0.25">
      <c r="CB9871" s="4"/>
      <c r="CF9871" s="4"/>
    </row>
    <row r="9872" spans="80:84" x14ac:dyDescent="0.25">
      <c r="CB9872" s="4"/>
      <c r="CF9872" s="4"/>
    </row>
    <row r="9873" spans="80:84" x14ac:dyDescent="0.25">
      <c r="CB9873" s="4"/>
      <c r="CF9873" s="4"/>
    </row>
    <row r="9874" spans="80:84" x14ac:dyDescent="0.25">
      <c r="CB9874" s="4"/>
      <c r="CF9874" s="4"/>
    </row>
    <row r="9875" spans="80:84" x14ac:dyDescent="0.25">
      <c r="CB9875" s="4"/>
      <c r="CF9875" s="4"/>
    </row>
    <row r="9876" spans="80:84" x14ac:dyDescent="0.25">
      <c r="CB9876" s="4"/>
      <c r="CF9876" s="4"/>
    </row>
    <row r="9877" spans="80:84" x14ac:dyDescent="0.25">
      <c r="CB9877" s="4"/>
      <c r="CF9877" s="4"/>
    </row>
    <row r="9878" spans="80:84" x14ac:dyDescent="0.25">
      <c r="CB9878" s="4"/>
      <c r="CF9878" s="4"/>
    </row>
    <row r="9879" spans="80:84" x14ac:dyDescent="0.25">
      <c r="CB9879" s="4"/>
      <c r="CF9879" s="4"/>
    </row>
    <row r="9880" spans="80:84" x14ac:dyDescent="0.25">
      <c r="CB9880" s="4"/>
      <c r="CF9880" s="4"/>
    </row>
    <row r="9881" spans="80:84" x14ac:dyDescent="0.25">
      <c r="CB9881" s="4"/>
      <c r="CF9881" s="4"/>
    </row>
    <row r="9882" spans="80:84" x14ac:dyDescent="0.25">
      <c r="CB9882" s="4"/>
      <c r="CF9882" s="4"/>
    </row>
    <row r="9883" spans="80:84" x14ac:dyDescent="0.25">
      <c r="CB9883" s="4"/>
      <c r="CF9883" s="4"/>
    </row>
    <row r="9884" spans="80:84" x14ac:dyDescent="0.25">
      <c r="CB9884" s="4"/>
      <c r="CF9884" s="4"/>
    </row>
    <row r="9885" spans="80:84" x14ac:dyDescent="0.25">
      <c r="CB9885" s="4"/>
      <c r="CF9885" s="4"/>
    </row>
    <row r="9886" spans="80:84" x14ac:dyDescent="0.25">
      <c r="CB9886" s="4"/>
      <c r="CF9886" s="4"/>
    </row>
    <row r="9887" spans="80:84" x14ac:dyDescent="0.25">
      <c r="CB9887" s="4"/>
      <c r="CF9887" s="4"/>
    </row>
    <row r="9888" spans="80:84" x14ac:dyDescent="0.25">
      <c r="CB9888" s="4"/>
      <c r="CF9888" s="4"/>
    </row>
    <row r="9889" spans="80:84" x14ac:dyDescent="0.25">
      <c r="CB9889" s="4"/>
      <c r="CF9889" s="4"/>
    </row>
    <row r="9890" spans="80:84" x14ac:dyDescent="0.25">
      <c r="CB9890" s="4"/>
      <c r="CF9890" s="4"/>
    </row>
    <row r="9891" spans="80:84" x14ac:dyDescent="0.25">
      <c r="CB9891" s="4"/>
      <c r="CF9891" s="4"/>
    </row>
    <row r="9892" spans="80:84" x14ac:dyDescent="0.25">
      <c r="CB9892" s="4"/>
      <c r="CF9892" s="4"/>
    </row>
    <row r="9893" spans="80:84" x14ac:dyDescent="0.25">
      <c r="CB9893" s="4"/>
      <c r="CF9893" s="4"/>
    </row>
    <row r="9894" spans="80:84" x14ac:dyDescent="0.25">
      <c r="CB9894" s="4"/>
      <c r="CF9894" s="4"/>
    </row>
    <row r="9895" spans="80:84" x14ac:dyDescent="0.25">
      <c r="CB9895" s="4"/>
      <c r="CF9895" s="4"/>
    </row>
    <row r="9896" spans="80:84" x14ac:dyDescent="0.25">
      <c r="CB9896" s="4"/>
      <c r="CF9896" s="4"/>
    </row>
    <row r="9897" spans="80:84" x14ac:dyDescent="0.25">
      <c r="CB9897" s="4"/>
      <c r="CF9897" s="4"/>
    </row>
    <row r="9898" spans="80:84" x14ac:dyDescent="0.25">
      <c r="CB9898" s="4"/>
      <c r="CF9898" s="4"/>
    </row>
    <row r="9899" spans="80:84" x14ac:dyDescent="0.25">
      <c r="CB9899" s="4"/>
      <c r="CF9899" s="4"/>
    </row>
    <row r="9900" spans="80:84" x14ac:dyDescent="0.25">
      <c r="CB9900" s="4"/>
      <c r="CF9900" s="4"/>
    </row>
    <row r="9901" spans="80:84" x14ac:dyDescent="0.25">
      <c r="CB9901" s="4"/>
      <c r="CF9901" s="4"/>
    </row>
    <row r="9902" spans="80:84" x14ac:dyDescent="0.25">
      <c r="CB9902" s="4"/>
      <c r="CF9902" s="4"/>
    </row>
    <row r="9903" spans="80:84" x14ac:dyDescent="0.25">
      <c r="CB9903" s="4"/>
      <c r="CF9903" s="4"/>
    </row>
    <row r="9904" spans="80:84" x14ac:dyDescent="0.25">
      <c r="CB9904" s="4"/>
      <c r="CF9904" s="4"/>
    </row>
    <row r="9905" spans="80:84" x14ac:dyDescent="0.25">
      <c r="CB9905" s="4"/>
      <c r="CF9905" s="4"/>
    </row>
    <row r="9906" spans="80:84" x14ac:dyDescent="0.25">
      <c r="CB9906" s="4"/>
      <c r="CF9906" s="4"/>
    </row>
    <row r="9907" spans="80:84" x14ac:dyDescent="0.25">
      <c r="CB9907" s="4"/>
      <c r="CF9907" s="4"/>
    </row>
    <row r="9908" spans="80:84" x14ac:dyDescent="0.25">
      <c r="CB9908" s="4"/>
      <c r="CF9908" s="4"/>
    </row>
    <row r="9909" spans="80:84" x14ac:dyDescent="0.25">
      <c r="CB9909" s="4"/>
      <c r="CF9909" s="4"/>
    </row>
    <row r="9910" spans="80:84" x14ac:dyDescent="0.25">
      <c r="CB9910" s="4"/>
      <c r="CF9910" s="4"/>
    </row>
    <row r="9911" spans="80:84" x14ac:dyDescent="0.25">
      <c r="CB9911" s="4"/>
      <c r="CF9911" s="4"/>
    </row>
    <row r="9912" spans="80:84" x14ac:dyDescent="0.25">
      <c r="CB9912" s="4"/>
      <c r="CF9912" s="4"/>
    </row>
    <row r="9913" spans="80:84" x14ac:dyDescent="0.25">
      <c r="CB9913" s="4"/>
      <c r="CF9913" s="4"/>
    </row>
    <row r="9914" spans="80:84" x14ac:dyDescent="0.25">
      <c r="CB9914" s="4"/>
      <c r="CF9914" s="4"/>
    </row>
    <row r="9915" spans="80:84" x14ac:dyDescent="0.25">
      <c r="CB9915" s="4"/>
      <c r="CF9915" s="4"/>
    </row>
    <row r="9916" spans="80:84" x14ac:dyDescent="0.25">
      <c r="CB9916" s="4"/>
      <c r="CF9916" s="4"/>
    </row>
    <row r="9917" spans="80:84" x14ac:dyDescent="0.25">
      <c r="CB9917" s="4"/>
      <c r="CF9917" s="4"/>
    </row>
    <row r="9918" spans="80:84" x14ac:dyDescent="0.25">
      <c r="CB9918" s="4"/>
      <c r="CF9918" s="4"/>
    </row>
    <row r="9919" spans="80:84" x14ac:dyDescent="0.25">
      <c r="CB9919" s="4"/>
      <c r="CF9919" s="4"/>
    </row>
    <row r="9920" spans="80:84" x14ac:dyDescent="0.25">
      <c r="CB9920" s="4"/>
      <c r="CF9920" s="4"/>
    </row>
    <row r="9921" spans="80:84" x14ac:dyDescent="0.25">
      <c r="CB9921" s="4"/>
      <c r="CF9921" s="4"/>
    </row>
    <row r="9922" spans="80:84" x14ac:dyDescent="0.25">
      <c r="CB9922" s="4"/>
      <c r="CF9922" s="4"/>
    </row>
    <row r="9923" spans="80:84" x14ac:dyDescent="0.25">
      <c r="CB9923" s="4"/>
      <c r="CF9923" s="4"/>
    </row>
    <row r="9924" spans="80:84" x14ac:dyDescent="0.25">
      <c r="CB9924" s="4"/>
      <c r="CF9924" s="4"/>
    </row>
    <row r="9925" spans="80:84" x14ac:dyDescent="0.25">
      <c r="CB9925" s="4"/>
      <c r="CF9925" s="4"/>
    </row>
    <row r="9926" spans="80:84" x14ac:dyDescent="0.25">
      <c r="CB9926" s="4"/>
      <c r="CF9926" s="4"/>
    </row>
    <row r="9927" spans="80:84" x14ac:dyDescent="0.25">
      <c r="CB9927" s="4"/>
      <c r="CF9927" s="4"/>
    </row>
    <row r="9928" spans="80:84" x14ac:dyDescent="0.25">
      <c r="CB9928" s="4"/>
      <c r="CF9928" s="4"/>
    </row>
    <row r="9929" spans="80:84" x14ac:dyDescent="0.25">
      <c r="CB9929" s="4"/>
      <c r="CF9929" s="4"/>
    </row>
    <row r="9930" spans="80:84" x14ac:dyDescent="0.25">
      <c r="CB9930" s="4"/>
      <c r="CF9930" s="4"/>
    </row>
    <row r="9931" spans="80:84" x14ac:dyDescent="0.25">
      <c r="CB9931" s="4"/>
      <c r="CF9931" s="4"/>
    </row>
    <row r="9932" spans="80:84" x14ac:dyDescent="0.25">
      <c r="CB9932" s="4"/>
      <c r="CF9932" s="4"/>
    </row>
    <row r="9933" spans="80:84" x14ac:dyDescent="0.25">
      <c r="CB9933" s="4"/>
      <c r="CF9933" s="4"/>
    </row>
    <row r="9934" spans="80:84" x14ac:dyDescent="0.25">
      <c r="CB9934" s="4"/>
      <c r="CF9934" s="4"/>
    </row>
    <row r="9935" spans="80:84" x14ac:dyDescent="0.25">
      <c r="CB9935" s="4"/>
      <c r="CF9935" s="4"/>
    </row>
    <row r="9936" spans="80:84" x14ac:dyDescent="0.25">
      <c r="CB9936" s="4"/>
      <c r="CF9936" s="4"/>
    </row>
    <row r="9937" spans="80:84" x14ac:dyDescent="0.25">
      <c r="CB9937" s="4"/>
      <c r="CF9937" s="4"/>
    </row>
    <row r="9938" spans="80:84" x14ac:dyDescent="0.25">
      <c r="CB9938" s="4"/>
      <c r="CF9938" s="4"/>
    </row>
    <row r="9939" spans="80:84" x14ac:dyDescent="0.25">
      <c r="CB9939" s="4"/>
      <c r="CF9939" s="4"/>
    </row>
    <row r="9940" spans="80:84" x14ac:dyDescent="0.25">
      <c r="CB9940" s="4"/>
      <c r="CF9940" s="4"/>
    </row>
    <row r="9941" spans="80:84" x14ac:dyDescent="0.25">
      <c r="CB9941" s="4"/>
      <c r="CF9941" s="4"/>
    </row>
    <row r="9942" spans="80:84" x14ac:dyDescent="0.25">
      <c r="CB9942" s="4"/>
      <c r="CF9942" s="4"/>
    </row>
    <row r="9943" spans="80:84" x14ac:dyDescent="0.25">
      <c r="CB9943" s="4"/>
      <c r="CF9943" s="4"/>
    </row>
    <row r="9944" spans="80:84" x14ac:dyDescent="0.25">
      <c r="CB9944" s="4"/>
      <c r="CF9944" s="4"/>
    </row>
    <row r="9945" spans="80:84" x14ac:dyDescent="0.25">
      <c r="CB9945" s="4"/>
      <c r="CF9945" s="4"/>
    </row>
    <row r="9946" spans="80:84" x14ac:dyDescent="0.25">
      <c r="CB9946" s="4"/>
      <c r="CF9946" s="4"/>
    </row>
    <row r="9947" spans="80:84" x14ac:dyDescent="0.25">
      <c r="CB9947" s="4"/>
      <c r="CF9947" s="4"/>
    </row>
    <row r="9948" spans="80:84" x14ac:dyDescent="0.25">
      <c r="CB9948" s="4"/>
      <c r="CF9948" s="4"/>
    </row>
    <row r="9949" spans="80:84" x14ac:dyDescent="0.25">
      <c r="CB9949" s="4"/>
      <c r="CF9949" s="4"/>
    </row>
    <row r="9950" spans="80:84" x14ac:dyDescent="0.25">
      <c r="CB9950" s="4"/>
      <c r="CF9950" s="4"/>
    </row>
    <row r="9951" spans="80:84" x14ac:dyDescent="0.25">
      <c r="CB9951" s="4"/>
      <c r="CF9951" s="4"/>
    </row>
    <row r="9952" spans="80:84" x14ac:dyDescent="0.25">
      <c r="CB9952" s="4"/>
      <c r="CF9952" s="4"/>
    </row>
    <row r="9953" spans="80:84" x14ac:dyDescent="0.25">
      <c r="CB9953" s="4"/>
      <c r="CF9953" s="4"/>
    </row>
    <row r="9954" spans="80:84" x14ac:dyDescent="0.25">
      <c r="CB9954" s="4"/>
      <c r="CF9954" s="4"/>
    </row>
    <row r="9955" spans="80:84" x14ac:dyDescent="0.25">
      <c r="CB9955" s="4"/>
      <c r="CF9955" s="4"/>
    </row>
    <row r="9956" spans="80:84" x14ac:dyDescent="0.25">
      <c r="CB9956" s="4"/>
      <c r="CF9956" s="4"/>
    </row>
    <row r="9957" spans="80:84" x14ac:dyDescent="0.25">
      <c r="CB9957" s="4"/>
      <c r="CF9957" s="4"/>
    </row>
    <row r="9958" spans="80:84" x14ac:dyDescent="0.25">
      <c r="CB9958" s="4"/>
      <c r="CF9958" s="4"/>
    </row>
    <row r="9959" spans="80:84" x14ac:dyDescent="0.25">
      <c r="CB9959" s="4"/>
      <c r="CF9959" s="4"/>
    </row>
    <row r="9960" spans="80:84" x14ac:dyDescent="0.25">
      <c r="CB9960" s="4"/>
      <c r="CF9960" s="4"/>
    </row>
    <row r="9961" spans="80:84" x14ac:dyDescent="0.25">
      <c r="CB9961" s="4"/>
      <c r="CF9961" s="4"/>
    </row>
    <row r="9962" spans="80:84" x14ac:dyDescent="0.25">
      <c r="CB9962" s="4"/>
      <c r="CF9962" s="4"/>
    </row>
    <row r="9963" spans="80:84" x14ac:dyDescent="0.25">
      <c r="CB9963" s="4"/>
      <c r="CF9963" s="4"/>
    </row>
    <row r="9964" spans="80:84" x14ac:dyDescent="0.25">
      <c r="CB9964" s="4"/>
      <c r="CF9964" s="4"/>
    </row>
    <row r="9965" spans="80:84" x14ac:dyDescent="0.25">
      <c r="CB9965" s="4"/>
      <c r="CF9965" s="4"/>
    </row>
    <row r="9966" spans="80:84" x14ac:dyDescent="0.25">
      <c r="CB9966" s="4"/>
      <c r="CF9966" s="4"/>
    </row>
    <row r="9967" spans="80:84" x14ac:dyDescent="0.25">
      <c r="CB9967" s="4"/>
      <c r="CF9967" s="4"/>
    </row>
    <row r="9968" spans="80:84" x14ac:dyDescent="0.25">
      <c r="CB9968" s="4"/>
      <c r="CF9968" s="4"/>
    </row>
    <row r="9969" spans="80:84" x14ac:dyDescent="0.25">
      <c r="CB9969" s="4"/>
      <c r="CF9969" s="4"/>
    </row>
    <row r="9970" spans="80:84" x14ac:dyDescent="0.25">
      <c r="CB9970" s="4"/>
      <c r="CF9970" s="4"/>
    </row>
    <row r="9971" spans="80:84" x14ac:dyDescent="0.25">
      <c r="CB9971" s="4"/>
      <c r="CF9971" s="4"/>
    </row>
    <row r="9972" spans="80:84" x14ac:dyDescent="0.25">
      <c r="CB9972" s="4"/>
      <c r="CF9972" s="4"/>
    </row>
    <row r="9973" spans="80:84" x14ac:dyDescent="0.25">
      <c r="CB9973" s="4"/>
      <c r="CF9973" s="4"/>
    </row>
    <row r="9974" spans="80:84" x14ac:dyDescent="0.25">
      <c r="CB9974" s="4"/>
      <c r="CF9974" s="4"/>
    </row>
    <row r="9975" spans="80:84" x14ac:dyDescent="0.25">
      <c r="CB9975" s="4"/>
      <c r="CF9975" s="4"/>
    </row>
    <row r="9976" spans="80:84" x14ac:dyDescent="0.25">
      <c r="CB9976" s="4"/>
      <c r="CF9976" s="4"/>
    </row>
    <row r="9977" spans="80:84" x14ac:dyDescent="0.25">
      <c r="CB9977" s="4"/>
      <c r="CF9977" s="4"/>
    </row>
    <row r="9978" spans="80:84" x14ac:dyDescent="0.25">
      <c r="CB9978" s="4"/>
      <c r="CF9978" s="4"/>
    </row>
    <row r="9979" spans="80:84" x14ac:dyDescent="0.25">
      <c r="CB9979" s="4"/>
      <c r="CF9979" s="4"/>
    </row>
    <row r="9980" spans="80:84" x14ac:dyDescent="0.25">
      <c r="CB9980" s="4"/>
      <c r="CF9980" s="4"/>
    </row>
    <row r="9981" spans="80:84" x14ac:dyDescent="0.25">
      <c r="CB9981" s="4"/>
      <c r="CF9981" s="4"/>
    </row>
    <row r="9982" spans="80:84" x14ac:dyDescent="0.25">
      <c r="CB9982" s="4"/>
      <c r="CF9982" s="4"/>
    </row>
    <row r="9983" spans="80:84" x14ac:dyDescent="0.25">
      <c r="CB9983" s="4"/>
      <c r="CF9983" s="4"/>
    </row>
    <row r="9984" spans="80:84" x14ac:dyDescent="0.25">
      <c r="CB9984" s="4"/>
      <c r="CF9984" s="4"/>
    </row>
    <row r="9985" spans="80:84" x14ac:dyDescent="0.25">
      <c r="CB9985" s="4"/>
      <c r="CF9985" s="4"/>
    </row>
    <row r="9986" spans="80:84" x14ac:dyDescent="0.25">
      <c r="CB9986" s="4"/>
      <c r="CF9986" s="4"/>
    </row>
    <row r="9987" spans="80:84" x14ac:dyDescent="0.25">
      <c r="CB9987" s="4"/>
      <c r="CF9987" s="4"/>
    </row>
    <row r="9988" spans="80:84" x14ac:dyDescent="0.25">
      <c r="CB9988" s="4"/>
      <c r="CF9988" s="4"/>
    </row>
    <row r="9989" spans="80:84" x14ac:dyDescent="0.25">
      <c r="CB9989" s="4"/>
      <c r="CF9989" s="4"/>
    </row>
    <row r="9990" spans="80:84" x14ac:dyDescent="0.25">
      <c r="CB9990" s="4"/>
      <c r="CF9990" s="4"/>
    </row>
    <row r="9991" spans="80:84" x14ac:dyDescent="0.25">
      <c r="CB9991" s="4"/>
      <c r="CF9991" s="4"/>
    </row>
    <row r="9992" spans="80:84" x14ac:dyDescent="0.25">
      <c r="CB9992" s="4"/>
      <c r="CF9992" s="4"/>
    </row>
    <row r="9993" spans="80:84" x14ac:dyDescent="0.25">
      <c r="CB9993" s="4"/>
      <c r="CF9993" s="4"/>
    </row>
    <row r="9994" spans="80:84" x14ac:dyDescent="0.25">
      <c r="CB9994" s="4"/>
      <c r="CF9994" s="4"/>
    </row>
    <row r="9995" spans="80:84" x14ac:dyDescent="0.25">
      <c r="CB9995" s="4"/>
      <c r="CF9995" s="4"/>
    </row>
    <row r="9996" spans="80:84" x14ac:dyDescent="0.25">
      <c r="CB9996" s="4"/>
      <c r="CF9996" s="4"/>
    </row>
    <row r="9997" spans="80:84" x14ac:dyDescent="0.25">
      <c r="CB9997" s="4"/>
      <c r="CF9997" s="4"/>
    </row>
    <row r="9998" spans="80:84" x14ac:dyDescent="0.25">
      <c r="CB9998" s="4"/>
      <c r="CF9998" s="4"/>
    </row>
    <row r="9999" spans="80:84" x14ac:dyDescent="0.25">
      <c r="CB9999" s="4"/>
      <c r="CF9999" s="4"/>
    </row>
    <row r="10000" spans="80:84" x14ac:dyDescent="0.25">
      <c r="CB10000" s="4"/>
      <c r="CF10000" s="4"/>
    </row>
    <row r="10001" spans="80:84" x14ac:dyDescent="0.25">
      <c r="CB10001" s="4"/>
      <c r="CF10001" s="4"/>
    </row>
    <row r="10002" spans="80:84" x14ac:dyDescent="0.25">
      <c r="CB10002" s="4"/>
      <c r="CF10002" s="4"/>
    </row>
    <row r="10003" spans="80:84" x14ac:dyDescent="0.25">
      <c r="CB10003" s="4"/>
      <c r="CF10003" s="4"/>
    </row>
    <row r="10004" spans="80:84" x14ac:dyDescent="0.25">
      <c r="CB10004" s="4"/>
      <c r="CF10004" s="4"/>
    </row>
    <row r="10005" spans="80:84" x14ac:dyDescent="0.25">
      <c r="CB10005" s="4"/>
      <c r="CF10005" s="4"/>
    </row>
    <row r="10006" spans="80:84" x14ac:dyDescent="0.25">
      <c r="CB10006" s="4"/>
      <c r="CF10006" s="4"/>
    </row>
    <row r="10007" spans="80:84" x14ac:dyDescent="0.25">
      <c r="CB10007" s="4"/>
      <c r="CF10007" s="4"/>
    </row>
    <row r="10008" spans="80:84" x14ac:dyDescent="0.25">
      <c r="CB10008" s="4"/>
      <c r="CF10008" s="4"/>
    </row>
    <row r="10009" spans="80:84" x14ac:dyDescent="0.25">
      <c r="CB10009" s="4"/>
      <c r="CF10009" s="4"/>
    </row>
    <row r="10010" spans="80:84" x14ac:dyDescent="0.25">
      <c r="CB10010" s="4"/>
      <c r="CF10010" s="4"/>
    </row>
    <row r="10011" spans="80:84" x14ac:dyDescent="0.25">
      <c r="CB10011" s="4"/>
      <c r="CF10011" s="4"/>
    </row>
    <row r="10012" spans="80:84" x14ac:dyDescent="0.25">
      <c r="CB10012" s="4"/>
      <c r="CF10012" s="4"/>
    </row>
    <row r="10013" spans="80:84" x14ac:dyDescent="0.25">
      <c r="CB10013" s="4"/>
      <c r="CF10013" s="4"/>
    </row>
    <row r="10014" spans="80:84" x14ac:dyDescent="0.25">
      <c r="CB10014" s="4"/>
      <c r="CF10014" s="4"/>
    </row>
    <row r="10015" spans="80:84" x14ac:dyDescent="0.25">
      <c r="CB10015" s="4"/>
      <c r="CF10015" s="4"/>
    </row>
    <row r="10016" spans="80:84" x14ac:dyDescent="0.25">
      <c r="CB10016" s="4"/>
      <c r="CF10016" s="4"/>
    </row>
    <row r="10017" spans="80:84" x14ac:dyDescent="0.25">
      <c r="CB10017" s="4"/>
      <c r="CF10017" s="4"/>
    </row>
    <row r="10018" spans="80:84" x14ac:dyDescent="0.25">
      <c r="CB10018" s="4"/>
      <c r="CF10018" s="4"/>
    </row>
    <row r="10019" spans="80:84" x14ac:dyDescent="0.25">
      <c r="CB10019" s="4"/>
      <c r="CF10019" s="4"/>
    </row>
    <row r="10020" spans="80:84" x14ac:dyDescent="0.25">
      <c r="CB10020" s="4"/>
      <c r="CF10020" s="4"/>
    </row>
    <row r="10021" spans="80:84" x14ac:dyDescent="0.25">
      <c r="CB10021" s="4"/>
      <c r="CF10021" s="4"/>
    </row>
    <row r="10022" spans="80:84" x14ac:dyDescent="0.25">
      <c r="CB10022" s="4"/>
      <c r="CF10022" s="4"/>
    </row>
    <row r="10023" spans="80:84" x14ac:dyDescent="0.25">
      <c r="CB10023" s="4"/>
      <c r="CF10023" s="4"/>
    </row>
    <row r="10024" spans="80:84" x14ac:dyDescent="0.25">
      <c r="CB10024" s="4"/>
      <c r="CF10024" s="4"/>
    </row>
    <row r="10025" spans="80:84" x14ac:dyDescent="0.25">
      <c r="CB10025" s="4"/>
      <c r="CF10025" s="4"/>
    </row>
    <row r="10026" spans="80:84" x14ac:dyDescent="0.25">
      <c r="CB10026" s="4"/>
      <c r="CF10026" s="4"/>
    </row>
    <row r="10027" spans="80:84" x14ac:dyDescent="0.25">
      <c r="CB10027" s="4"/>
      <c r="CF10027" s="4"/>
    </row>
    <row r="10028" spans="80:84" x14ac:dyDescent="0.25">
      <c r="CB10028" s="4"/>
      <c r="CF10028" s="4"/>
    </row>
    <row r="10029" spans="80:84" x14ac:dyDescent="0.25">
      <c r="CB10029" s="4"/>
      <c r="CF10029" s="4"/>
    </row>
    <row r="10030" spans="80:84" x14ac:dyDescent="0.25">
      <c r="CB10030" s="4"/>
      <c r="CF10030" s="4"/>
    </row>
    <row r="10031" spans="80:84" x14ac:dyDescent="0.25">
      <c r="CB10031" s="4"/>
      <c r="CF10031" s="4"/>
    </row>
    <row r="10032" spans="80:84" x14ac:dyDescent="0.25">
      <c r="CB10032" s="4"/>
      <c r="CF10032" s="4"/>
    </row>
    <row r="10033" spans="80:84" x14ac:dyDescent="0.25">
      <c r="CB10033" s="4"/>
      <c r="CF10033" s="4"/>
    </row>
    <row r="10034" spans="80:84" x14ac:dyDescent="0.25">
      <c r="CB10034" s="4"/>
      <c r="CF10034" s="4"/>
    </row>
    <row r="10035" spans="80:84" x14ac:dyDescent="0.25">
      <c r="CB10035" s="4"/>
      <c r="CF10035" s="4"/>
    </row>
    <row r="10036" spans="80:84" x14ac:dyDescent="0.25">
      <c r="CB10036" s="4"/>
      <c r="CF10036" s="4"/>
    </row>
    <row r="10037" spans="80:84" x14ac:dyDescent="0.25">
      <c r="CB10037" s="4"/>
      <c r="CF10037" s="4"/>
    </row>
    <row r="10038" spans="80:84" x14ac:dyDescent="0.25">
      <c r="CB10038" s="4"/>
      <c r="CF10038" s="4"/>
    </row>
    <row r="10039" spans="80:84" x14ac:dyDescent="0.25">
      <c r="CB10039" s="4"/>
      <c r="CF10039" s="4"/>
    </row>
    <row r="10040" spans="80:84" x14ac:dyDescent="0.25">
      <c r="CB10040" s="4"/>
      <c r="CF10040" s="4"/>
    </row>
    <row r="10041" spans="80:84" x14ac:dyDescent="0.25">
      <c r="CB10041" s="4"/>
      <c r="CF10041" s="4"/>
    </row>
    <row r="10042" spans="80:84" x14ac:dyDescent="0.25">
      <c r="CB10042" s="4"/>
      <c r="CF10042" s="4"/>
    </row>
    <row r="10043" spans="80:84" x14ac:dyDescent="0.25">
      <c r="CB10043" s="4"/>
      <c r="CF10043" s="4"/>
    </row>
    <row r="10044" spans="80:84" x14ac:dyDescent="0.25">
      <c r="CB10044" s="4"/>
      <c r="CF10044" s="4"/>
    </row>
    <row r="10045" spans="80:84" x14ac:dyDescent="0.25">
      <c r="CB10045" s="4"/>
      <c r="CF10045" s="4"/>
    </row>
    <row r="10046" spans="80:84" x14ac:dyDescent="0.25">
      <c r="CB10046" s="4"/>
      <c r="CF10046" s="4"/>
    </row>
    <row r="10047" spans="80:84" x14ac:dyDescent="0.25">
      <c r="CB10047" s="4"/>
      <c r="CF10047" s="4"/>
    </row>
    <row r="10048" spans="80:84" x14ac:dyDescent="0.25">
      <c r="CB10048" s="4"/>
      <c r="CF10048" s="4"/>
    </row>
    <row r="10049" spans="80:84" x14ac:dyDescent="0.25">
      <c r="CB10049" s="4"/>
      <c r="CF10049" s="4"/>
    </row>
    <row r="10050" spans="80:84" x14ac:dyDescent="0.25">
      <c r="CB10050" s="4"/>
      <c r="CF10050" s="4"/>
    </row>
    <row r="10051" spans="80:84" x14ac:dyDescent="0.25">
      <c r="CB10051" s="4"/>
      <c r="CF10051" s="4"/>
    </row>
    <row r="10052" spans="80:84" x14ac:dyDescent="0.25">
      <c r="CB10052" s="4"/>
      <c r="CF10052" s="4"/>
    </row>
    <row r="10053" spans="80:84" x14ac:dyDescent="0.25">
      <c r="CB10053" s="4"/>
      <c r="CF10053" s="4"/>
    </row>
    <row r="10054" spans="80:84" x14ac:dyDescent="0.25">
      <c r="CB10054" s="4"/>
      <c r="CF10054" s="4"/>
    </row>
    <row r="10055" spans="80:84" x14ac:dyDescent="0.25">
      <c r="CB10055" s="4"/>
      <c r="CF10055" s="4"/>
    </row>
    <row r="10056" spans="80:84" x14ac:dyDescent="0.25">
      <c r="CB10056" s="4"/>
      <c r="CF10056" s="4"/>
    </row>
    <row r="10057" spans="80:84" x14ac:dyDescent="0.25">
      <c r="CB10057" s="4"/>
      <c r="CF10057" s="4"/>
    </row>
    <row r="10058" spans="80:84" x14ac:dyDescent="0.25">
      <c r="CB10058" s="4"/>
      <c r="CF10058" s="4"/>
    </row>
    <row r="10059" spans="80:84" x14ac:dyDescent="0.25">
      <c r="CB10059" s="4"/>
      <c r="CF10059" s="4"/>
    </row>
    <row r="10060" spans="80:84" x14ac:dyDescent="0.25">
      <c r="CB10060" s="4"/>
      <c r="CF10060" s="4"/>
    </row>
    <row r="10061" spans="80:84" x14ac:dyDescent="0.25">
      <c r="CB10061" s="4"/>
      <c r="CF10061" s="4"/>
    </row>
    <row r="10062" spans="80:84" x14ac:dyDescent="0.25">
      <c r="CB10062" s="4"/>
      <c r="CF10062" s="4"/>
    </row>
    <row r="10063" spans="80:84" x14ac:dyDescent="0.25">
      <c r="CB10063" s="4"/>
      <c r="CF10063" s="4"/>
    </row>
    <row r="10064" spans="80:84" x14ac:dyDescent="0.25">
      <c r="CB10064" s="4"/>
      <c r="CF10064" s="4"/>
    </row>
    <row r="10065" spans="80:84" x14ac:dyDescent="0.25">
      <c r="CB10065" s="4"/>
      <c r="CF10065" s="4"/>
    </row>
    <row r="10066" spans="80:84" x14ac:dyDescent="0.25">
      <c r="CB10066" s="4"/>
      <c r="CF10066" s="4"/>
    </row>
    <row r="10067" spans="80:84" x14ac:dyDescent="0.25">
      <c r="CB10067" s="4"/>
      <c r="CF10067" s="4"/>
    </row>
    <row r="10068" spans="80:84" x14ac:dyDescent="0.25">
      <c r="CB10068" s="4"/>
      <c r="CF10068" s="4"/>
    </row>
    <row r="10069" spans="80:84" x14ac:dyDescent="0.25">
      <c r="CB10069" s="4"/>
      <c r="CF10069" s="4"/>
    </row>
    <row r="10070" spans="80:84" x14ac:dyDescent="0.25">
      <c r="CB10070" s="4"/>
      <c r="CF10070" s="4"/>
    </row>
    <row r="10071" spans="80:84" x14ac:dyDescent="0.25">
      <c r="CB10071" s="4"/>
      <c r="CF10071" s="4"/>
    </row>
    <row r="10072" spans="80:84" x14ac:dyDescent="0.25">
      <c r="CB10072" s="4"/>
      <c r="CF10072" s="4"/>
    </row>
    <row r="10073" spans="80:84" x14ac:dyDescent="0.25">
      <c r="CB10073" s="4"/>
      <c r="CF10073" s="4"/>
    </row>
    <row r="10074" spans="80:84" x14ac:dyDescent="0.25">
      <c r="CB10074" s="4"/>
      <c r="CF10074" s="4"/>
    </row>
    <row r="10075" spans="80:84" x14ac:dyDescent="0.25">
      <c r="CB10075" s="4"/>
      <c r="CF10075" s="4"/>
    </row>
    <row r="10076" spans="80:84" x14ac:dyDescent="0.25">
      <c r="CB10076" s="4"/>
      <c r="CF10076" s="4"/>
    </row>
    <row r="10077" spans="80:84" x14ac:dyDescent="0.25">
      <c r="CB10077" s="4"/>
      <c r="CF10077" s="4"/>
    </row>
    <row r="10078" spans="80:84" x14ac:dyDescent="0.25">
      <c r="CB10078" s="4"/>
      <c r="CF10078" s="4"/>
    </row>
    <row r="10079" spans="80:84" x14ac:dyDescent="0.25">
      <c r="CB10079" s="4"/>
      <c r="CF10079" s="4"/>
    </row>
    <row r="10080" spans="80:84" x14ac:dyDescent="0.25">
      <c r="CB10080" s="4"/>
      <c r="CF10080" s="4"/>
    </row>
    <row r="10081" spans="80:84" x14ac:dyDescent="0.25">
      <c r="CB10081" s="4"/>
      <c r="CF10081" s="4"/>
    </row>
    <row r="10082" spans="80:84" x14ac:dyDescent="0.25">
      <c r="CB10082" s="4"/>
      <c r="CF10082" s="4"/>
    </row>
    <row r="10083" spans="80:84" x14ac:dyDescent="0.25">
      <c r="CB10083" s="4"/>
      <c r="CF10083" s="4"/>
    </row>
    <row r="10084" spans="80:84" x14ac:dyDescent="0.25">
      <c r="CB10084" s="4"/>
      <c r="CF10084" s="4"/>
    </row>
    <row r="10085" spans="80:84" x14ac:dyDescent="0.25">
      <c r="CB10085" s="4"/>
      <c r="CF10085" s="4"/>
    </row>
    <row r="10086" spans="80:84" x14ac:dyDescent="0.25">
      <c r="CB10086" s="4"/>
      <c r="CF10086" s="4"/>
    </row>
    <row r="10087" spans="80:84" x14ac:dyDescent="0.25">
      <c r="CB10087" s="4"/>
      <c r="CF10087" s="4"/>
    </row>
    <row r="10088" spans="80:84" x14ac:dyDescent="0.25">
      <c r="CB10088" s="4"/>
      <c r="CF10088" s="4"/>
    </row>
    <row r="10089" spans="80:84" x14ac:dyDescent="0.25">
      <c r="CB10089" s="4"/>
      <c r="CF10089" s="4"/>
    </row>
    <row r="10090" spans="80:84" x14ac:dyDescent="0.25">
      <c r="CB10090" s="4"/>
      <c r="CF10090" s="4"/>
    </row>
    <row r="10091" spans="80:84" x14ac:dyDescent="0.25">
      <c r="CB10091" s="4"/>
      <c r="CF10091" s="4"/>
    </row>
    <row r="10092" spans="80:84" x14ac:dyDescent="0.25">
      <c r="CB10092" s="4"/>
      <c r="CF10092" s="4"/>
    </row>
    <row r="10093" spans="80:84" x14ac:dyDescent="0.25">
      <c r="CB10093" s="4"/>
      <c r="CF10093" s="4"/>
    </row>
    <row r="10094" spans="80:84" x14ac:dyDescent="0.25">
      <c r="CB10094" s="4"/>
      <c r="CF10094" s="4"/>
    </row>
    <row r="10095" spans="80:84" x14ac:dyDescent="0.25">
      <c r="CB10095" s="4"/>
      <c r="CF10095" s="4"/>
    </row>
    <row r="10096" spans="80:84" x14ac:dyDescent="0.25">
      <c r="CB10096" s="4"/>
      <c r="CF10096" s="4"/>
    </row>
    <row r="10097" spans="80:84" x14ac:dyDescent="0.25">
      <c r="CB10097" s="4"/>
      <c r="CF10097" s="4"/>
    </row>
    <row r="10098" spans="80:84" x14ac:dyDescent="0.25">
      <c r="CB10098" s="4"/>
      <c r="CF10098" s="4"/>
    </row>
    <row r="10099" spans="80:84" x14ac:dyDescent="0.25">
      <c r="CB10099" s="4"/>
      <c r="CF10099" s="4"/>
    </row>
    <row r="10100" spans="80:84" x14ac:dyDescent="0.25">
      <c r="CB10100" s="4"/>
      <c r="CF10100" s="4"/>
    </row>
    <row r="10101" spans="80:84" x14ac:dyDescent="0.25">
      <c r="CB10101" s="4"/>
      <c r="CF10101" s="4"/>
    </row>
    <row r="10102" spans="80:84" x14ac:dyDescent="0.25">
      <c r="CB10102" s="4"/>
      <c r="CF10102" s="4"/>
    </row>
    <row r="10103" spans="80:84" x14ac:dyDescent="0.25">
      <c r="CB10103" s="4"/>
      <c r="CF10103" s="4"/>
    </row>
    <row r="10104" spans="80:84" x14ac:dyDescent="0.25">
      <c r="CB10104" s="4"/>
      <c r="CF10104" s="4"/>
    </row>
    <row r="10105" spans="80:84" x14ac:dyDescent="0.25">
      <c r="CB10105" s="4"/>
      <c r="CF10105" s="4"/>
    </row>
    <row r="10106" spans="80:84" x14ac:dyDescent="0.25">
      <c r="CB10106" s="4"/>
      <c r="CF10106" s="4"/>
    </row>
    <row r="10107" spans="80:84" x14ac:dyDescent="0.25">
      <c r="CB10107" s="4"/>
      <c r="CF10107" s="4"/>
    </row>
    <row r="10108" spans="80:84" x14ac:dyDescent="0.25">
      <c r="CB10108" s="4"/>
      <c r="CF10108" s="4"/>
    </row>
    <row r="10109" spans="80:84" x14ac:dyDescent="0.25">
      <c r="CB10109" s="4"/>
      <c r="CF10109" s="4"/>
    </row>
    <row r="10110" spans="80:84" x14ac:dyDescent="0.25">
      <c r="CB10110" s="4"/>
      <c r="CF10110" s="4"/>
    </row>
    <row r="10111" spans="80:84" x14ac:dyDescent="0.25">
      <c r="CB10111" s="4"/>
      <c r="CF10111" s="4"/>
    </row>
    <row r="10112" spans="80:84" x14ac:dyDescent="0.25">
      <c r="CB10112" s="4"/>
      <c r="CF10112" s="4"/>
    </row>
    <row r="10113" spans="80:84" x14ac:dyDescent="0.25">
      <c r="CB10113" s="4"/>
      <c r="CF10113" s="4"/>
    </row>
    <row r="10114" spans="80:84" x14ac:dyDescent="0.25">
      <c r="CB10114" s="4"/>
      <c r="CF10114" s="4"/>
    </row>
    <row r="10115" spans="80:84" x14ac:dyDescent="0.25">
      <c r="CB10115" s="4"/>
      <c r="CF10115" s="4"/>
    </row>
    <row r="10116" spans="80:84" x14ac:dyDescent="0.25">
      <c r="CB10116" s="4"/>
      <c r="CF10116" s="4"/>
    </row>
    <row r="10117" spans="80:84" x14ac:dyDescent="0.25">
      <c r="CB10117" s="4"/>
      <c r="CF10117" s="4"/>
    </row>
    <row r="10118" spans="80:84" x14ac:dyDescent="0.25">
      <c r="CB10118" s="4"/>
      <c r="CF10118" s="4"/>
    </row>
    <row r="10119" spans="80:84" x14ac:dyDescent="0.25">
      <c r="CB10119" s="4"/>
      <c r="CF10119" s="4"/>
    </row>
    <row r="10120" spans="80:84" x14ac:dyDescent="0.25">
      <c r="CB10120" s="4"/>
      <c r="CF10120" s="4"/>
    </row>
    <row r="10121" spans="80:84" x14ac:dyDescent="0.25">
      <c r="CB10121" s="4"/>
      <c r="CF10121" s="4"/>
    </row>
    <row r="10122" spans="80:84" x14ac:dyDescent="0.25">
      <c r="CB10122" s="4"/>
      <c r="CF10122" s="4"/>
    </row>
    <row r="10123" spans="80:84" x14ac:dyDescent="0.25">
      <c r="CB10123" s="4"/>
      <c r="CF10123" s="4"/>
    </row>
    <row r="10124" spans="80:84" x14ac:dyDescent="0.25">
      <c r="CB10124" s="4"/>
      <c r="CF10124" s="4"/>
    </row>
    <row r="10125" spans="80:84" x14ac:dyDescent="0.25">
      <c r="CB10125" s="4"/>
      <c r="CF10125" s="4"/>
    </row>
    <row r="10126" spans="80:84" x14ac:dyDescent="0.25">
      <c r="CB10126" s="4"/>
      <c r="CF10126" s="4"/>
    </row>
    <row r="10127" spans="80:84" x14ac:dyDescent="0.25">
      <c r="CB10127" s="4"/>
      <c r="CF10127" s="4"/>
    </row>
    <row r="10128" spans="80:84" x14ac:dyDescent="0.25">
      <c r="CB10128" s="4"/>
      <c r="CF10128" s="4"/>
    </row>
    <row r="10129" spans="80:84" x14ac:dyDescent="0.25">
      <c r="CB10129" s="4"/>
      <c r="CF10129" s="4"/>
    </row>
    <row r="10130" spans="80:84" x14ac:dyDescent="0.25">
      <c r="CB10130" s="4"/>
      <c r="CF10130" s="4"/>
    </row>
    <row r="10131" spans="80:84" x14ac:dyDescent="0.25">
      <c r="CB10131" s="4"/>
      <c r="CF10131" s="4"/>
    </row>
    <row r="10132" spans="80:84" x14ac:dyDescent="0.25">
      <c r="CB10132" s="4"/>
      <c r="CF10132" s="4"/>
    </row>
    <row r="10133" spans="80:84" x14ac:dyDescent="0.25">
      <c r="CB10133" s="4"/>
      <c r="CF10133" s="4"/>
    </row>
    <row r="10134" spans="80:84" x14ac:dyDescent="0.25">
      <c r="CB10134" s="4"/>
      <c r="CF10134" s="4"/>
    </row>
    <row r="10135" spans="80:84" x14ac:dyDescent="0.25">
      <c r="CB10135" s="4"/>
      <c r="CF10135" s="4"/>
    </row>
    <row r="10136" spans="80:84" x14ac:dyDescent="0.25">
      <c r="CB10136" s="4"/>
      <c r="CF10136" s="4"/>
    </row>
    <row r="10137" spans="80:84" x14ac:dyDescent="0.25">
      <c r="CB10137" s="4"/>
      <c r="CF10137" s="4"/>
    </row>
    <row r="10138" spans="80:84" x14ac:dyDescent="0.25">
      <c r="CB10138" s="4"/>
      <c r="CF10138" s="4"/>
    </row>
    <row r="10139" spans="80:84" x14ac:dyDescent="0.25">
      <c r="CB10139" s="4"/>
      <c r="CF10139" s="4"/>
    </row>
    <row r="10140" spans="80:84" x14ac:dyDescent="0.25">
      <c r="CB10140" s="4"/>
      <c r="CF10140" s="4"/>
    </row>
    <row r="10141" spans="80:84" x14ac:dyDescent="0.25">
      <c r="CB10141" s="4"/>
      <c r="CF10141" s="4"/>
    </row>
    <row r="10142" spans="80:84" x14ac:dyDescent="0.25">
      <c r="CB10142" s="4"/>
      <c r="CF10142" s="4"/>
    </row>
    <row r="10143" spans="80:84" x14ac:dyDescent="0.25">
      <c r="CB10143" s="4"/>
      <c r="CF10143" s="4"/>
    </row>
    <row r="10144" spans="80:84" x14ac:dyDescent="0.25">
      <c r="CB10144" s="4"/>
      <c r="CF10144" s="4"/>
    </row>
    <row r="10145" spans="80:84" x14ac:dyDescent="0.25">
      <c r="CB10145" s="4"/>
      <c r="CF10145" s="4"/>
    </row>
    <row r="10146" spans="80:84" x14ac:dyDescent="0.25">
      <c r="CB10146" s="4"/>
      <c r="CF10146" s="4"/>
    </row>
    <row r="10147" spans="80:84" x14ac:dyDescent="0.25">
      <c r="CB10147" s="4"/>
      <c r="CF10147" s="4"/>
    </row>
    <row r="10148" spans="80:84" x14ac:dyDescent="0.25">
      <c r="CB10148" s="4"/>
      <c r="CF10148" s="4"/>
    </row>
    <row r="10149" spans="80:84" x14ac:dyDescent="0.25">
      <c r="CB10149" s="4"/>
      <c r="CF10149" s="4"/>
    </row>
    <row r="10150" spans="80:84" x14ac:dyDescent="0.25">
      <c r="CB10150" s="4"/>
      <c r="CF10150" s="4"/>
    </row>
    <row r="10151" spans="80:84" x14ac:dyDescent="0.25">
      <c r="CB10151" s="4"/>
      <c r="CF10151" s="4"/>
    </row>
    <row r="10152" spans="80:84" x14ac:dyDescent="0.25">
      <c r="CB10152" s="4"/>
      <c r="CF10152" s="4"/>
    </row>
    <row r="10153" spans="80:84" x14ac:dyDescent="0.25">
      <c r="CB10153" s="4"/>
      <c r="CF10153" s="4"/>
    </row>
    <row r="10154" spans="80:84" x14ac:dyDescent="0.25">
      <c r="CB10154" s="4"/>
      <c r="CF10154" s="4"/>
    </row>
    <row r="10155" spans="80:84" x14ac:dyDescent="0.25">
      <c r="CB10155" s="4"/>
      <c r="CF10155" s="4"/>
    </row>
    <row r="10156" spans="80:84" x14ac:dyDescent="0.25">
      <c r="CB10156" s="4"/>
      <c r="CF10156" s="4"/>
    </row>
    <row r="10157" spans="80:84" x14ac:dyDescent="0.25">
      <c r="CB10157" s="4"/>
      <c r="CF10157" s="4"/>
    </row>
    <row r="10158" spans="80:84" x14ac:dyDescent="0.25">
      <c r="CB10158" s="4"/>
      <c r="CF10158" s="4"/>
    </row>
    <row r="10159" spans="80:84" x14ac:dyDescent="0.25">
      <c r="CB10159" s="4"/>
      <c r="CF10159" s="4"/>
    </row>
    <row r="10160" spans="80:84" x14ac:dyDescent="0.25">
      <c r="CB10160" s="4"/>
      <c r="CF10160" s="4"/>
    </row>
    <row r="10161" spans="80:84" x14ac:dyDescent="0.25">
      <c r="CB10161" s="4"/>
      <c r="CF10161" s="4"/>
    </row>
    <row r="10162" spans="80:84" x14ac:dyDescent="0.25">
      <c r="CB10162" s="4"/>
      <c r="CF10162" s="4"/>
    </row>
    <row r="10163" spans="80:84" x14ac:dyDescent="0.25">
      <c r="CB10163" s="4"/>
      <c r="CF10163" s="4"/>
    </row>
    <row r="10164" spans="80:84" x14ac:dyDescent="0.25">
      <c r="CB10164" s="4"/>
      <c r="CF10164" s="4"/>
    </row>
    <row r="10165" spans="80:84" x14ac:dyDescent="0.25">
      <c r="CB10165" s="4"/>
      <c r="CF10165" s="4"/>
    </row>
    <row r="10166" spans="80:84" x14ac:dyDescent="0.25">
      <c r="CB10166" s="4"/>
      <c r="CF10166" s="4"/>
    </row>
    <row r="10167" spans="80:84" x14ac:dyDescent="0.25">
      <c r="CB10167" s="4"/>
      <c r="CF10167" s="4"/>
    </row>
    <row r="10168" spans="80:84" x14ac:dyDescent="0.25">
      <c r="CB10168" s="4"/>
      <c r="CF10168" s="4"/>
    </row>
    <row r="10169" spans="80:84" x14ac:dyDescent="0.25">
      <c r="CB10169" s="4"/>
      <c r="CF10169" s="4"/>
    </row>
    <row r="10170" spans="80:84" x14ac:dyDescent="0.25">
      <c r="CB10170" s="4"/>
      <c r="CF10170" s="4"/>
    </row>
    <row r="10171" spans="80:84" x14ac:dyDescent="0.25">
      <c r="CB10171" s="4"/>
      <c r="CF10171" s="4"/>
    </row>
    <row r="10172" spans="80:84" x14ac:dyDescent="0.25">
      <c r="CB10172" s="4"/>
      <c r="CF10172" s="4"/>
    </row>
    <row r="10173" spans="80:84" x14ac:dyDescent="0.25">
      <c r="CB10173" s="4"/>
      <c r="CF10173" s="4"/>
    </row>
    <row r="10174" spans="80:84" x14ac:dyDescent="0.25">
      <c r="CB10174" s="4"/>
      <c r="CF10174" s="4"/>
    </row>
    <row r="10175" spans="80:84" x14ac:dyDescent="0.25">
      <c r="CB10175" s="4"/>
      <c r="CF10175" s="4"/>
    </row>
    <row r="10176" spans="80:84" x14ac:dyDescent="0.25">
      <c r="CB10176" s="4"/>
      <c r="CF10176" s="4"/>
    </row>
    <row r="10177" spans="80:84" x14ac:dyDescent="0.25">
      <c r="CB10177" s="4"/>
      <c r="CF10177" s="4"/>
    </row>
    <row r="10178" spans="80:84" x14ac:dyDescent="0.25">
      <c r="CB10178" s="4"/>
      <c r="CF10178" s="4"/>
    </row>
    <row r="10179" spans="80:84" x14ac:dyDescent="0.25">
      <c r="CB10179" s="4"/>
      <c r="CF10179" s="4"/>
    </row>
    <row r="10180" spans="80:84" x14ac:dyDescent="0.25">
      <c r="CB10180" s="4"/>
      <c r="CF10180" s="4"/>
    </row>
    <row r="10181" spans="80:84" x14ac:dyDescent="0.25">
      <c r="CB10181" s="4"/>
      <c r="CF10181" s="4"/>
    </row>
    <row r="10182" spans="80:84" x14ac:dyDescent="0.25">
      <c r="CB10182" s="4"/>
      <c r="CF10182" s="4"/>
    </row>
    <row r="10183" spans="80:84" x14ac:dyDescent="0.25">
      <c r="CB10183" s="4"/>
      <c r="CF10183" s="4"/>
    </row>
    <row r="10184" spans="80:84" x14ac:dyDescent="0.25">
      <c r="CB10184" s="4"/>
      <c r="CF10184" s="4"/>
    </row>
    <row r="10185" spans="80:84" x14ac:dyDescent="0.25">
      <c r="CB10185" s="4"/>
      <c r="CF10185" s="4"/>
    </row>
    <row r="10186" spans="80:84" x14ac:dyDescent="0.25">
      <c r="CB10186" s="4"/>
      <c r="CF10186" s="4"/>
    </row>
    <row r="10187" spans="80:84" x14ac:dyDescent="0.25">
      <c r="CB10187" s="4"/>
      <c r="CF10187" s="4"/>
    </row>
    <row r="10188" spans="80:84" x14ac:dyDescent="0.25">
      <c r="CB10188" s="4"/>
      <c r="CF10188" s="4"/>
    </row>
    <row r="10189" spans="80:84" x14ac:dyDescent="0.25">
      <c r="CB10189" s="4"/>
      <c r="CF10189" s="4"/>
    </row>
    <row r="10190" spans="80:84" x14ac:dyDescent="0.25">
      <c r="CB10190" s="4"/>
      <c r="CF10190" s="4"/>
    </row>
    <row r="10191" spans="80:84" x14ac:dyDescent="0.25">
      <c r="CB10191" s="4"/>
      <c r="CF10191" s="4"/>
    </row>
    <row r="10192" spans="80:84" x14ac:dyDescent="0.25">
      <c r="CB10192" s="4"/>
      <c r="CF10192" s="4"/>
    </row>
    <row r="10193" spans="80:84" x14ac:dyDescent="0.25">
      <c r="CB10193" s="4"/>
      <c r="CF10193" s="4"/>
    </row>
    <row r="10194" spans="80:84" x14ac:dyDescent="0.25">
      <c r="CB10194" s="4"/>
      <c r="CF10194" s="4"/>
    </row>
    <row r="10195" spans="80:84" x14ac:dyDescent="0.25">
      <c r="CB10195" s="4"/>
      <c r="CF10195" s="4"/>
    </row>
    <row r="10196" spans="80:84" x14ac:dyDescent="0.25">
      <c r="CB10196" s="4"/>
      <c r="CF10196" s="4"/>
    </row>
    <row r="10197" spans="80:84" x14ac:dyDescent="0.25">
      <c r="CB10197" s="4"/>
      <c r="CF10197" s="4"/>
    </row>
    <row r="10198" spans="80:84" x14ac:dyDescent="0.25">
      <c r="CB10198" s="4"/>
      <c r="CF10198" s="4"/>
    </row>
    <row r="10199" spans="80:84" x14ac:dyDescent="0.25">
      <c r="CB10199" s="4"/>
      <c r="CF10199" s="4"/>
    </row>
    <row r="10200" spans="80:84" x14ac:dyDescent="0.25">
      <c r="CB10200" s="4"/>
      <c r="CF10200" s="4"/>
    </row>
    <row r="10201" spans="80:84" x14ac:dyDescent="0.25">
      <c r="CB10201" s="4"/>
      <c r="CF10201" s="4"/>
    </row>
    <row r="10202" spans="80:84" x14ac:dyDescent="0.25">
      <c r="CB10202" s="4"/>
      <c r="CF10202" s="4"/>
    </row>
    <row r="10203" spans="80:84" x14ac:dyDescent="0.25">
      <c r="CB10203" s="4"/>
      <c r="CF10203" s="4"/>
    </row>
    <row r="10204" spans="80:84" x14ac:dyDescent="0.25">
      <c r="CB10204" s="4"/>
      <c r="CF10204" s="4"/>
    </row>
    <row r="10205" spans="80:84" x14ac:dyDescent="0.25">
      <c r="CB10205" s="4"/>
      <c r="CF10205" s="4"/>
    </row>
    <row r="10206" spans="80:84" x14ac:dyDescent="0.25">
      <c r="CB10206" s="4"/>
      <c r="CF10206" s="4"/>
    </row>
    <row r="10207" spans="80:84" x14ac:dyDescent="0.25">
      <c r="CB10207" s="4"/>
      <c r="CF10207" s="4"/>
    </row>
    <row r="10208" spans="80:84" x14ac:dyDescent="0.25">
      <c r="CB10208" s="4"/>
      <c r="CF10208" s="4"/>
    </row>
    <row r="10209" spans="80:84" x14ac:dyDescent="0.25">
      <c r="CB10209" s="4"/>
      <c r="CF10209" s="4"/>
    </row>
    <row r="10210" spans="80:84" x14ac:dyDescent="0.25">
      <c r="CB10210" s="4"/>
      <c r="CF10210" s="4"/>
    </row>
    <row r="10211" spans="80:84" x14ac:dyDescent="0.25">
      <c r="CB10211" s="4"/>
      <c r="CF10211" s="4"/>
    </row>
    <row r="10212" spans="80:84" x14ac:dyDescent="0.25">
      <c r="CB10212" s="4"/>
      <c r="CF10212" s="4"/>
    </row>
    <row r="10213" spans="80:84" x14ac:dyDescent="0.25">
      <c r="CB10213" s="4"/>
      <c r="CF10213" s="4"/>
    </row>
    <row r="10214" spans="80:84" x14ac:dyDescent="0.25">
      <c r="CB10214" s="4"/>
      <c r="CF10214" s="4"/>
    </row>
    <row r="10215" spans="80:84" x14ac:dyDescent="0.25">
      <c r="CB10215" s="4"/>
      <c r="CF10215" s="4"/>
    </row>
    <row r="10216" spans="80:84" x14ac:dyDescent="0.25">
      <c r="CB10216" s="4"/>
      <c r="CF10216" s="4"/>
    </row>
    <row r="10217" spans="80:84" x14ac:dyDescent="0.25">
      <c r="CB10217" s="4"/>
      <c r="CF10217" s="4"/>
    </row>
    <row r="10218" spans="80:84" x14ac:dyDescent="0.25">
      <c r="CB10218" s="4"/>
      <c r="CF10218" s="4"/>
    </row>
    <row r="10219" spans="80:84" x14ac:dyDescent="0.25">
      <c r="CB10219" s="4"/>
      <c r="CF10219" s="4"/>
    </row>
    <row r="10220" spans="80:84" x14ac:dyDescent="0.25">
      <c r="CB10220" s="4"/>
      <c r="CF10220" s="4"/>
    </row>
    <row r="10221" spans="80:84" x14ac:dyDescent="0.25">
      <c r="CB10221" s="4"/>
      <c r="CF10221" s="4"/>
    </row>
    <row r="10222" spans="80:84" x14ac:dyDescent="0.25">
      <c r="CB10222" s="4"/>
      <c r="CF10222" s="4"/>
    </row>
    <row r="10223" spans="80:84" x14ac:dyDescent="0.25">
      <c r="CB10223" s="4"/>
      <c r="CF10223" s="4"/>
    </row>
    <row r="10224" spans="80:84" x14ac:dyDescent="0.25">
      <c r="CB10224" s="4"/>
      <c r="CF10224" s="4"/>
    </row>
    <row r="10225" spans="80:84" x14ac:dyDescent="0.25">
      <c r="CB10225" s="4"/>
      <c r="CF10225" s="4"/>
    </row>
    <row r="10226" spans="80:84" x14ac:dyDescent="0.25">
      <c r="CB10226" s="4"/>
      <c r="CF10226" s="4"/>
    </row>
    <row r="10227" spans="80:84" x14ac:dyDescent="0.25">
      <c r="CB10227" s="4"/>
      <c r="CF10227" s="4"/>
    </row>
    <row r="10228" spans="80:84" x14ac:dyDescent="0.25">
      <c r="CB10228" s="4"/>
      <c r="CF10228" s="4"/>
    </row>
    <row r="10229" spans="80:84" x14ac:dyDescent="0.25">
      <c r="CB10229" s="4"/>
      <c r="CF10229" s="4"/>
    </row>
    <row r="10230" spans="80:84" x14ac:dyDescent="0.25">
      <c r="CB10230" s="4"/>
      <c r="CF10230" s="4"/>
    </row>
    <row r="10231" spans="80:84" x14ac:dyDescent="0.25">
      <c r="CB10231" s="4"/>
      <c r="CF10231" s="4"/>
    </row>
    <row r="10232" spans="80:84" x14ac:dyDescent="0.25">
      <c r="CB10232" s="4"/>
      <c r="CF10232" s="4"/>
    </row>
    <row r="10233" spans="80:84" x14ac:dyDescent="0.25">
      <c r="CB10233" s="4"/>
      <c r="CF10233" s="4"/>
    </row>
    <row r="10234" spans="80:84" x14ac:dyDescent="0.25">
      <c r="CB10234" s="4"/>
      <c r="CF10234" s="4"/>
    </row>
    <row r="10235" spans="80:84" x14ac:dyDescent="0.25">
      <c r="CB10235" s="4"/>
      <c r="CF10235" s="4"/>
    </row>
    <row r="10236" spans="80:84" x14ac:dyDescent="0.25">
      <c r="CB10236" s="4"/>
      <c r="CF10236" s="4"/>
    </row>
    <row r="10237" spans="80:84" x14ac:dyDescent="0.25">
      <c r="CB10237" s="4"/>
      <c r="CF10237" s="4"/>
    </row>
    <row r="10238" spans="80:84" x14ac:dyDescent="0.25">
      <c r="CB10238" s="4"/>
      <c r="CF10238" s="4"/>
    </row>
    <row r="10239" spans="80:84" x14ac:dyDescent="0.25">
      <c r="CB10239" s="4"/>
      <c r="CF10239" s="4"/>
    </row>
    <row r="10240" spans="80:84" x14ac:dyDescent="0.25">
      <c r="CB10240" s="4"/>
      <c r="CF10240" s="4"/>
    </row>
    <row r="10241" spans="80:84" x14ac:dyDescent="0.25">
      <c r="CB10241" s="4"/>
      <c r="CF10241" s="4"/>
    </row>
    <row r="10242" spans="80:84" x14ac:dyDescent="0.25">
      <c r="CB10242" s="4"/>
      <c r="CF10242" s="4"/>
    </row>
    <row r="10243" spans="80:84" x14ac:dyDescent="0.25">
      <c r="CB10243" s="4"/>
      <c r="CF10243" s="4"/>
    </row>
    <row r="10244" spans="80:84" x14ac:dyDescent="0.25">
      <c r="CB10244" s="4"/>
      <c r="CF10244" s="4"/>
    </row>
    <row r="10245" spans="80:84" x14ac:dyDescent="0.25">
      <c r="CB10245" s="4"/>
      <c r="CF10245" s="4"/>
    </row>
    <row r="10246" spans="80:84" x14ac:dyDescent="0.25">
      <c r="CB10246" s="4"/>
      <c r="CF10246" s="4"/>
    </row>
    <row r="10247" spans="80:84" x14ac:dyDescent="0.25">
      <c r="CB10247" s="4"/>
      <c r="CF10247" s="4"/>
    </row>
    <row r="10248" spans="80:84" x14ac:dyDescent="0.25">
      <c r="CB10248" s="4"/>
      <c r="CF10248" s="4"/>
    </row>
    <row r="10249" spans="80:84" x14ac:dyDescent="0.25">
      <c r="CB10249" s="4"/>
      <c r="CF10249" s="4"/>
    </row>
    <row r="10250" spans="80:84" x14ac:dyDescent="0.25">
      <c r="CB10250" s="4"/>
      <c r="CF10250" s="4"/>
    </row>
    <row r="10251" spans="80:84" x14ac:dyDescent="0.25">
      <c r="CB10251" s="4"/>
      <c r="CF10251" s="4"/>
    </row>
    <row r="10252" spans="80:84" x14ac:dyDescent="0.25">
      <c r="CB10252" s="4"/>
      <c r="CF10252" s="4"/>
    </row>
    <row r="10253" spans="80:84" x14ac:dyDescent="0.25">
      <c r="CB10253" s="4"/>
      <c r="CF10253" s="4"/>
    </row>
    <row r="10254" spans="80:84" x14ac:dyDescent="0.25">
      <c r="CB10254" s="4"/>
      <c r="CF10254" s="4"/>
    </row>
    <row r="10255" spans="80:84" x14ac:dyDescent="0.25">
      <c r="CB10255" s="4"/>
      <c r="CF10255" s="4"/>
    </row>
    <row r="10256" spans="80:84" x14ac:dyDescent="0.25">
      <c r="CB10256" s="4"/>
      <c r="CF10256" s="4"/>
    </row>
    <row r="10257" spans="80:84" x14ac:dyDescent="0.25">
      <c r="CB10257" s="4"/>
      <c r="CF10257" s="4"/>
    </row>
    <row r="10258" spans="80:84" x14ac:dyDescent="0.25">
      <c r="CB10258" s="4"/>
      <c r="CF10258" s="4"/>
    </row>
    <row r="10259" spans="80:84" x14ac:dyDescent="0.25">
      <c r="CB10259" s="4"/>
      <c r="CF10259" s="4"/>
    </row>
    <row r="10260" spans="80:84" x14ac:dyDescent="0.25">
      <c r="CB10260" s="4"/>
      <c r="CF10260" s="4"/>
    </row>
    <row r="10261" spans="80:84" x14ac:dyDescent="0.25">
      <c r="CB10261" s="4"/>
      <c r="CF10261" s="4"/>
    </row>
    <row r="10262" spans="80:84" x14ac:dyDescent="0.25">
      <c r="CB10262" s="4"/>
      <c r="CF10262" s="4"/>
    </row>
    <row r="10263" spans="80:84" x14ac:dyDescent="0.25">
      <c r="CB10263" s="4"/>
      <c r="CF10263" s="4"/>
    </row>
    <row r="10264" spans="80:84" x14ac:dyDescent="0.25">
      <c r="CB10264" s="4"/>
      <c r="CF10264" s="4"/>
    </row>
    <row r="10265" spans="80:84" x14ac:dyDescent="0.25">
      <c r="CB10265" s="4"/>
      <c r="CF10265" s="4"/>
    </row>
    <row r="10266" spans="80:84" x14ac:dyDescent="0.25">
      <c r="CB10266" s="4"/>
      <c r="CF10266" s="4"/>
    </row>
    <row r="10267" spans="80:84" x14ac:dyDescent="0.25">
      <c r="CB10267" s="4"/>
      <c r="CF10267" s="4"/>
    </row>
    <row r="10268" spans="80:84" x14ac:dyDescent="0.25">
      <c r="CB10268" s="4"/>
      <c r="CF10268" s="4"/>
    </row>
    <row r="10269" spans="80:84" x14ac:dyDescent="0.25">
      <c r="CB10269" s="4"/>
      <c r="CF10269" s="4"/>
    </row>
    <row r="10270" spans="80:84" x14ac:dyDescent="0.25">
      <c r="CB10270" s="4"/>
      <c r="CF10270" s="4"/>
    </row>
    <row r="10271" spans="80:84" x14ac:dyDescent="0.25">
      <c r="CB10271" s="4"/>
      <c r="CF10271" s="4"/>
    </row>
    <row r="10272" spans="80:84" x14ac:dyDescent="0.25">
      <c r="CB10272" s="4"/>
      <c r="CF10272" s="4"/>
    </row>
    <row r="10273" spans="80:84" x14ac:dyDescent="0.25">
      <c r="CB10273" s="4"/>
      <c r="CF10273" s="4"/>
    </row>
    <row r="10274" spans="80:84" x14ac:dyDescent="0.25">
      <c r="CB10274" s="4"/>
      <c r="CF10274" s="4"/>
    </row>
    <row r="10275" spans="80:84" x14ac:dyDescent="0.25">
      <c r="CB10275" s="4"/>
      <c r="CF10275" s="4"/>
    </row>
    <row r="10276" spans="80:84" x14ac:dyDescent="0.25">
      <c r="CB10276" s="4"/>
      <c r="CF10276" s="4"/>
    </row>
    <row r="10277" spans="80:84" x14ac:dyDescent="0.25">
      <c r="CB10277" s="4"/>
      <c r="CF10277" s="4"/>
    </row>
    <row r="10278" spans="80:84" x14ac:dyDescent="0.25">
      <c r="CB10278" s="4"/>
      <c r="CF10278" s="4"/>
    </row>
    <row r="10279" spans="80:84" x14ac:dyDescent="0.25">
      <c r="CB10279" s="4"/>
      <c r="CF10279" s="4"/>
    </row>
    <row r="10280" spans="80:84" x14ac:dyDescent="0.25">
      <c r="CB10280" s="4"/>
      <c r="CF10280" s="4"/>
    </row>
    <row r="10281" spans="80:84" x14ac:dyDescent="0.25">
      <c r="CB10281" s="4"/>
      <c r="CF10281" s="4"/>
    </row>
    <row r="10282" spans="80:84" x14ac:dyDescent="0.25">
      <c r="CB10282" s="4"/>
      <c r="CF10282" s="4"/>
    </row>
    <row r="10283" spans="80:84" x14ac:dyDescent="0.25">
      <c r="CB10283" s="4"/>
      <c r="CF10283" s="4"/>
    </row>
    <row r="10284" spans="80:84" x14ac:dyDescent="0.25">
      <c r="CB10284" s="4"/>
      <c r="CF10284" s="4"/>
    </row>
    <row r="10285" spans="80:84" x14ac:dyDescent="0.25">
      <c r="CB10285" s="4"/>
      <c r="CF10285" s="4"/>
    </row>
    <row r="10286" spans="80:84" x14ac:dyDescent="0.25">
      <c r="CB10286" s="4"/>
      <c r="CF10286" s="4"/>
    </row>
    <row r="10287" spans="80:84" x14ac:dyDescent="0.25">
      <c r="CB10287" s="4"/>
      <c r="CF10287" s="4"/>
    </row>
    <row r="10288" spans="80:84" x14ac:dyDescent="0.25">
      <c r="CB10288" s="4"/>
      <c r="CF10288" s="4"/>
    </row>
    <row r="10289" spans="80:84" x14ac:dyDescent="0.25">
      <c r="CB10289" s="4"/>
      <c r="CF10289" s="4"/>
    </row>
    <row r="10290" spans="80:84" x14ac:dyDescent="0.25">
      <c r="CB10290" s="4"/>
      <c r="CF10290" s="4"/>
    </row>
    <row r="10291" spans="80:84" x14ac:dyDescent="0.25">
      <c r="CB10291" s="4"/>
      <c r="CF10291" s="4"/>
    </row>
    <row r="10292" spans="80:84" x14ac:dyDescent="0.25">
      <c r="CB10292" s="4"/>
      <c r="CF10292" s="4"/>
    </row>
    <row r="10293" spans="80:84" x14ac:dyDescent="0.25">
      <c r="CB10293" s="4"/>
      <c r="CF10293" s="4"/>
    </row>
    <row r="10294" spans="80:84" x14ac:dyDescent="0.25">
      <c r="CB10294" s="4"/>
      <c r="CF10294" s="4"/>
    </row>
    <row r="10295" spans="80:84" x14ac:dyDescent="0.25">
      <c r="CB10295" s="4"/>
      <c r="CF10295" s="4"/>
    </row>
    <row r="10296" spans="80:84" x14ac:dyDescent="0.25">
      <c r="CB10296" s="4"/>
      <c r="CF10296" s="4"/>
    </row>
    <row r="10297" spans="80:84" x14ac:dyDescent="0.25">
      <c r="CB10297" s="4"/>
      <c r="CF10297" s="4"/>
    </row>
    <row r="10298" spans="80:84" x14ac:dyDescent="0.25">
      <c r="CB10298" s="4"/>
      <c r="CF10298" s="4"/>
    </row>
    <row r="10299" spans="80:84" x14ac:dyDescent="0.25">
      <c r="CB10299" s="4"/>
      <c r="CF10299" s="4"/>
    </row>
    <row r="10300" spans="80:84" x14ac:dyDescent="0.25">
      <c r="CB10300" s="4"/>
      <c r="CF10300" s="4"/>
    </row>
    <row r="10301" spans="80:84" x14ac:dyDescent="0.25">
      <c r="CB10301" s="4"/>
      <c r="CF10301" s="4"/>
    </row>
    <row r="10302" spans="80:84" x14ac:dyDescent="0.25">
      <c r="CB10302" s="4"/>
      <c r="CF10302" s="4"/>
    </row>
    <row r="10303" spans="80:84" x14ac:dyDescent="0.25">
      <c r="CB10303" s="4"/>
      <c r="CF10303" s="4"/>
    </row>
    <row r="10304" spans="80:84" x14ac:dyDescent="0.25">
      <c r="CB10304" s="4"/>
      <c r="CF10304" s="4"/>
    </row>
    <row r="10305" spans="80:84" x14ac:dyDescent="0.25">
      <c r="CB10305" s="4"/>
      <c r="CF10305" s="4"/>
    </row>
    <row r="10306" spans="80:84" x14ac:dyDescent="0.25">
      <c r="CB10306" s="4"/>
      <c r="CF10306" s="4"/>
    </row>
    <row r="10307" spans="80:84" x14ac:dyDescent="0.25">
      <c r="CB10307" s="4"/>
      <c r="CF10307" s="4"/>
    </row>
    <row r="10308" spans="80:84" x14ac:dyDescent="0.25">
      <c r="CB10308" s="4"/>
      <c r="CF10308" s="4"/>
    </row>
    <row r="10309" spans="80:84" x14ac:dyDescent="0.25">
      <c r="CB10309" s="4"/>
      <c r="CF10309" s="4"/>
    </row>
    <row r="10310" spans="80:84" x14ac:dyDescent="0.25">
      <c r="CB10310" s="4"/>
      <c r="CF10310" s="4"/>
    </row>
    <row r="10311" spans="80:84" x14ac:dyDescent="0.25">
      <c r="CB10311" s="4"/>
      <c r="CF10311" s="4"/>
    </row>
    <row r="10312" spans="80:84" x14ac:dyDescent="0.25">
      <c r="CB10312" s="4"/>
      <c r="CF10312" s="4"/>
    </row>
    <row r="10313" spans="80:84" x14ac:dyDescent="0.25">
      <c r="CB10313" s="4"/>
      <c r="CF10313" s="4"/>
    </row>
    <row r="10314" spans="80:84" x14ac:dyDescent="0.25">
      <c r="CB10314" s="4"/>
      <c r="CF10314" s="4"/>
    </row>
    <row r="10315" spans="80:84" x14ac:dyDescent="0.25">
      <c r="CB10315" s="4"/>
      <c r="CF10315" s="4"/>
    </row>
    <row r="10316" spans="80:84" x14ac:dyDescent="0.25">
      <c r="CB10316" s="4"/>
      <c r="CF10316" s="4"/>
    </row>
    <row r="10317" spans="80:84" x14ac:dyDescent="0.25">
      <c r="CB10317" s="4"/>
      <c r="CF10317" s="4"/>
    </row>
    <row r="10318" spans="80:84" x14ac:dyDescent="0.25">
      <c r="CB10318" s="4"/>
      <c r="CF10318" s="4"/>
    </row>
    <row r="10319" spans="80:84" x14ac:dyDescent="0.25">
      <c r="CB10319" s="4"/>
      <c r="CF10319" s="4"/>
    </row>
    <row r="10320" spans="80:84" x14ac:dyDescent="0.25">
      <c r="CB10320" s="4"/>
      <c r="CF10320" s="4"/>
    </row>
    <row r="10321" spans="80:84" x14ac:dyDescent="0.25">
      <c r="CB10321" s="4"/>
      <c r="CF10321" s="4"/>
    </row>
    <row r="10322" spans="80:84" x14ac:dyDescent="0.25">
      <c r="CB10322" s="4"/>
      <c r="CF10322" s="4"/>
    </row>
    <row r="10323" spans="80:84" x14ac:dyDescent="0.25">
      <c r="CB10323" s="4"/>
      <c r="CF10323" s="4"/>
    </row>
    <row r="10324" spans="80:84" x14ac:dyDescent="0.25">
      <c r="CB10324" s="4"/>
      <c r="CF10324" s="4"/>
    </row>
    <row r="10325" spans="80:84" x14ac:dyDescent="0.25">
      <c r="CB10325" s="4"/>
      <c r="CF10325" s="4"/>
    </row>
    <row r="10326" spans="80:84" x14ac:dyDescent="0.25">
      <c r="CB10326" s="4"/>
      <c r="CF10326" s="4"/>
    </row>
    <row r="10327" spans="80:84" x14ac:dyDescent="0.25">
      <c r="CB10327" s="4"/>
      <c r="CF10327" s="4"/>
    </row>
    <row r="10328" spans="80:84" x14ac:dyDescent="0.25">
      <c r="CB10328" s="4"/>
      <c r="CF10328" s="4"/>
    </row>
    <row r="10329" spans="80:84" x14ac:dyDescent="0.25">
      <c r="CB10329" s="4"/>
      <c r="CF10329" s="4"/>
    </row>
    <row r="10330" spans="80:84" x14ac:dyDescent="0.25">
      <c r="CB10330" s="4"/>
      <c r="CF10330" s="4"/>
    </row>
    <row r="10331" spans="80:84" x14ac:dyDescent="0.25">
      <c r="CB10331" s="4"/>
      <c r="CF10331" s="4"/>
    </row>
    <row r="10332" spans="80:84" x14ac:dyDescent="0.25">
      <c r="CB10332" s="4"/>
      <c r="CF10332" s="4"/>
    </row>
    <row r="10333" spans="80:84" x14ac:dyDescent="0.25">
      <c r="CB10333" s="4"/>
      <c r="CF10333" s="4"/>
    </row>
    <row r="10334" spans="80:84" x14ac:dyDescent="0.25">
      <c r="CB10334" s="4"/>
      <c r="CF10334" s="4"/>
    </row>
    <row r="10335" spans="80:84" x14ac:dyDescent="0.25">
      <c r="CB10335" s="4"/>
      <c r="CF10335" s="4"/>
    </row>
    <row r="10336" spans="80:84" x14ac:dyDescent="0.25">
      <c r="CB10336" s="4"/>
      <c r="CF10336" s="4"/>
    </row>
    <row r="10337" spans="80:84" x14ac:dyDescent="0.25">
      <c r="CB10337" s="4"/>
      <c r="CF10337" s="4"/>
    </row>
    <row r="10338" spans="80:84" x14ac:dyDescent="0.25">
      <c r="CB10338" s="4"/>
      <c r="CF10338" s="4"/>
    </row>
    <row r="10339" spans="80:84" x14ac:dyDescent="0.25">
      <c r="CB10339" s="4"/>
      <c r="CF10339" s="4"/>
    </row>
    <row r="10340" spans="80:84" x14ac:dyDescent="0.25">
      <c r="CB10340" s="4"/>
      <c r="CF10340" s="4"/>
    </row>
    <row r="10341" spans="80:84" x14ac:dyDescent="0.25">
      <c r="CB10341" s="4"/>
      <c r="CF10341" s="4"/>
    </row>
    <row r="10342" spans="80:84" x14ac:dyDescent="0.25">
      <c r="CB10342" s="4"/>
      <c r="CF10342" s="4"/>
    </row>
    <row r="10343" spans="80:84" x14ac:dyDescent="0.25">
      <c r="CB10343" s="4"/>
      <c r="CF10343" s="4"/>
    </row>
    <row r="10344" spans="80:84" x14ac:dyDescent="0.25">
      <c r="CB10344" s="4"/>
      <c r="CF10344" s="4"/>
    </row>
    <row r="10345" spans="80:84" x14ac:dyDescent="0.25">
      <c r="CB10345" s="4"/>
      <c r="CF10345" s="4"/>
    </row>
    <row r="10346" spans="80:84" x14ac:dyDescent="0.25">
      <c r="CB10346" s="4"/>
      <c r="CF10346" s="4"/>
    </row>
    <row r="10347" spans="80:84" x14ac:dyDescent="0.25">
      <c r="CB10347" s="4"/>
      <c r="CF10347" s="4"/>
    </row>
    <row r="10348" spans="80:84" x14ac:dyDescent="0.25">
      <c r="CB10348" s="4"/>
      <c r="CF10348" s="4"/>
    </row>
    <row r="10349" spans="80:84" x14ac:dyDescent="0.25">
      <c r="CB10349" s="4"/>
      <c r="CF10349" s="4"/>
    </row>
    <row r="10350" spans="80:84" x14ac:dyDescent="0.25">
      <c r="CB10350" s="4"/>
      <c r="CF10350" s="4"/>
    </row>
    <row r="10351" spans="80:84" x14ac:dyDescent="0.25">
      <c r="CB10351" s="4"/>
      <c r="CF10351" s="4"/>
    </row>
    <row r="10352" spans="80:84" x14ac:dyDescent="0.25">
      <c r="CB10352" s="4"/>
      <c r="CF10352" s="4"/>
    </row>
    <row r="10353" spans="80:84" x14ac:dyDescent="0.25">
      <c r="CB10353" s="4"/>
      <c r="CF10353" s="4"/>
    </row>
    <row r="10354" spans="80:84" x14ac:dyDescent="0.25">
      <c r="CB10354" s="4"/>
      <c r="CF10354" s="4"/>
    </row>
    <row r="10355" spans="80:84" x14ac:dyDescent="0.25">
      <c r="CB10355" s="4"/>
      <c r="CF10355" s="4"/>
    </row>
    <row r="10356" spans="80:84" x14ac:dyDescent="0.25">
      <c r="CB10356" s="4"/>
      <c r="CF10356" s="4"/>
    </row>
    <row r="10357" spans="80:84" x14ac:dyDescent="0.25">
      <c r="CB10357" s="4"/>
      <c r="CF10357" s="4"/>
    </row>
    <row r="10358" spans="80:84" x14ac:dyDescent="0.25">
      <c r="CB10358" s="4"/>
      <c r="CF10358" s="4"/>
    </row>
    <row r="10359" spans="80:84" x14ac:dyDescent="0.25">
      <c r="CB10359" s="4"/>
      <c r="CF10359" s="4"/>
    </row>
    <row r="10360" spans="80:84" x14ac:dyDescent="0.25">
      <c r="CB10360" s="4"/>
      <c r="CF10360" s="4"/>
    </row>
    <row r="10361" spans="80:84" x14ac:dyDescent="0.25">
      <c r="CB10361" s="4"/>
      <c r="CF10361" s="4"/>
    </row>
    <row r="10362" spans="80:84" x14ac:dyDescent="0.25">
      <c r="CB10362" s="4"/>
      <c r="CF10362" s="4"/>
    </row>
    <row r="10363" spans="80:84" x14ac:dyDescent="0.25">
      <c r="CB10363" s="4"/>
      <c r="CF10363" s="4"/>
    </row>
    <row r="10364" spans="80:84" x14ac:dyDescent="0.25">
      <c r="CB10364" s="4"/>
      <c r="CF10364" s="4"/>
    </row>
    <row r="10365" spans="80:84" x14ac:dyDescent="0.25">
      <c r="CB10365" s="4"/>
      <c r="CF10365" s="4"/>
    </row>
    <row r="10366" spans="80:84" x14ac:dyDescent="0.25">
      <c r="CB10366" s="4"/>
      <c r="CF10366" s="4"/>
    </row>
    <row r="10367" spans="80:84" x14ac:dyDescent="0.25">
      <c r="CB10367" s="4"/>
      <c r="CF10367" s="4"/>
    </row>
    <row r="10368" spans="80:84" x14ac:dyDescent="0.25">
      <c r="CB10368" s="4"/>
      <c r="CF10368" s="4"/>
    </row>
    <row r="10369" spans="80:84" x14ac:dyDescent="0.25">
      <c r="CB10369" s="4"/>
      <c r="CF10369" s="4"/>
    </row>
    <row r="10370" spans="80:84" x14ac:dyDescent="0.25">
      <c r="CB10370" s="4"/>
      <c r="CF10370" s="4"/>
    </row>
    <row r="10371" spans="80:84" x14ac:dyDescent="0.25">
      <c r="CB10371" s="4"/>
      <c r="CF10371" s="4"/>
    </row>
    <row r="10372" spans="80:84" x14ac:dyDescent="0.25">
      <c r="CB10372" s="4"/>
      <c r="CF10372" s="4"/>
    </row>
    <row r="10373" spans="80:84" x14ac:dyDescent="0.25">
      <c r="CB10373" s="4"/>
      <c r="CF10373" s="4"/>
    </row>
    <row r="10374" spans="80:84" x14ac:dyDescent="0.25">
      <c r="CB10374" s="4"/>
      <c r="CF10374" s="4"/>
    </row>
    <row r="10375" spans="80:84" x14ac:dyDescent="0.25">
      <c r="CB10375" s="4"/>
      <c r="CF10375" s="4"/>
    </row>
    <row r="10376" spans="80:84" x14ac:dyDescent="0.25">
      <c r="CB10376" s="4"/>
      <c r="CF10376" s="4"/>
    </row>
    <row r="10377" spans="80:84" x14ac:dyDescent="0.25">
      <c r="CB10377" s="4"/>
      <c r="CF10377" s="4"/>
    </row>
    <row r="10378" spans="80:84" x14ac:dyDescent="0.25">
      <c r="CB10378" s="4"/>
      <c r="CF10378" s="4"/>
    </row>
    <row r="10379" spans="80:84" x14ac:dyDescent="0.25">
      <c r="CB10379" s="4"/>
      <c r="CF10379" s="4"/>
    </row>
    <row r="10380" spans="80:84" x14ac:dyDescent="0.25">
      <c r="CB10380" s="4"/>
      <c r="CF10380" s="4"/>
    </row>
    <row r="10381" spans="80:84" x14ac:dyDescent="0.25">
      <c r="CB10381" s="4"/>
      <c r="CF10381" s="4"/>
    </row>
    <row r="10382" spans="80:84" x14ac:dyDescent="0.25">
      <c r="CB10382" s="4"/>
      <c r="CF10382" s="4"/>
    </row>
    <row r="10383" spans="80:84" x14ac:dyDescent="0.25">
      <c r="CB10383" s="4"/>
      <c r="CF10383" s="4"/>
    </row>
    <row r="10384" spans="80:84" x14ac:dyDescent="0.25">
      <c r="CB10384" s="4"/>
      <c r="CF10384" s="4"/>
    </row>
    <row r="10385" spans="80:84" x14ac:dyDescent="0.25">
      <c r="CB10385" s="4"/>
      <c r="CF10385" s="4"/>
    </row>
    <row r="10386" spans="80:84" x14ac:dyDescent="0.25">
      <c r="CB10386" s="4"/>
      <c r="CF10386" s="4"/>
    </row>
    <row r="10387" spans="80:84" x14ac:dyDescent="0.25">
      <c r="CB10387" s="4"/>
      <c r="CF10387" s="4"/>
    </row>
    <row r="10388" spans="80:84" x14ac:dyDescent="0.25">
      <c r="CB10388" s="4"/>
      <c r="CF10388" s="4"/>
    </row>
    <row r="10389" spans="80:84" x14ac:dyDescent="0.25">
      <c r="CB10389" s="4"/>
      <c r="CF10389" s="4"/>
    </row>
    <row r="10390" spans="80:84" x14ac:dyDescent="0.25">
      <c r="CB10390" s="4"/>
      <c r="CF10390" s="4"/>
    </row>
    <row r="10391" spans="80:84" x14ac:dyDescent="0.25">
      <c r="CB10391" s="4"/>
      <c r="CF10391" s="4"/>
    </row>
    <row r="10392" spans="80:84" x14ac:dyDescent="0.25">
      <c r="CB10392" s="4"/>
      <c r="CF10392" s="4"/>
    </row>
    <row r="10393" spans="80:84" x14ac:dyDescent="0.25">
      <c r="CB10393" s="4"/>
      <c r="CF10393" s="4"/>
    </row>
    <row r="10394" spans="80:84" x14ac:dyDescent="0.25">
      <c r="CB10394" s="4"/>
      <c r="CF10394" s="4"/>
    </row>
    <row r="10395" spans="80:84" x14ac:dyDescent="0.25">
      <c r="CB10395" s="4"/>
      <c r="CF10395" s="4"/>
    </row>
    <row r="10396" spans="80:84" x14ac:dyDescent="0.25">
      <c r="CB10396" s="4"/>
      <c r="CF10396" s="4"/>
    </row>
    <row r="10397" spans="80:84" x14ac:dyDescent="0.25">
      <c r="CB10397" s="4"/>
      <c r="CF10397" s="4"/>
    </row>
    <row r="10398" spans="80:84" x14ac:dyDescent="0.25">
      <c r="CB10398" s="4"/>
      <c r="CF10398" s="4"/>
    </row>
    <row r="10399" spans="80:84" x14ac:dyDescent="0.25">
      <c r="CB10399" s="4"/>
      <c r="CF10399" s="4"/>
    </row>
    <row r="10400" spans="80:84" x14ac:dyDescent="0.25">
      <c r="CB10400" s="4"/>
      <c r="CF10400" s="4"/>
    </row>
    <row r="10401" spans="80:84" x14ac:dyDescent="0.25">
      <c r="CB10401" s="4"/>
      <c r="CF10401" s="4"/>
    </row>
    <row r="10402" spans="80:84" x14ac:dyDescent="0.25">
      <c r="CB10402" s="4"/>
      <c r="CF10402" s="4"/>
    </row>
    <row r="10403" spans="80:84" x14ac:dyDescent="0.25">
      <c r="CB10403" s="4"/>
      <c r="CF10403" s="4"/>
    </row>
    <row r="10404" spans="80:84" x14ac:dyDescent="0.25">
      <c r="CB10404" s="4"/>
      <c r="CF10404" s="4"/>
    </row>
    <row r="10405" spans="80:84" x14ac:dyDescent="0.25">
      <c r="CB10405" s="4"/>
      <c r="CF10405" s="4"/>
    </row>
    <row r="10406" spans="80:84" x14ac:dyDescent="0.25">
      <c r="CB10406" s="4"/>
      <c r="CF10406" s="4"/>
    </row>
    <row r="10407" spans="80:84" x14ac:dyDescent="0.25">
      <c r="CB10407" s="4"/>
      <c r="CF10407" s="4"/>
    </row>
    <row r="10408" spans="80:84" x14ac:dyDescent="0.25">
      <c r="CB10408" s="4"/>
      <c r="CF10408" s="4"/>
    </row>
    <row r="10409" spans="80:84" x14ac:dyDescent="0.25">
      <c r="CB10409" s="4"/>
      <c r="CF10409" s="4"/>
    </row>
    <row r="10410" spans="80:84" x14ac:dyDescent="0.25">
      <c r="CB10410" s="4"/>
      <c r="CF10410" s="4"/>
    </row>
    <row r="10411" spans="80:84" x14ac:dyDescent="0.25">
      <c r="CB10411" s="4"/>
      <c r="CF10411" s="4"/>
    </row>
    <row r="10412" spans="80:84" x14ac:dyDescent="0.25">
      <c r="CB10412" s="4"/>
      <c r="CF10412" s="4"/>
    </row>
    <row r="10413" spans="80:84" x14ac:dyDescent="0.25">
      <c r="CB10413" s="4"/>
      <c r="CF10413" s="4"/>
    </row>
    <row r="10414" spans="80:84" x14ac:dyDescent="0.25">
      <c r="CB10414" s="4"/>
      <c r="CF10414" s="4"/>
    </row>
    <row r="10415" spans="80:84" x14ac:dyDescent="0.25">
      <c r="CB10415" s="4"/>
      <c r="CF10415" s="4"/>
    </row>
    <row r="10416" spans="80:84" x14ac:dyDescent="0.25">
      <c r="CB10416" s="4"/>
      <c r="CF10416" s="4"/>
    </row>
    <row r="10417" spans="80:84" x14ac:dyDescent="0.25">
      <c r="CB10417" s="4"/>
      <c r="CF10417" s="4"/>
    </row>
    <row r="10418" spans="80:84" x14ac:dyDescent="0.25">
      <c r="CB10418" s="4"/>
      <c r="CF10418" s="4"/>
    </row>
    <row r="10419" spans="80:84" x14ac:dyDescent="0.25">
      <c r="CB10419" s="4"/>
      <c r="CF10419" s="4"/>
    </row>
    <row r="10420" spans="80:84" x14ac:dyDescent="0.25">
      <c r="CB10420" s="4"/>
      <c r="CF10420" s="4"/>
    </row>
    <row r="10421" spans="80:84" x14ac:dyDescent="0.25">
      <c r="CB10421" s="4"/>
      <c r="CF10421" s="4"/>
    </row>
    <row r="10422" spans="80:84" x14ac:dyDescent="0.25">
      <c r="CB10422" s="4"/>
      <c r="CF10422" s="4"/>
    </row>
    <row r="10423" spans="80:84" x14ac:dyDescent="0.25">
      <c r="CB10423" s="4"/>
      <c r="CF10423" s="4"/>
    </row>
    <row r="10424" spans="80:84" x14ac:dyDescent="0.25">
      <c r="CB10424" s="4"/>
      <c r="CF10424" s="4"/>
    </row>
    <row r="10425" spans="80:84" x14ac:dyDescent="0.25">
      <c r="CB10425" s="4"/>
      <c r="CF10425" s="4"/>
    </row>
    <row r="10426" spans="80:84" x14ac:dyDescent="0.25">
      <c r="CB10426" s="4"/>
      <c r="CF10426" s="4"/>
    </row>
    <row r="10427" spans="80:84" x14ac:dyDescent="0.25">
      <c r="CB10427" s="4"/>
      <c r="CF10427" s="4"/>
    </row>
    <row r="10428" spans="80:84" x14ac:dyDescent="0.25">
      <c r="CB10428" s="4"/>
      <c r="CF10428" s="4"/>
    </row>
    <row r="10429" spans="80:84" x14ac:dyDescent="0.25">
      <c r="CB10429" s="4"/>
      <c r="CF10429" s="4"/>
    </row>
    <row r="10430" spans="80:84" x14ac:dyDescent="0.25">
      <c r="CB10430" s="4"/>
      <c r="CF10430" s="4"/>
    </row>
    <row r="10431" spans="80:84" x14ac:dyDescent="0.25">
      <c r="CB10431" s="4"/>
      <c r="CF10431" s="4"/>
    </row>
    <row r="10432" spans="80:84" x14ac:dyDescent="0.25">
      <c r="CB10432" s="4"/>
      <c r="CF10432" s="4"/>
    </row>
    <row r="10433" spans="80:84" x14ac:dyDescent="0.25">
      <c r="CB10433" s="4"/>
      <c r="CF10433" s="4"/>
    </row>
    <row r="10434" spans="80:84" x14ac:dyDescent="0.25">
      <c r="CB10434" s="4"/>
      <c r="CF10434" s="4"/>
    </row>
    <row r="10435" spans="80:84" x14ac:dyDescent="0.25">
      <c r="CB10435" s="4"/>
      <c r="CF10435" s="4"/>
    </row>
    <row r="10436" spans="80:84" x14ac:dyDescent="0.25">
      <c r="CB10436" s="4"/>
      <c r="CF10436" s="4"/>
    </row>
    <row r="10437" spans="80:84" x14ac:dyDescent="0.25">
      <c r="CB10437" s="4"/>
      <c r="CF10437" s="4"/>
    </row>
    <row r="10438" spans="80:84" x14ac:dyDescent="0.25">
      <c r="CB10438" s="4"/>
      <c r="CF10438" s="4"/>
    </row>
    <row r="10439" spans="80:84" x14ac:dyDescent="0.25">
      <c r="CB10439" s="4"/>
      <c r="CF10439" s="4"/>
    </row>
    <row r="10440" spans="80:84" x14ac:dyDescent="0.25">
      <c r="CB10440" s="4"/>
      <c r="CF10440" s="4"/>
    </row>
    <row r="10441" spans="80:84" x14ac:dyDescent="0.25">
      <c r="CB10441" s="4"/>
      <c r="CF10441" s="4"/>
    </row>
    <row r="10442" spans="80:84" x14ac:dyDescent="0.25">
      <c r="CB10442" s="4"/>
      <c r="CF10442" s="4"/>
    </row>
    <row r="10443" spans="80:84" x14ac:dyDescent="0.25">
      <c r="CB10443" s="4"/>
      <c r="CF10443" s="4"/>
    </row>
    <row r="10444" spans="80:84" x14ac:dyDescent="0.25">
      <c r="CB10444" s="4"/>
      <c r="CF10444" s="4"/>
    </row>
    <row r="10445" spans="80:84" x14ac:dyDescent="0.25">
      <c r="CB10445" s="4"/>
      <c r="CF10445" s="4"/>
    </row>
    <row r="10446" spans="80:84" x14ac:dyDescent="0.25">
      <c r="CB10446" s="4"/>
      <c r="CF10446" s="4"/>
    </row>
    <row r="10447" spans="80:84" x14ac:dyDescent="0.25">
      <c r="CB10447" s="4"/>
      <c r="CF10447" s="4"/>
    </row>
    <row r="10448" spans="80:84" x14ac:dyDescent="0.25">
      <c r="CB10448" s="4"/>
      <c r="CF10448" s="4"/>
    </row>
    <row r="10449" spans="80:84" x14ac:dyDescent="0.25">
      <c r="CB10449" s="4"/>
      <c r="CF10449" s="4"/>
    </row>
    <row r="10450" spans="80:84" x14ac:dyDescent="0.25">
      <c r="CB10450" s="4"/>
      <c r="CF10450" s="4"/>
    </row>
    <row r="10451" spans="80:84" x14ac:dyDescent="0.25">
      <c r="CB10451" s="4"/>
      <c r="CF10451" s="4"/>
    </row>
    <row r="10452" spans="80:84" x14ac:dyDescent="0.25">
      <c r="CB10452" s="4"/>
      <c r="CF10452" s="4"/>
    </row>
    <row r="10453" spans="80:84" x14ac:dyDescent="0.25">
      <c r="CB10453" s="4"/>
      <c r="CF10453" s="4"/>
    </row>
    <row r="10454" spans="80:84" x14ac:dyDescent="0.25">
      <c r="CB10454" s="4"/>
      <c r="CF10454" s="4"/>
    </row>
    <row r="10455" spans="80:84" x14ac:dyDescent="0.25">
      <c r="CB10455" s="4"/>
      <c r="CF10455" s="4"/>
    </row>
    <row r="10456" spans="80:84" x14ac:dyDescent="0.25">
      <c r="CB10456" s="4"/>
      <c r="CF10456" s="4"/>
    </row>
    <row r="10457" spans="80:84" x14ac:dyDescent="0.25">
      <c r="CB10457" s="4"/>
      <c r="CF10457" s="4"/>
    </row>
    <row r="10458" spans="80:84" x14ac:dyDescent="0.25">
      <c r="CB10458" s="4"/>
      <c r="CF10458" s="4"/>
    </row>
    <row r="10459" spans="80:84" x14ac:dyDescent="0.25">
      <c r="CB10459" s="4"/>
      <c r="CF10459" s="4"/>
    </row>
    <row r="10460" spans="80:84" x14ac:dyDescent="0.25">
      <c r="CB10460" s="4"/>
      <c r="CF10460" s="4"/>
    </row>
    <row r="10461" spans="80:84" x14ac:dyDescent="0.25">
      <c r="CB10461" s="4"/>
      <c r="CF10461" s="4"/>
    </row>
    <row r="10462" spans="80:84" x14ac:dyDescent="0.25">
      <c r="CB10462" s="4"/>
      <c r="CF10462" s="4"/>
    </row>
    <row r="10463" spans="80:84" x14ac:dyDescent="0.25">
      <c r="CB10463" s="4"/>
      <c r="CF10463" s="4"/>
    </row>
    <row r="10464" spans="80:84" x14ac:dyDescent="0.25">
      <c r="CB10464" s="4"/>
      <c r="CF10464" s="4"/>
    </row>
    <row r="10465" spans="80:84" x14ac:dyDescent="0.25">
      <c r="CB10465" s="4"/>
      <c r="CF10465" s="4"/>
    </row>
    <row r="10466" spans="80:84" x14ac:dyDescent="0.25">
      <c r="CB10466" s="4"/>
      <c r="CF10466" s="4"/>
    </row>
    <row r="10467" spans="80:84" x14ac:dyDescent="0.25">
      <c r="CB10467" s="4"/>
      <c r="CF10467" s="4"/>
    </row>
    <row r="10468" spans="80:84" x14ac:dyDescent="0.25">
      <c r="CB10468" s="4"/>
      <c r="CF10468" s="4"/>
    </row>
    <row r="10469" spans="80:84" x14ac:dyDescent="0.25">
      <c r="CB10469" s="4"/>
      <c r="CF10469" s="4"/>
    </row>
    <row r="10470" spans="80:84" x14ac:dyDescent="0.25">
      <c r="CB10470" s="4"/>
      <c r="CF10470" s="4"/>
    </row>
    <row r="10471" spans="80:84" x14ac:dyDescent="0.25">
      <c r="CB10471" s="4"/>
      <c r="CF10471" s="4"/>
    </row>
    <row r="10472" spans="80:84" x14ac:dyDescent="0.25">
      <c r="CB10472" s="4"/>
      <c r="CF10472" s="4"/>
    </row>
    <row r="10473" spans="80:84" x14ac:dyDescent="0.25">
      <c r="CB10473" s="4"/>
      <c r="CF10473" s="4"/>
    </row>
    <row r="10474" spans="80:84" x14ac:dyDescent="0.25">
      <c r="CB10474" s="4"/>
      <c r="CF10474" s="4"/>
    </row>
    <row r="10475" spans="80:84" x14ac:dyDescent="0.25">
      <c r="CB10475" s="4"/>
      <c r="CF10475" s="4"/>
    </row>
    <row r="10476" spans="80:84" x14ac:dyDescent="0.25">
      <c r="CB10476" s="4"/>
      <c r="CF10476" s="4"/>
    </row>
    <row r="10477" spans="80:84" x14ac:dyDescent="0.25">
      <c r="CB10477" s="4"/>
      <c r="CF10477" s="4"/>
    </row>
    <row r="10478" spans="80:84" x14ac:dyDescent="0.25">
      <c r="CB10478" s="4"/>
      <c r="CF10478" s="4"/>
    </row>
    <row r="10479" spans="80:84" x14ac:dyDescent="0.25">
      <c r="CB10479" s="4"/>
      <c r="CF10479" s="4"/>
    </row>
    <row r="10480" spans="80:84" x14ac:dyDescent="0.25">
      <c r="CB10480" s="4"/>
      <c r="CF10480" s="4"/>
    </row>
    <row r="10481" spans="80:84" x14ac:dyDescent="0.25">
      <c r="CB10481" s="4"/>
      <c r="CF10481" s="4"/>
    </row>
    <row r="10482" spans="80:84" x14ac:dyDescent="0.25">
      <c r="CB10482" s="4"/>
      <c r="CF10482" s="4"/>
    </row>
    <row r="10483" spans="80:84" x14ac:dyDescent="0.25">
      <c r="CB10483" s="4"/>
      <c r="CF10483" s="4"/>
    </row>
    <row r="10484" spans="80:84" x14ac:dyDescent="0.25">
      <c r="CB10484" s="4"/>
      <c r="CF10484" s="4"/>
    </row>
    <row r="10485" spans="80:84" x14ac:dyDescent="0.25">
      <c r="CB10485" s="4"/>
      <c r="CF10485" s="4"/>
    </row>
    <row r="10486" spans="80:84" x14ac:dyDescent="0.25">
      <c r="CB10486" s="4"/>
      <c r="CF10486" s="4"/>
    </row>
    <row r="10487" spans="80:84" x14ac:dyDescent="0.25">
      <c r="CB10487" s="4"/>
      <c r="CF10487" s="4"/>
    </row>
    <row r="10488" spans="80:84" x14ac:dyDescent="0.25">
      <c r="CB10488" s="4"/>
      <c r="CF10488" s="4"/>
    </row>
    <row r="10489" spans="80:84" x14ac:dyDescent="0.25">
      <c r="CB10489" s="4"/>
      <c r="CF10489" s="4"/>
    </row>
    <row r="10490" spans="80:84" x14ac:dyDescent="0.25">
      <c r="CB10490" s="4"/>
      <c r="CF10490" s="4"/>
    </row>
    <row r="10491" spans="80:84" x14ac:dyDescent="0.25">
      <c r="CB10491" s="4"/>
      <c r="CF10491" s="4"/>
    </row>
    <row r="10492" spans="80:84" x14ac:dyDescent="0.25">
      <c r="CB10492" s="4"/>
      <c r="CF10492" s="4"/>
    </row>
    <row r="10493" spans="80:84" x14ac:dyDescent="0.25">
      <c r="CB10493" s="4"/>
      <c r="CF10493" s="4"/>
    </row>
    <row r="10494" spans="80:84" x14ac:dyDescent="0.25">
      <c r="CB10494" s="4"/>
      <c r="CF10494" s="4"/>
    </row>
    <row r="10495" spans="80:84" x14ac:dyDescent="0.25">
      <c r="CB10495" s="4"/>
      <c r="CF10495" s="4"/>
    </row>
    <row r="10496" spans="80:84" x14ac:dyDescent="0.25">
      <c r="CB10496" s="4"/>
      <c r="CF10496" s="4"/>
    </row>
    <row r="10497" spans="80:84" x14ac:dyDescent="0.25">
      <c r="CB10497" s="4"/>
      <c r="CF10497" s="4"/>
    </row>
    <row r="10498" spans="80:84" x14ac:dyDescent="0.25">
      <c r="CB10498" s="4"/>
      <c r="CF10498" s="4"/>
    </row>
    <row r="10499" spans="80:84" x14ac:dyDescent="0.25">
      <c r="CB10499" s="4"/>
      <c r="CF10499" s="4"/>
    </row>
    <row r="10500" spans="80:84" x14ac:dyDescent="0.25">
      <c r="CB10500" s="4"/>
      <c r="CF10500" s="4"/>
    </row>
    <row r="10501" spans="80:84" x14ac:dyDescent="0.25">
      <c r="CB10501" s="4"/>
      <c r="CF10501" s="4"/>
    </row>
    <row r="10502" spans="80:84" x14ac:dyDescent="0.25">
      <c r="CB10502" s="4"/>
      <c r="CF10502" s="4"/>
    </row>
    <row r="10503" spans="80:84" x14ac:dyDescent="0.25">
      <c r="CB10503" s="4"/>
      <c r="CF10503" s="4"/>
    </row>
    <row r="10504" spans="80:84" x14ac:dyDescent="0.25">
      <c r="CB10504" s="4"/>
      <c r="CF10504" s="4"/>
    </row>
    <row r="10505" spans="80:84" x14ac:dyDescent="0.25">
      <c r="CB10505" s="4"/>
      <c r="CF10505" s="4"/>
    </row>
    <row r="10506" spans="80:84" x14ac:dyDescent="0.25">
      <c r="CB10506" s="4"/>
      <c r="CF10506" s="4"/>
    </row>
    <row r="10507" spans="80:84" x14ac:dyDescent="0.25">
      <c r="CB10507" s="4"/>
      <c r="CF10507" s="4"/>
    </row>
    <row r="10508" spans="80:84" x14ac:dyDescent="0.25">
      <c r="CB10508" s="4"/>
      <c r="CF10508" s="4"/>
    </row>
    <row r="10509" spans="80:84" x14ac:dyDescent="0.25">
      <c r="CB10509" s="4"/>
      <c r="CF10509" s="4"/>
    </row>
    <row r="10510" spans="80:84" x14ac:dyDescent="0.25">
      <c r="CB10510" s="4"/>
      <c r="CF10510" s="4"/>
    </row>
    <row r="10511" spans="80:84" x14ac:dyDescent="0.25">
      <c r="CB10511" s="4"/>
      <c r="CF10511" s="4"/>
    </row>
    <row r="10512" spans="80:84" x14ac:dyDescent="0.25">
      <c r="CB10512" s="4"/>
      <c r="CF10512" s="4"/>
    </row>
    <row r="10513" spans="80:84" x14ac:dyDescent="0.25">
      <c r="CB10513" s="4"/>
      <c r="CF10513" s="4"/>
    </row>
    <row r="10514" spans="80:84" x14ac:dyDescent="0.25">
      <c r="CB10514" s="4"/>
      <c r="CF10514" s="4"/>
    </row>
    <row r="10515" spans="80:84" x14ac:dyDescent="0.25">
      <c r="CB10515" s="4"/>
      <c r="CF10515" s="4"/>
    </row>
    <row r="10516" spans="80:84" x14ac:dyDescent="0.25">
      <c r="CB10516" s="4"/>
      <c r="CF10516" s="4"/>
    </row>
    <row r="10517" spans="80:84" x14ac:dyDescent="0.25">
      <c r="CB10517" s="4"/>
      <c r="CF10517" s="4"/>
    </row>
    <row r="10518" spans="80:84" x14ac:dyDescent="0.25">
      <c r="CB10518" s="4"/>
      <c r="CF10518" s="4"/>
    </row>
    <row r="10519" spans="80:84" x14ac:dyDescent="0.25">
      <c r="CB10519" s="4"/>
      <c r="CF10519" s="4"/>
    </row>
    <row r="10520" spans="80:84" x14ac:dyDescent="0.25">
      <c r="CB10520" s="4"/>
      <c r="CF10520" s="4"/>
    </row>
    <row r="10521" spans="80:84" x14ac:dyDescent="0.25">
      <c r="CB10521" s="4"/>
      <c r="CF10521" s="4"/>
    </row>
    <row r="10522" spans="80:84" x14ac:dyDescent="0.25">
      <c r="CB10522" s="4"/>
      <c r="CF10522" s="4"/>
    </row>
    <row r="10523" spans="80:84" x14ac:dyDescent="0.25">
      <c r="CB10523" s="4"/>
      <c r="CF10523" s="4"/>
    </row>
    <row r="10524" spans="80:84" x14ac:dyDescent="0.25">
      <c r="CB10524" s="4"/>
      <c r="CF10524" s="4"/>
    </row>
    <row r="10525" spans="80:84" x14ac:dyDescent="0.25">
      <c r="CB10525" s="4"/>
      <c r="CF10525" s="4"/>
    </row>
    <row r="10526" spans="80:84" x14ac:dyDescent="0.25">
      <c r="CB10526" s="4"/>
      <c r="CF10526" s="4"/>
    </row>
    <row r="10527" spans="80:84" x14ac:dyDescent="0.25">
      <c r="CB10527" s="4"/>
      <c r="CF10527" s="4"/>
    </row>
    <row r="10528" spans="80:84" x14ac:dyDescent="0.25">
      <c r="CB10528" s="4"/>
      <c r="CF10528" s="4"/>
    </row>
    <row r="10529" spans="80:84" x14ac:dyDescent="0.25">
      <c r="CB10529" s="4"/>
      <c r="CF10529" s="4"/>
    </row>
    <row r="10530" spans="80:84" x14ac:dyDescent="0.25">
      <c r="CB10530" s="4"/>
      <c r="CF10530" s="4"/>
    </row>
    <row r="10531" spans="80:84" x14ac:dyDescent="0.25">
      <c r="CB10531" s="4"/>
      <c r="CF10531" s="4"/>
    </row>
    <row r="10532" spans="80:84" x14ac:dyDescent="0.25">
      <c r="CB10532" s="4"/>
      <c r="CF10532" s="4"/>
    </row>
    <row r="10533" spans="80:84" x14ac:dyDescent="0.25">
      <c r="CB10533" s="4"/>
      <c r="CF10533" s="4"/>
    </row>
    <row r="10534" spans="80:84" x14ac:dyDescent="0.25">
      <c r="CB10534" s="4"/>
      <c r="CF10534" s="4"/>
    </row>
    <row r="10535" spans="80:84" x14ac:dyDescent="0.25">
      <c r="CB10535" s="4"/>
      <c r="CF10535" s="4"/>
    </row>
    <row r="10536" spans="80:84" x14ac:dyDescent="0.25">
      <c r="CB10536" s="4"/>
      <c r="CF10536" s="4"/>
    </row>
    <row r="10537" spans="80:84" x14ac:dyDescent="0.25">
      <c r="CB10537" s="4"/>
      <c r="CF10537" s="4"/>
    </row>
    <row r="10538" spans="80:84" x14ac:dyDescent="0.25">
      <c r="CB10538" s="4"/>
      <c r="CF10538" s="4"/>
    </row>
    <row r="10539" spans="80:84" x14ac:dyDescent="0.25">
      <c r="CB10539" s="4"/>
      <c r="CF10539" s="4"/>
    </row>
    <row r="10540" spans="80:84" x14ac:dyDescent="0.25">
      <c r="CB10540" s="4"/>
      <c r="CF10540" s="4"/>
    </row>
    <row r="10541" spans="80:84" x14ac:dyDescent="0.25">
      <c r="CB10541" s="4"/>
      <c r="CF10541" s="4"/>
    </row>
    <row r="10542" spans="80:84" x14ac:dyDescent="0.25">
      <c r="CB10542" s="4"/>
      <c r="CF10542" s="4"/>
    </row>
    <row r="10543" spans="80:84" x14ac:dyDescent="0.25">
      <c r="CB10543" s="4"/>
      <c r="CF10543" s="4"/>
    </row>
    <row r="10544" spans="80:84" x14ac:dyDescent="0.25">
      <c r="CB10544" s="4"/>
      <c r="CF10544" s="4"/>
    </row>
    <row r="10545" spans="80:84" x14ac:dyDescent="0.25">
      <c r="CB10545" s="4"/>
      <c r="CF10545" s="4"/>
    </row>
    <row r="10546" spans="80:84" x14ac:dyDescent="0.25">
      <c r="CB10546" s="4"/>
      <c r="CF10546" s="4"/>
    </row>
    <row r="10547" spans="80:84" x14ac:dyDescent="0.25">
      <c r="CB10547" s="4"/>
      <c r="CF10547" s="4"/>
    </row>
    <row r="10548" spans="80:84" x14ac:dyDescent="0.25">
      <c r="CB10548" s="4"/>
      <c r="CF10548" s="4"/>
    </row>
    <row r="10549" spans="80:84" x14ac:dyDescent="0.25">
      <c r="CB10549" s="4"/>
      <c r="CF10549" s="4"/>
    </row>
    <row r="10550" spans="80:84" x14ac:dyDescent="0.25">
      <c r="CB10550" s="4"/>
      <c r="CF10550" s="4"/>
    </row>
    <row r="10551" spans="80:84" x14ac:dyDescent="0.25">
      <c r="CB10551" s="4"/>
      <c r="CF10551" s="4"/>
    </row>
    <row r="10552" spans="80:84" x14ac:dyDescent="0.25">
      <c r="CB10552" s="4"/>
      <c r="CF10552" s="4"/>
    </row>
    <row r="10553" spans="80:84" x14ac:dyDescent="0.25">
      <c r="CB10553" s="4"/>
      <c r="CF10553" s="4"/>
    </row>
    <row r="10554" spans="80:84" x14ac:dyDescent="0.25">
      <c r="CB10554" s="4"/>
      <c r="CF10554" s="4"/>
    </row>
    <row r="10555" spans="80:84" x14ac:dyDescent="0.25">
      <c r="CB10555" s="4"/>
      <c r="CF10555" s="4"/>
    </row>
    <row r="10556" spans="80:84" x14ac:dyDescent="0.25">
      <c r="CB10556" s="4"/>
      <c r="CF10556" s="4"/>
    </row>
    <row r="10557" spans="80:84" x14ac:dyDescent="0.25">
      <c r="CB10557" s="4"/>
      <c r="CF10557" s="4"/>
    </row>
    <row r="10558" spans="80:84" x14ac:dyDescent="0.25">
      <c r="CB10558" s="4"/>
      <c r="CF10558" s="4"/>
    </row>
    <row r="10559" spans="80:84" x14ac:dyDescent="0.25">
      <c r="CB10559" s="4"/>
      <c r="CF10559" s="4"/>
    </row>
    <row r="10560" spans="80:84" x14ac:dyDescent="0.25">
      <c r="CB10560" s="4"/>
      <c r="CF10560" s="4"/>
    </row>
    <row r="10561" spans="80:84" x14ac:dyDescent="0.25">
      <c r="CB10561" s="4"/>
      <c r="CF10561" s="4"/>
    </row>
    <row r="10562" spans="80:84" x14ac:dyDescent="0.25">
      <c r="CB10562" s="4"/>
      <c r="CF10562" s="4"/>
    </row>
    <row r="10563" spans="80:84" x14ac:dyDescent="0.25">
      <c r="CB10563" s="4"/>
      <c r="CF10563" s="4"/>
    </row>
    <row r="10564" spans="80:84" x14ac:dyDescent="0.25">
      <c r="CB10564" s="4"/>
      <c r="CF10564" s="4"/>
    </row>
    <row r="10565" spans="80:84" x14ac:dyDescent="0.25">
      <c r="CB10565" s="4"/>
      <c r="CF10565" s="4"/>
    </row>
    <row r="10566" spans="80:84" x14ac:dyDescent="0.25">
      <c r="CB10566" s="4"/>
      <c r="CF10566" s="4"/>
    </row>
    <row r="10567" spans="80:84" x14ac:dyDescent="0.25">
      <c r="CB10567" s="4"/>
      <c r="CF10567" s="4"/>
    </row>
    <row r="10568" spans="80:84" x14ac:dyDescent="0.25">
      <c r="CB10568" s="4"/>
      <c r="CF10568" s="4"/>
    </row>
    <row r="10569" spans="80:84" x14ac:dyDescent="0.25">
      <c r="CB10569" s="4"/>
      <c r="CF10569" s="4"/>
    </row>
    <row r="10570" spans="80:84" x14ac:dyDescent="0.25">
      <c r="CB10570" s="4"/>
      <c r="CF10570" s="4"/>
    </row>
    <row r="10571" spans="80:84" x14ac:dyDescent="0.25">
      <c r="CB10571" s="4"/>
      <c r="CF10571" s="4"/>
    </row>
    <row r="10572" spans="80:84" x14ac:dyDescent="0.25">
      <c r="CB10572" s="4"/>
      <c r="CF10572" s="4"/>
    </row>
    <row r="10573" spans="80:84" x14ac:dyDescent="0.25">
      <c r="CB10573" s="4"/>
      <c r="CF10573" s="4"/>
    </row>
    <row r="10574" spans="80:84" x14ac:dyDescent="0.25">
      <c r="CB10574" s="4"/>
      <c r="CF10574" s="4"/>
    </row>
    <row r="10575" spans="80:84" x14ac:dyDescent="0.25">
      <c r="CB10575" s="4"/>
      <c r="CF10575" s="4"/>
    </row>
    <row r="10576" spans="80:84" x14ac:dyDescent="0.25">
      <c r="CB10576" s="4"/>
      <c r="CF10576" s="4"/>
    </row>
    <row r="10577" spans="80:84" x14ac:dyDescent="0.25">
      <c r="CB10577" s="4"/>
      <c r="CF10577" s="4"/>
    </row>
    <row r="10578" spans="80:84" x14ac:dyDescent="0.25">
      <c r="CB10578" s="4"/>
      <c r="CF10578" s="4"/>
    </row>
    <row r="10579" spans="80:84" x14ac:dyDescent="0.25">
      <c r="CB10579" s="4"/>
      <c r="CF10579" s="4"/>
    </row>
    <row r="10580" spans="80:84" x14ac:dyDescent="0.25">
      <c r="CB10580" s="4"/>
      <c r="CF10580" s="4"/>
    </row>
    <row r="10581" spans="80:84" x14ac:dyDescent="0.25">
      <c r="CB10581" s="4"/>
      <c r="CF10581" s="4"/>
    </row>
    <row r="10582" spans="80:84" x14ac:dyDescent="0.25">
      <c r="CB10582" s="4"/>
      <c r="CF10582" s="4"/>
    </row>
    <row r="10583" spans="80:84" x14ac:dyDescent="0.25">
      <c r="CB10583" s="4"/>
      <c r="CF10583" s="4"/>
    </row>
    <row r="10584" spans="80:84" x14ac:dyDescent="0.25">
      <c r="CB10584" s="4"/>
      <c r="CF10584" s="4"/>
    </row>
    <row r="10585" spans="80:84" x14ac:dyDescent="0.25">
      <c r="CB10585" s="4"/>
      <c r="CF10585" s="4"/>
    </row>
    <row r="10586" spans="80:84" x14ac:dyDescent="0.25">
      <c r="CB10586" s="4"/>
      <c r="CF10586" s="4"/>
    </row>
    <row r="10587" spans="80:84" x14ac:dyDescent="0.25">
      <c r="CB10587" s="4"/>
      <c r="CF10587" s="4"/>
    </row>
    <row r="10588" spans="80:84" x14ac:dyDescent="0.25">
      <c r="CB10588" s="4"/>
      <c r="CF10588" s="4"/>
    </row>
    <row r="10589" spans="80:84" x14ac:dyDescent="0.25">
      <c r="CB10589" s="4"/>
      <c r="CF10589" s="4"/>
    </row>
    <row r="10590" spans="80:84" x14ac:dyDescent="0.25">
      <c r="CB10590" s="4"/>
      <c r="CF10590" s="4"/>
    </row>
    <row r="10591" spans="80:84" x14ac:dyDescent="0.25">
      <c r="CB10591" s="4"/>
      <c r="CF10591" s="4"/>
    </row>
    <row r="10592" spans="80:84" x14ac:dyDescent="0.25">
      <c r="CB10592" s="4"/>
      <c r="CF10592" s="4"/>
    </row>
    <row r="10593" spans="80:84" x14ac:dyDescent="0.25">
      <c r="CB10593" s="4"/>
      <c r="CF10593" s="4"/>
    </row>
    <row r="10594" spans="80:84" x14ac:dyDescent="0.25">
      <c r="CB10594" s="4"/>
      <c r="CF10594" s="4"/>
    </row>
    <row r="10595" spans="80:84" x14ac:dyDescent="0.25">
      <c r="CB10595" s="4"/>
      <c r="CF10595" s="4"/>
    </row>
    <row r="10596" spans="80:84" x14ac:dyDescent="0.25">
      <c r="CB10596" s="4"/>
      <c r="CF10596" s="4"/>
    </row>
    <row r="10597" spans="80:84" x14ac:dyDescent="0.25">
      <c r="CB10597" s="4"/>
      <c r="CF10597" s="4"/>
    </row>
    <row r="10598" spans="80:84" x14ac:dyDescent="0.25">
      <c r="CB10598" s="4"/>
      <c r="CF10598" s="4"/>
    </row>
    <row r="10599" spans="80:84" x14ac:dyDescent="0.25">
      <c r="CB10599" s="4"/>
      <c r="CF10599" s="4"/>
    </row>
    <row r="10600" spans="80:84" x14ac:dyDescent="0.25">
      <c r="CB10600" s="4"/>
      <c r="CF10600" s="4"/>
    </row>
    <row r="10601" spans="80:84" x14ac:dyDescent="0.25">
      <c r="CB10601" s="4"/>
      <c r="CF10601" s="4"/>
    </row>
    <row r="10602" spans="80:84" x14ac:dyDescent="0.25">
      <c r="CB10602" s="4"/>
      <c r="CF10602" s="4"/>
    </row>
    <row r="10603" spans="80:84" x14ac:dyDescent="0.25">
      <c r="CB10603" s="4"/>
      <c r="CF10603" s="4"/>
    </row>
    <row r="10604" spans="80:84" x14ac:dyDescent="0.25">
      <c r="CB10604" s="4"/>
      <c r="CF10604" s="4"/>
    </row>
    <row r="10605" spans="80:84" x14ac:dyDescent="0.25">
      <c r="CB10605" s="4"/>
      <c r="CF10605" s="4"/>
    </row>
    <row r="10606" spans="80:84" x14ac:dyDescent="0.25">
      <c r="CB10606" s="4"/>
      <c r="CF10606" s="4"/>
    </row>
    <row r="10607" spans="80:84" x14ac:dyDescent="0.25">
      <c r="CB10607" s="4"/>
      <c r="CF10607" s="4"/>
    </row>
    <row r="10608" spans="80:84" x14ac:dyDescent="0.25">
      <c r="CB10608" s="4"/>
      <c r="CF10608" s="4"/>
    </row>
    <row r="10609" spans="80:84" x14ac:dyDescent="0.25">
      <c r="CB10609" s="4"/>
      <c r="CF10609" s="4"/>
    </row>
    <row r="10610" spans="80:84" x14ac:dyDescent="0.25">
      <c r="CB10610" s="4"/>
      <c r="CF10610" s="4"/>
    </row>
    <row r="10611" spans="80:84" x14ac:dyDescent="0.25">
      <c r="CB10611" s="4"/>
      <c r="CF10611" s="4"/>
    </row>
    <row r="10612" spans="80:84" x14ac:dyDescent="0.25">
      <c r="CB10612" s="4"/>
      <c r="CF10612" s="4"/>
    </row>
    <row r="10613" spans="80:84" x14ac:dyDescent="0.25">
      <c r="CB10613" s="4"/>
      <c r="CF10613" s="4"/>
    </row>
    <row r="10614" spans="80:84" x14ac:dyDescent="0.25">
      <c r="CB10614" s="4"/>
      <c r="CF10614" s="4"/>
    </row>
    <row r="10615" spans="80:84" x14ac:dyDescent="0.25">
      <c r="CB10615" s="4"/>
      <c r="CF10615" s="4"/>
    </row>
    <row r="10616" spans="80:84" x14ac:dyDescent="0.25">
      <c r="CB10616" s="4"/>
      <c r="CF10616" s="4"/>
    </row>
    <row r="10617" spans="80:84" x14ac:dyDescent="0.25">
      <c r="CB10617" s="4"/>
      <c r="CF10617" s="4"/>
    </row>
    <row r="10618" spans="80:84" x14ac:dyDescent="0.25">
      <c r="CB10618" s="4"/>
      <c r="CF10618" s="4"/>
    </row>
    <row r="10619" spans="80:84" x14ac:dyDescent="0.25">
      <c r="CB10619" s="4"/>
      <c r="CF10619" s="4"/>
    </row>
    <row r="10620" spans="80:84" x14ac:dyDescent="0.25">
      <c r="CB10620" s="4"/>
      <c r="CF10620" s="4"/>
    </row>
    <row r="10621" spans="80:84" x14ac:dyDescent="0.25">
      <c r="CB10621" s="4"/>
      <c r="CF10621" s="4"/>
    </row>
    <row r="10622" spans="80:84" x14ac:dyDescent="0.25">
      <c r="CB10622" s="4"/>
      <c r="CF10622" s="4"/>
    </row>
    <row r="10623" spans="80:84" x14ac:dyDescent="0.25">
      <c r="CB10623" s="4"/>
      <c r="CF10623" s="4"/>
    </row>
    <row r="10624" spans="80:84" x14ac:dyDescent="0.25">
      <c r="CB10624" s="4"/>
      <c r="CF10624" s="4"/>
    </row>
    <row r="10625" spans="80:84" x14ac:dyDescent="0.25">
      <c r="CB10625" s="4"/>
      <c r="CF10625" s="4"/>
    </row>
    <row r="10626" spans="80:84" x14ac:dyDescent="0.25">
      <c r="CB10626" s="4"/>
      <c r="CF10626" s="4"/>
    </row>
    <row r="10627" spans="80:84" x14ac:dyDescent="0.25">
      <c r="CB10627" s="4"/>
      <c r="CF10627" s="4"/>
    </row>
    <row r="10628" spans="80:84" x14ac:dyDescent="0.25">
      <c r="CB10628" s="4"/>
      <c r="CF10628" s="4"/>
    </row>
    <row r="10629" spans="80:84" x14ac:dyDescent="0.25">
      <c r="CB10629" s="4"/>
      <c r="CF10629" s="4"/>
    </row>
    <row r="10630" spans="80:84" x14ac:dyDescent="0.25">
      <c r="CB10630" s="4"/>
      <c r="CF10630" s="4"/>
    </row>
    <row r="10631" spans="80:84" x14ac:dyDescent="0.25">
      <c r="CB10631" s="4"/>
      <c r="CF10631" s="4"/>
    </row>
    <row r="10632" spans="80:84" x14ac:dyDescent="0.25">
      <c r="CB10632" s="4"/>
      <c r="CF10632" s="4"/>
    </row>
    <row r="10633" spans="80:84" x14ac:dyDescent="0.25">
      <c r="CB10633" s="4"/>
      <c r="CF10633" s="4"/>
    </row>
    <row r="10634" spans="80:84" x14ac:dyDescent="0.25">
      <c r="CB10634" s="4"/>
      <c r="CF10634" s="4"/>
    </row>
    <row r="10635" spans="80:84" x14ac:dyDescent="0.25">
      <c r="CB10635" s="4"/>
      <c r="CF10635" s="4"/>
    </row>
    <row r="10636" spans="80:84" x14ac:dyDescent="0.25">
      <c r="CB10636" s="4"/>
      <c r="CF10636" s="4"/>
    </row>
    <row r="10637" spans="80:84" x14ac:dyDescent="0.25">
      <c r="CB10637" s="4"/>
      <c r="CF10637" s="4"/>
    </row>
    <row r="10638" spans="80:84" x14ac:dyDescent="0.25">
      <c r="CB10638" s="4"/>
      <c r="CF10638" s="4"/>
    </row>
    <row r="10639" spans="80:84" x14ac:dyDescent="0.25">
      <c r="CB10639" s="4"/>
      <c r="CF10639" s="4"/>
    </row>
    <row r="10640" spans="80:84" x14ac:dyDescent="0.25">
      <c r="CB10640" s="4"/>
      <c r="CF10640" s="4"/>
    </row>
    <row r="10641" spans="80:84" x14ac:dyDescent="0.25">
      <c r="CB10641" s="4"/>
      <c r="CF10641" s="4"/>
    </row>
    <row r="10642" spans="80:84" x14ac:dyDescent="0.25">
      <c r="CB10642" s="4"/>
      <c r="CF10642" s="4"/>
    </row>
    <row r="10643" spans="80:84" x14ac:dyDescent="0.25">
      <c r="CB10643" s="4"/>
      <c r="CF10643" s="4"/>
    </row>
    <row r="10644" spans="80:84" x14ac:dyDescent="0.25">
      <c r="CB10644" s="4"/>
      <c r="CF10644" s="4"/>
    </row>
    <row r="10645" spans="80:84" x14ac:dyDescent="0.25">
      <c r="CB10645" s="4"/>
      <c r="CF10645" s="4"/>
    </row>
    <row r="10646" spans="80:84" x14ac:dyDescent="0.25">
      <c r="CB10646" s="4"/>
      <c r="CF10646" s="4"/>
    </row>
    <row r="10647" spans="80:84" x14ac:dyDescent="0.25">
      <c r="CB10647" s="4"/>
      <c r="CF10647" s="4"/>
    </row>
    <row r="10648" spans="80:84" x14ac:dyDescent="0.25">
      <c r="CB10648" s="4"/>
      <c r="CF10648" s="4"/>
    </row>
    <row r="10649" spans="80:84" x14ac:dyDescent="0.25">
      <c r="CB10649" s="4"/>
      <c r="CF10649" s="4"/>
    </row>
    <row r="10650" spans="80:84" x14ac:dyDescent="0.25">
      <c r="CB10650" s="4"/>
      <c r="CF10650" s="4"/>
    </row>
    <row r="10651" spans="80:84" x14ac:dyDescent="0.25">
      <c r="CB10651" s="4"/>
      <c r="CF10651" s="4"/>
    </row>
    <row r="10652" spans="80:84" x14ac:dyDescent="0.25">
      <c r="CB10652" s="4"/>
      <c r="CF10652" s="4"/>
    </row>
    <row r="10653" spans="80:84" x14ac:dyDescent="0.25">
      <c r="CB10653" s="4"/>
      <c r="CF10653" s="4"/>
    </row>
    <row r="10654" spans="80:84" x14ac:dyDescent="0.25">
      <c r="CB10654" s="4"/>
      <c r="CF10654" s="4"/>
    </row>
    <row r="10655" spans="80:84" x14ac:dyDescent="0.25">
      <c r="CB10655" s="4"/>
      <c r="CF10655" s="4"/>
    </row>
    <row r="10656" spans="80:84" x14ac:dyDescent="0.25">
      <c r="CB10656" s="4"/>
      <c r="CF10656" s="4"/>
    </row>
    <row r="10657" spans="80:84" x14ac:dyDescent="0.25">
      <c r="CB10657" s="4"/>
      <c r="CF10657" s="4"/>
    </row>
    <row r="10658" spans="80:84" x14ac:dyDescent="0.25">
      <c r="CB10658" s="4"/>
      <c r="CF10658" s="4"/>
    </row>
    <row r="10659" spans="80:84" x14ac:dyDescent="0.25">
      <c r="CB10659" s="4"/>
      <c r="CF10659" s="4"/>
    </row>
    <row r="10660" spans="80:84" x14ac:dyDescent="0.25">
      <c r="CB10660" s="4"/>
      <c r="CF10660" s="4"/>
    </row>
    <row r="10661" spans="80:84" x14ac:dyDescent="0.25">
      <c r="CB10661" s="4"/>
      <c r="CF10661" s="4"/>
    </row>
    <row r="10662" spans="80:84" x14ac:dyDescent="0.25">
      <c r="CB10662" s="4"/>
      <c r="CF10662" s="4"/>
    </row>
    <row r="10663" spans="80:84" x14ac:dyDescent="0.25">
      <c r="CB10663" s="4"/>
      <c r="CF10663" s="4"/>
    </row>
    <row r="10664" spans="80:84" x14ac:dyDescent="0.25">
      <c r="CB10664" s="4"/>
      <c r="CF10664" s="4"/>
    </row>
    <row r="10665" spans="80:84" x14ac:dyDescent="0.25">
      <c r="CB10665" s="4"/>
      <c r="CF10665" s="4"/>
    </row>
    <row r="10666" spans="80:84" x14ac:dyDescent="0.25">
      <c r="CB10666" s="4"/>
      <c r="CF10666" s="4"/>
    </row>
    <row r="10667" spans="80:84" x14ac:dyDescent="0.25">
      <c r="CB10667" s="4"/>
      <c r="CF10667" s="4"/>
    </row>
    <row r="10668" spans="80:84" x14ac:dyDescent="0.25">
      <c r="CB10668" s="4"/>
      <c r="CF10668" s="4"/>
    </row>
    <row r="10669" spans="80:84" x14ac:dyDescent="0.25">
      <c r="CB10669" s="4"/>
      <c r="CF10669" s="4"/>
    </row>
    <row r="10670" spans="80:84" x14ac:dyDescent="0.25">
      <c r="CB10670" s="4"/>
      <c r="CF10670" s="4"/>
    </row>
    <row r="10671" spans="80:84" x14ac:dyDescent="0.25">
      <c r="CB10671" s="4"/>
      <c r="CF10671" s="4"/>
    </row>
    <row r="10672" spans="80:84" x14ac:dyDescent="0.25">
      <c r="CB10672" s="4"/>
      <c r="CF10672" s="4"/>
    </row>
    <row r="10673" spans="80:84" x14ac:dyDescent="0.25">
      <c r="CB10673" s="4"/>
      <c r="CF10673" s="4"/>
    </row>
    <row r="10674" spans="80:84" x14ac:dyDescent="0.25">
      <c r="CB10674" s="4"/>
      <c r="CF10674" s="4"/>
    </row>
    <row r="10675" spans="80:84" x14ac:dyDescent="0.25">
      <c r="CB10675" s="4"/>
      <c r="CF10675" s="4"/>
    </row>
    <row r="10676" spans="80:84" x14ac:dyDescent="0.25">
      <c r="CB10676" s="4"/>
      <c r="CF10676" s="4"/>
    </row>
    <row r="10677" spans="80:84" x14ac:dyDescent="0.25">
      <c r="CB10677" s="4"/>
      <c r="CF10677" s="4"/>
    </row>
    <row r="10678" spans="80:84" x14ac:dyDescent="0.25">
      <c r="CB10678" s="4"/>
      <c r="CF10678" s="4"/>
    </row>
    <row r="10679" spans="80:84" x14ac:dyDescent="0.25">
      <c r="CB10679" s="4"/>
      <c r="CF10679" s="4"/>
    </row>
    <row r="10680" spans="80:84" x14ac:dyDescent="0.25">
      <c r="CB10680" s="4"/>
      <c r="CF10680" s="4"/>
    </row>
    <row r="10681" spans="80:84" x14ac:dyDescent="0.25">
      <c r="CB10681" s="4"/>
      <c r="CF10681" s="4"/>
    </row>
    <row r="10682" spans="80:84" x14ac:dyDescent="0.25">
      <c r="CB10682" s="4"/>
      <c r="CF10682" s="4"/>
    </row>
    <row r="10683" spans="80:84" x14ac:dyDescent="0.25">
      <c r="CB10683" s="4"/>
      <c r="CF10683" s="4"/>
    </row>
    <row r="10684" spans="80:84" x14ac:dyDescent="0.25">
      <c r="CB10684" s="4"/>
      <c r="CF10684" s="4"/>
    </row>
    <row r="10685" spans="80:84" x14ac:dyDescent="0.25">
      <c r="CB10685" s="4"/>
      <c r="CF10685" s="4"/>
    </row>
    <row r="10686" spans="80:84" x14ac:dyDescent="0.25">
      <c r="CB10686" s="4"/>
      <c r="CF10686" s="4"/>
    </row>
    <row r="10687" spans="80:84" x14ac:dyDescent="0.25">
      <c r="CB10687" s="4"/>
      <c r="CF10687" s="4"/>
    </row>
    <row r="10688" spans="80:84" x14ac:dyDescent="0.25">
      <c r="CB10688" s="4"/>
      <c r="CF10688" s="4"/>
    </row>
    <row r="10689" spans="80:84" x14ac:dyDescent="0.25">
      <c r="CB10689" s="4"/>
      <c r="CF10689" s="4"/>
    </row>
    <row r="10690" spans="80:84" x14ac:dyDescent="0.25">
      <c r="CB10690" s="4"/>
      <c r="CF10690" s="4"/>
    </row>
    <row r="10691" spans="80:84" x14ac:dyDescent="0.25">
      <c r="CB10691" s="4"/>
      <c r="CF10691" s="4"/>
    </row>
    <row r="10692" spans="80:84" x14ac:dyDescent="0.25">
      <c r="CB10692" s="4"/>
      <c r="CF10692" s="4"/>
    </row>
    <row r="10693" spans="80:84" x14ac:dyDescent="0.25">
      <c r="CB10693" s="4"/>
      <c r="CF10693" s="4"/>
    </row>
    <row r="10694" spans="80:84" x14ac:dyDescent="0.25">
      <c r="CB10694" s="4"/>
      <c r="CF10694" s="4"/>
    </row>
    <row r="10695" spans="80:84" x14ac:dyDescent="0.25">
      <c r="CB10695" s="4"/>
      <c r="CF10695" s="4"/>
    </row>
    <row r="10696" spans="80:84" x14ac:dyDescent="0.25">
      <c r="CB10696" s="4"/>
      <c r="CF10696" s="4"/>
    </row>
    <row r="10697" spans="80:84" x14ac:dyDescent="0.25">
      <c r="CB10697" s="4"/>
      <c r="CF10697" s="4"/>
    </row>
    <row r="10698" spans="80:84" x14ac:dyDescent="0.25">
      <c r="CB10698" s="4"/>
      <c r="CF10698" s="4"/>
    </row>
    <row r="10699" spans="80:84" x14ac:dyDescent="0.25">
      <c r="CB10699" s="4"/>
      <c r="CF10699" s="4"/>
    </row>
    <row r="10700" spans="80:84" x14ac:dyDescent="0.25">
      <c r="CB10700" s="4"/>
      <c r="CF10700" s="4"/>
    </row>
    <row r="10701" spans="80:84" x14ac:dyDescent="0.25">
      <c r="CB10701" s="4"/>
      <c r="CF10701" s="4"/>
    </row>
    <row r="10702" spans="80:84" x14ac:dyDescent="0.25">
      <c r="CB10702" s="4"/>
      <c r="CF10702" s="4"/>
    </row>
    <row r="10703" spans="80:84" x14ac:dyDescent="0.25">
      <c r="CB10703" s="4"/>
      <c r="CF10703" s="4"/>
    </row>
    <row r="10704" spans="80:84" x14ac:dyDescent="0.25">
      <c r="CB10704" s="4"/>
      <c r="CF10704" s="4"/>
    </row>
    <row r="10705" spans="80:84" x14ac:dyDescent="0.25">
      <c r="CB10705" s="4"/>
      <c r="CF10705" s="4"/>
    </row>
    <row r="10706" spans="80:84" x14ac:dyDescent="0.25">
      <c r="CB10706" s="4"/>
      <c r="CF10706" s="4"/>
    </row>
    <row r="10707" spans="80:84" x14ac:dyDescent="0.25">
      <c r="CB10707" s="4"/>
      <c r="CF10707" s="4"/>
    </row>
    <row r="10708" spans="80:84" x14ac:dyDescent="0.25">
      <c r="CB10708" s="4"/>
      <c r="CF10708" s="4"/>
    </row>
    <row r="10709" spans="80:84" x14ac:dyDescent="0.25">
      <c r="CB10709" s="4"/>
      <c r="CF10709" s="4"/>
    </row>
    <row r="10710" spans="80:84" x14ac:dyDescent="0.25">
      <c r="CB10710" s="4"/>
      <c r="CF10710" s="4"/>
    </row>
    <row r="10711" spans="80:84" x14ac:dyDescent="0.25">
      <c r="CB10711" s="4"/>
      <c r="CF10711" s="4"/>
    </row>
    <row r="10712" spans="80:84" x14ac:dyDescent="0.25">
      <c r="CB10712" s="4"/>
      <c r="CF10712" s="4"/>
    </row>
    <row r="10713" spans="80:84" x14ac:dyDescent="0.25">
      <c r="CB10713" s="4"/>
      <c r="CF10713" s="4"/>
    </row>
    <row r="10714" spans="80:84" x14ac:dyDescent="0.25">
      <c r="CB10714" s="4"/>
      <c r="CF10714" s="4"/>
    </row>
    <row r="10715" spans="80:84" x14ac:dyDescent="0.25">
      <c r="CB10715" s="4"/>
      <c r="CF10715" s="4"/>
    </row>
    <row r="10716" spans="80:84" x14ac:dyDescent="0.25">
      <c r="CB10716" s="4"/>
      <c r="CF10716" s="4"/>
    </row>
    <row r="10717" spans="80:84" x14ac:dyDescent="0.25">
      <c r="CB10717" s="4"/>
      <c r="CF10717" s="4"/>
    </row>
    <row r="10718" spans="80:84" x14ac:dyDescent="0.25">
      <c r="CB10718" s="4"/>
      <c r="CF10718" s="4"/>
    </row>
    <row r="10719" spans="80:84" x14ac:dyDescent="0.25">
      <c r="CB10719" s="4"/>
      <c r="CF10719" s="4"/>
    </row>
    <row r="10720" spans="80:84" x14ac:dyDescent="0.25">
      <c r="CB10720" s="4"/>
      <c r="CF10720" s="4"/>
    </row>
    <row r="10721" spans="80:84" x14ac:dyDescent="0.25">
      <c r="CB10721" s="4"/>
      <c r="CF10721" s="4"/>
    </row>
    <row r="10722" spans="80:84" x14ac:dyDescent="0.25">
      <c r="CB10722" s="4"/>
      <c r="CF10722" s="4"/>
    </row>
    <row r="10723" spans="80:84" x14ac:dyDescent="0.25">
      <c r="CB10723" s="4"/>
      <c r="CF10723" s="4"/>
    </row>
    <row r="10724" spans="80:84" x14ac:dyDescent="0.25">
      <c r="CB10724" s="4"/>
      <c r="CF10724" s="4"/>
    </row>
    <row r="10725" spans="80:84" x14ac:dyDescent="0.25">
      <c r="CB10725" s="4"/>
      <c r="CF10725" s="4"/>
    </row>
    <row r="10726" spans="80:84" x14ac:dyDescent="0.25">
      <c r="CB10726" s="4"/>
      <c r="CF10726" s="4"/>
    </row>
    <row r="10727" spans="80:84" x14ac:dyDescent="0.25">
      <c r="CB10727" s="4"/>
      <c r="CF10727" s="4"/>
    </row>
    <row r="10728" spans="80:84" x14ac:dyDescent="0.25">
      <c r="CB10728" s="4"/>
      <c r="CF10728" s="4"/>
    </row>
    <row r="10729" spans="80:84" x14ac:dyDescent="0.25">
      <c r="CB10729" s="4"/>
      <c r="CF10729" s="4"/>
    </row>
    <row r="10730" spans="80:84" x14ac:dyDescent="0.25">
      <c r="CB10730" s="4"/>
      <c r="CF10730" s="4"/>
    </row>
    <row r="10731" spans="80:84" x14ac:dyDescent="0.25">
      <c r="CB10731" s="4"/>
      <c r="CF10731" s="4"/>
    </row>
    <row r="10732" spans="80:84" x14ac:dyDescent="0.25">
      <c r="CB10732" s="4"/>
      <c r="CF10732" s="4"/>
    </row>
    <row r="10733" spans="80:84" x14ac:dyDescent="0.25">
      <c r="CB10733" s="4"/>
      <c r="CF10733" s="4"/>
    </row>
    <row r="10734" spans="80:84" x14ac:dyDescent="0.25">
      <c r="CB10734" s="4"/>
      <c r="CF10734" s="4"/>
    </row>
    <row r="10735" spans="80:84" x14ac:dyDescent="0.25">
      <c r="CB10735" s="4"/>
      <c r="CF10735" s="4"/>
    </row>
    <row r="10736" spans="80:84" x14ac:dyDescent="0.25">
      <c r="CB10736" s="4"/>
      <c r="CF10736" s="4"/>
    </row>
    <row r="10737" spans="80:84" x14ac:dyDescent="0.25">
      <c r="CB10737" s="4"/>
      <c r="CF10737" s="4"/>
    </row>
    <row r="10738" spans="80:84" x14ac:dyDescent="0.25">
      <c r="CB10738" s="4"/>
      <c r="CF10738" s="4"/>
    </row>
    <row r="10739" spans="80:84" x14ac:dyDescent="0.25">
      <c r="CB10739" s="4"/>
      <c r="CF10739" s="4"/>
    </row>
    <row r="10740" spans="80:84" x14ac:dyDescent="0.25">
      <c r="CB10740" s="4"/>
      <c r="CF10740" s="4"/>
    </row>
    <row r="10741" spans="80:84" x14ac:dyDescent="0.25">
      <c r="CB10741" s="4"/>
      <c r="CF10741" s="4"/>
    </row>
    <row r="10742" spans="80:84" x14ac:dyDescent="0.25">
      <c r="CB10742" s="4"/>
      <c r="CF10742" s="4"/>
    </row>
    <row r="10743" spans="80:84" x14ac:dyDescent="0.25">
      <c r="CB10743" s="4"/>
      <c r="CF10743" s="4"/>
    </row>
    <row r="10744" spans="80:84" x14ac:dyDescent="0.25">
      <c r="CB10744" s="4"/>
      <c r="CF10744" s="4"/>
    </row>
    <row r="10745" spans="80:84" x14ac:dyDescent="0.25">
      <c r="CB10745" s="4"/>
      <c r="CF10745" s="4"/>
    </row>
    <row r="10746" spans="80:84" x14ac:dyDescent="0.25">
      <c r="CB10746" s="4"/>
      <c r="CF10746" s="4"/>
    </row>
    <row r="10747" spans="80:84" x14ac:dyDescent="0.25">
      <c r="CB10747" s="4"/>
      <c r="CF10747" s="4"/>
    </row>
    <row r="10748" spans="80:84" x14ac:dyDescent="0.25">
      <c r="CB10748" s="4"/>
      <c r="CF10748" s="4"/>
    </row>
    <row r="10749" spans="80:84" x14ac:dyDescent="0.25">
      <c r="CB10749" s="4"/>
      <c r="CF10749" s="4"/>
    </row>
    <row r="10750" spans="80:84" x14ac:dyDescent="0.25">
      <c r="CB10750" s="4"/>
      <c r="CF10750" s="4"/>
    </row>
    <row r="10751" spans="80:84" x14ac:dyDescent="0.25">
      <c r="CB10751" s="4"/>
      <c r="CF10751" s="4"/>
    </row>
    <row r="10752" spans="80:84" x14ac:dyDescent="0.25">
      <c r="CB10752" s="4"/>
      <c r="CF10752" s="4"/>
    </row>
    <row r="10753" spans="80:84" x14ac:dyDescent="0.25">
      <c r="CB10753" s="4"/>
      <c r="CF10753" s="4"/>
    </row>
    <row r="10754" spans="80:84" x14ac:dyDescent="0.25">
      <c r="CB10754" s="4"/>
      <c r="CF10754" s="4"/>
    </row>
    <row r="10755" spans="80:84" x14ac:dyDescent="0.25">
      <c r="CB10755" s="4"/>
      <c r="CF10755" s="4"/>
    </row>
    <row r="10756" spans="80:84" x14ac:dyDescent="0.25">
      <c r="CB10756" s="4"/>
      <c r="CF10756" s="4"/>
    </row>
    <row r="10757" spans="80:84" x14ac:dyDescent="0.25">
      <c r="CB10757" s="4"/>
      <c r="CF10757" s="4"/>
    </row>
    <row r="10758" spans="80:84" x14ac:dyDescent="0.25">
      <c r="CB10758" s="4"/>
      <c r="CF10758" s="4"/>
    </row>
    <row r="10759" spans="80:84" x14ac:dyDescent="0.25">
      <c r="CB10759" s="4"/>
      <c r="CF10759" s="4"/>
    </row>
    <row r="10760" spans="80:84" x14ac:dyDescent="0.25">
      <c r="CB10760" s="4"/>
      <c r="CF10760" s="4"/>
    </row>
    <row r="10761" spans="80:84" x14ac:dyDescent="0.25">
      <c r="CB10761" s="4"/>
      <c r="CF10761" s="4"/>
    </row>
    <row r="10762" spans="80:84" x14ac:dyDescent="0.25">
      <c r="CB10762" s="4"/>
      <c r="CF10762" s="4"/>
    </row>
    <row r="10763" spans="80:84" x14ac:dyDescent="0.25">
      <c r="CB10763" s="4"/>
      <c r="CF10763" s="4"/>
    </row>
    <row r="10764" spans="80:84" x14ac:dyDescent="0.25">
      <c r="CB10764" s="4"/>
      <c r="CF10764" s="4"/>
    </row>
    <row r="10765" spans="80:84" x14ac:dyDescent="0.25">
      <c r="CB10765" s="4"/>
      <c r="CF10765" s="4"/>
    </row>
    <row r="10766" spans="80:84" x14ac:dyDescent="0.25">
      <c r="CB10766" s="4"/>
      <c r="CF10766" s="4"/>
    </row>
    <row r="10767" spans="80:84" x14ac:dyDescent="0.25">
      <c r="CB10767" s="4"/>
      <c r="CF10767" s="4"/>
    </row>
    <row r="10768" spans="80:84" x14ac:dyDescent="0.25">
      <c r="CB10768" s="4"/>
      <c r="CF10768" s="4"/>
    </row>
    <row r="10769" spans="80:84" x14ac:dyDescent="0.25">
      <c r="CB10769" s="4"/>
      <c r="CF10769" s="4"/>
    </row>
    <row r="10770" spans="80:84" x14ac:dyDescent="0.25">
      <c r="CB10770" s="4"/>
      <c r="CF10770" s="4"/>
    </row>
    <row r="10771" spans="80:84" x14ac:dyDescent="0.25">
      <c r="CB10771" s="4"/>
      <c r="CF10771" s="4"/>
    </row>
    <row r="10772" spans="80:84" x14ac:dyDescent="0.25">
      <c r="CB10772" s="4"/>
      <c r="CF10772" s="4"/>
    </row>
    <row r="10773" spans="80:84" x14ac:dyDescent="0.25">
      <c r="CB10773" s="4"/>
      <c r="CF10773" s="4"/>
    </row>
    <row r="10774" spans="80:84" x14ac:dyDescent="0.25">
      <c r="CB10774" s="4"/>
      <c r="CF10774" s="4"/>
    </row>
    <row r="10775" spans="80:84" x14ac:dyDescent="0.25">
      <c r="CB10775" s="4"/>
      <c r="CF10775" s="4"/>
    </row>
    <row r="10776" spans="80:84" x14ac:dyDescent="0.25">
      <c r="CB10776" s="4"/>
      <c r="CF10776" s="4"/>
    </row>
    <row r="10777" spans="80:84" x14ac:dyDescent="0.25">
      <c r="CB10777" s="4"/>
      <c r="CF10777" s="4"/>
    </row>
    <row r="10778" spans="80:84" x14ac:dyDescent="0.25">
      <c r="CB10778" s="4"/>
      <c r="CF10778" s="4"/>
    </row>
    <row r="10779" spans="80:84" x14ac:dyDescent="0.25">
      <c r="CB10779" s="4"/>
      <c r="CF10779" s="4"/>
    </row>
    <row r="10780" spans="80:84" x14ac:dyDescent="0.25">
      <c r="CB10780" s="4"/>
      <c r="CF10780" s="4"/>
    </row>
    <row r="10781" spans="80:84" x14ac:dyDescent="0.25">
      <c r="CB10781" s="4"/>
      <c r="CF10781" s="4"/>
    </row>
    <row r="10782" spans="80:84" x14ac:dyDescent="0.25">
      <c r="CB10782" s="4"/>
      <c r="CF10782" s="4"/>
    </row>
    <row r="10783" spans="80:84" x14ac:dyDescent="0.25">
      <c r="CB10783" s="4"/>
      <c r="CF10783" s="4"/>
    </row>
    <row r="10784" spans="80:84" x14ac:dyDescent="0.25">
      <c r="CB10784" s="4"/>
      <c r="CF10784" s="4"/>
    </row>
    <row r="10785" spans="80:84" x14ac:dyDescent="0.25">
      <c r="CB10785" s="4"/>
      <c r="CF10785" s="4"/>
    </row>
    <row r="10786" spans="80:84" x14ac:dyDescent="0.25">
      <c r="CB10786" s="4"/>
      <c r="CF10786" s="4"/>
    </row>
    <row r="10787" spans="80:84" x14ac:dyDescent="0.25">
      <c r="CB10787" s="4"/>
      <c r="CF10787" s="4"/>
    </row>
    <row r="10788" spans="80:84" x14ac:dyDescent="0.25">
      <c r="CB10788" s="4"/>
      <c r="CF10788" s="4"/>
    </row>
    <row r="10789" spans="80:84" x14ac:dyDescent="0.25">
      <c r="CB10789" s="4"/>
      <c r="CF10789" s="4"/>
    </row>
    <row r="10790" spans="80:84" x14ac:dyDescent="0.25">
      <c r="CB10790" s="4"/>
      <c r="CF10790" s="4"/>
    </row>
    <row r="10791" spans="80:84" x14ac:dyDescent="0.25">
      <c r="CB10791" s="4"/>
      <c r="CF10791" s="4"/>
    </row>
    <row r="10792" spans="80:84" x14ac:dyDescent="0.25">
      <c r="CB10792" s="4"/>
      <c r="CF10792" s="4"/>
    </row>
    <row r="10793" spans="80:84" x14ac:dyDescent="0.25">
      <c r="CB10793" s="4"/>
      <c r="CF10793" s="4"/>
    </row>
    <row r="10794" spans="80:84" x14ac:dyDescent="0.25">
      <c r="CB10794" s="4"/>
      <c r="CF10794" s="4"/>
    </row>
    <row r="10795" spans="80:84" x14ac:dyDescent="0.25">
      <c r="CB10795" s="4"/>
      <c r="CF10795" s="4"/>
    </row>
    <row r="10796" spans="80:84" x14ac:dyDescent="0.25">
      <c r="CB10796" s="4"/>
      <c r="CF10796" s="4"/>
    </row>
    <row r="10797" spans="80:84" x14ac:dyDescent="0.25">
      <c r="CB10797" s="4"/>
      <c r="CF10797" s="4"/>
    </row>
    <row r="10798" spans="80:84" x14ac:dyDescent="0.25">
      <c r="CB10798" s="4"/>
      <c r="CF10798" s="4"/>
    </row>
    <row r="10799" spans="80:84" x14ac:dyDescent="0.25">
      <c r="CB10799" s="4"/>
      <c r="CF10799" s="4"/>
    </row>
    <row r="10800" spans="80:84" x14ac:dyDescent="0.25">
      <c r="CB10800" s="4"/>
      <c r="CF10800" s="4"/>
    </row>
    <row r="10801" spans="80:84" x14ac:dyDescent="0.25">
      <c r="CB10801" s="4"/>
      <c r="CF10801" s="4"/>
    </row>
    <row r="10802" spans="80:84" x14ac:dyDescent="0.25">
      <c r="CB10802" s="4"/>
      <c r="CF10802" s="4"/>
    </row>
    <row r="10803" spans="80:84" x14ac:dyDescent="0.25">
      <c r="CB10803" s="4"/>
      <c r="CF10803" s="4"/>
    </row>
    <row r="10804" spans="80:84" x14ac:dyDescent="0.25">
      <c r="CB10804" s="4"/>
      <c r="CF10804" s="4"/>
    </row>
    <row r="10805" spans="80:84" x14ac:dyDescent="0.25">
      <c r="CB10805" s="4"/>
      <c r="CF10805" s="4"/>
    </row>
    <row r="10806" spans="80:84" x14ac:dyDescent="0.25">
      <c r="CB10806" s="4"/>
      <c r="CF10806" s="4"/>
    </row>
    <row r="10807" spans="80:84" x14ac:dyDescent="0.25">
      <c r="CB10807" s="4"/>
      <c r="CF10807" s="4"/>
    </row>
    <row r="10808" spans="80:84" x14ac:dyDescent="0.25">
      <c r="CB10808" s="4"/>
      <c r="CF10808" s="4"/>
    </row>
    <row r="10809" spans="80:84" x14ac:dyDescent="0.25">
      <c r="CB10809" s="4"/>
      <c r="CF10809" s="4"/>
    </row>
    <row r="10810" spans="80:84" x14ac:dyDescent="0.25">
      <c r="CB10810" s="4"/>
      <c r="CF10810" s="4"/>
    </row>
    <row r="10811" spans="80:84" x14ac:dyDescent="0.25">
      <c r="CB10811" s="4"/>
      <c r="CF10811" s="4"/>
    </row>
    <row r="10812" spans="80:84" x14ac:dyDescent="0.25">
      <c r="CB10812" s="4"/>
      <c r="CF10812" s="4"/>
    </row>
    <row r="10813" spans="80:84" x14ac:dyDescent="0.25">
      <c r="CB10813" s="4"/>
      <c r="CF10813" s="4"/>
    </row>
    <row r="10814" spans="80:84" x14ac:dyDescent="0.25">
      <c r="CB10814" s="4"/>
      <c r="CF10814" s="4"/>
    </row>
    <row r="10815" spans="80:84" x14ac:dyDescent="0.25">
      <c r="CB10815" s="4"/>
      <c r="CF10815" s="4"/>
    </row>
    <row r="10816" spans="80:84" x14ac:dyDescent="0.25">
      <c r="CB10816" s="4"/>
      <c r="CF10816" s="4"/>
    </row>
    <row r="10817" spans="80:84" x14ac:dyDescent="0.25">
      <c r="CB10817" s="4"/>
      <c r="CF10817" s="4"/>
    </row>
    <row r="10818" spans="80:84" x14ac:dyDescent="0.25">
      <c r="CB10818" s="4"/>
      <c r="CF10818" s="4"/>
    </row>
    <row r="10819" spans="80:84" x14ac:dyDescent="0.25">
      <c r="CB10819" s="4"/>
      <c r="CF10819" s="4"/>
    </row>
    <row r="10820" spans="80:84" x14ac:dyDescent="0.25">
      <c r="CB10820" s="4"/>
      <c r="CF10820" s="4"/>
    </row>
    <row r="10821" spans="80:84" x14ac:dyDescent="0.25">
      <c r="CB10821" s="4"/>
      <c r="CF10821" s="4"/>
    </row>
    <row r="10822" spans="80:84" x14ac:dyDescent="0.25">
      <c r="CB10822" s="4"/>
      <c r="CF10822" s="4"/>
    </row>
    <row r="10823" spans="80:84" x14ac:dyDescent="0.25">
      <c r="CB10823" s="4"/>
      <c r="CF10823" s="4"/>
    </row>
    <row r="10824" spans="80:84" x14ac:dyDescent="0.25">
      <c r="CB10824" s="4"/>
      <c r="CF10824" s="4"/>
    </row>
    <row r="10825" spans="80:84" x14ac:dyDescent="0.25">
      <c r="CB10825" s="4"/>
      <c r="CF10825" s="4"/>
    </row>
    <row r="10826" spans="80:84" x14ac:dyDescent="0.25">
      <c r="CB10826" s="4"/>
      <c r="CF10826" s="4"/>
    </row>
    <row r="10827" spans="80:84" x14ac:dyDescent="0.25">
      <c r="CB10827" s="4"/>
      <c r="CF10827" s="4"/>
    </row>
    <row r="10828" spans="80:84" x14ac:dyDescent="0.25">
      <c r="CB10828" s="4"/>
      <c r="CF10828" s="4"/>
    </row>
    <row r="10829" spans="80:84" x14ac:dyDescent="0.25">
      <c r="CB10829" s="4"/>
      <c r="CF10829" s="4"/>
    </row>
    <row r="10830" spans="80:84" x14ac:dyDescent="0.25">
      <c r="CB10830" s="4"/>
      <c r="CF10830" s="4"/>
    </row>
    <row r="10831" spans="80:84" x14ac:dyDescent="0.25">
      <c r="CB10831" s="4"/>
      <c r="CF10831" s="4"/>
    </row>
    <row r="10832" spans="80:84" x14ac:dyDescent="0.25">
      <c r="CB10832" s="4"/>
      <c r="CF10832" s="4"/>
    </row>
    <row r="10833" spans="80:84" x14ac:dyDescent="0.25">
      <c r="CB10833" s="4"/>
      <c r="CF10833" s="4"/>
    </row>
    <row r="10834" spans="80:84" x14ac:dyDescent="0.25">
      <c r="CB10834" s="4"/>
      <c r="CF10834" s="4"/>
    </row>
    <row r="10835" spans="80:84" x14ac:dyDescent="0.25">
      <c r="CB10835" s="4"/>
      <c r="CF10835" s="4"/>
    </row>
    <row r="10836" spans="80:84" x14ac:dyDescent="0.25">
      <c r="CB10836" s="4"/>
      <c r="CF10836" s="4"/>
    </row>
    <row r="10837" spans="80:84" x14ac:dyDescent="0.25">
      <c r="CB10837" s="4"/>
      <c r="CF10837" s="4"/>
    </row>
    <row r="10838" spans="80:84" x14ac:dyDescent="0.25">
      <c r="CB10838" s="4"/>
      <c r="CF10838" s="4"/>
    </row>
    <row r="10839" spans="80:84" x14ac:dyDescent="0.25">
      <c r="CB10839" s="4"/>
      <c r="CF10839" s="4"/>
    </row>
    <row r="10840" spans="80:84" x14ac:dyDescent="0.25">
      <c r="CB10840" s="4"/>
      <c r="CF10840" s="4"/>
    </row>
    <row r="10841" spans="80:84" x14ac:dyDescent="0.25">
      <c r="CB10841" s="4"/>
      <c r="CF10841" s="4"/>
    </row>
    <row r="10842" spans="80:84" x14ac:dyDescent="0.25">
      <c r="CB10842" s="4"/>
      <c r="CF10842" s="4"/>
    </row>
    <row r="10843" spans="80:84" x14ac:dyDescent="0.25">
      <c r="CB10843" s="4"/>
      <c r="CF10843" s="4"/>
    </row>
    <row r="10844" spans="80:84" x14ac:dyDescent="0.25">
      <c r="CB10844" s="4"/>
      <c r="CF10844" s="4"/>
    </row>
    <row r="10845" spans="80:84" x14ac:dyDescent="0.25">
      <c r="CB10845" s="4"/>
      <c r="CF10845" s="4"/>
    </row>
    <row r="10846" spans="80:84" x14ac:dyDescent="0.25">
      <c r="CB10846" s="4"/>
      <c r="CF10846" s="4"/>
    </row>
    <row r="10847" spans="80:84" x14ac:dyDescent="0.25">
      <c r="CB10847" s="4"/>
      <c r="CF10847" s="4"/>
    </row>
    <row r="10848" spans="80:84" x14ac:dyDescent="0.25">
      <c r="CB10848" s="4"/>
      <c r="CF10848" s="4"/>
    </row>
    <row r="10849" spans="80:84" x14ac:dyDescent="0.25">
      <c r="CB10849" s="4"/>
      <c r="CF10849" s="4"/>
    </row>
    <row r="10850" spans="80:84" x14ac:dyDescent="0.25">
      <c r="CB10850" s="4"/>
      <c r="CF10850" s="4"/>
    </row>
    <row r="10851" spans="80:84" x14ac:dyDescent="0.25">
      <c r="CB10851" s="4"/>
      <c r="CF10851" s="4"/>
    </row>
    <row r="10852" spans="80:84" x14ac:dyDescent="0.25">
      <c r="CB10852" s="4"/>
      <c r="CF10852" s="4"/>
    </row>
    <row r="10853" spans="80:84" x14ac:dyDescent="0.25">
      <c r="CB10853" s="4"/>
      <c r="CF10853" s="4"/>
    </row>
    <row r="10854" spans="80:84" x14ac:dyDescent="0.25">
      <c r="CB10854" s="4"/>
      <c r="CF10854" s="4"/>
    </row>
    <row r="10855" spans="80:84" x14ac:dyDescent="0.25">
      <c r="CB10855" s="4"/>
      <c r="CF10855" s="4"/>
    </row>
    <row r="10856" spans="80:84" x14ac:dyDescent="0.25">
      <c r="CB10856" s="4"/>
      <c r="CF10856" s="4"/>
    </row>
    <row r="10857" spans="80:84" x14ac:dyDescent="0.25">
      <c r="CB10857" s="4"/>
      <c r="CF10857" s="4"/>
    </row>
    <row r="10858" spans="80:84" x14ac:dyDescent="0.25">
      <c r="CB10858" s="4"/>
      <c r="CF10858" s="4"/>
    </row>
    <row r="10859" spans="80:84" x14ac:dyDescent="0.25">
      <c r="CB10859" s="4"/>
      <c r="CF10859" s="4"/>
    </row>
    <row r="10860" spans="80:84" x14ac:dyDescent="0.25">
      <c r="CB10860" s="4"/>
      <c r="CF10860" s="4"/>
    </row>
    <row r="10861" spans="80:84" x14ac:dyDescent="0.25">
      <c r="CB10861" s="4"/>
      <c r="CF10861" s="4"/>
    </row>
    <row r="10862" spans="80:84" x14ac:dyDescent="0.25">
      <c r="CB10862" s="4"/>
      <c r="CF10862" s="4"/>
    </row>
    <row r="10863" spans="80:84" x14ac:dyDescent="0.25">
      <c r="CB10863" s="4"/>
      <c r="CF10863" s="4"/>
    </row>
    <row r="10864" spans="80:84" x14ac:dyDescent="0.25">
      <c r="CB10864" s="4"/>
      <c r="CF10864" s="4"/>
    </row>
    <row r="10865" spans="80:84" x14ac:dyDescent="0.25">
      <c r="CB10865" s="4"/>
      <c r="CF10865" s="4"/>
    </row>
    <row r="10866" spans="80:84" x14ac:dyDescent="0.25">
      <c r="CB10866" s="4"/>
      <c r="CF10866" s="4"/>
    </row>
    <row r="10867" spans="80:84" x14ac:dyDescent="0.25">
      <c r="CB10867" s="4"/>
      <c r="CF10867" s="4"/>
    </row>
    <row r="10868" spans="80:84" x14ac:dyDescent="0.25">
      <c r="CB10868" s="4"/>
      <c r="CF10868" s="4"/>
    </row>
    <row r="10869" spans="80:84" x14ac:dyDescent="0.25">
      <c r="CB10869" s="4"/>
      <c r="CF10869" s="4"/>
    </row>
    <row r="10870" spans="80:84" x14ac:dyDescent="0.25">
      <c r="CB10870" s="4"/>
      <c r="CF10870" s="4"/>
    </row>
    <row r="10871" spans="80:84" x14ac:dyDescent="0.25">
      <c r="CB10871" s="4"/>
      <c r="CF10871" s="4"/>
    </row>
    <row r="10872" spans="80:84" x14ac:dyDescent="0.25">
      <c r="CB10872" s="4"/>
      <c r="CF10872" s="4"/>
    </row>
    <row r="10873" spans="80:84" x14ac:dyDescent="0.25">
      <c r="CB10873" s="4"/>
      <c r="CF10873" s="4"/>
    </row>
    <row r="10874" spans="80:84" x14ac:dyDescent="0.25">
      <c r="CB10874" s="4"/>
      <c r="CF10874" s="4"/>
    </row>
    <row r="10875" spans="80:84" x14ac:dyDescent="0.25">
      <c r="CB10875" s="4"/>
      <c r="CF10875" s="4"/>
    </row>
    <row r="10876" spans="80:84" x14ac:dyDescent="0.25">
      <c r="CB10876" s="4"/>
      <c r="CF10876" s="4"/>
    </row>
    <row r="10877" spans="80:84" x14ac:dyDescent="0.25">
      <c r="CB10877" s="4"/>
      <c r="CF10877" s="4"/>
    </row>
    <row r="10878" spans="80:84" x14ac:dyDescent="0.25">
      <c r="CB10878" s="4"/>
      <c r="CF10878" s="4"/>
    </row>
    <row r="10879" spans="80:84" x14ac:dyDescent="0.25">
      <c r="CB10879" s="4"/>
      <c r="CF10879" s="4"/>
    </row>
    <row r="10880" spans="80:84" x14ac:dyDescent="0.25">
      <c r="CB10880" s="4"/>
      <c r="CF10880" s="4"/>
    </row>
    <row r="10881" spans="80:84" x14ac:dyDescent="0.25">
      <c r="CB10881" s="4"/>
      <c r="CF10881" s="4"/>
    </row>
    <row r="10882" spans="80:84" x14ac:dyDescent="0.25">
      <c r="CB10882" s="4"/>
      <c r="CF10882" s="4"/>
    </row>
    <row r="10883" spans="80:84" x14ac:dyDescent="0.25">
      <c r="CB10883" s="4"/>
      <c r="CF10883" s="4"/>
    </row>
    <row r="10884" spans="80:84" x14ac:dyDescent="0.25">
      <c r="CB10884" s="4"/>
      <c r="CF10884" s="4"/>
    </row>
    <row r="10885" spans="80:84" x14ac:dyDescent="0.25">
      <c r="CB10885" s="4"/>
      <c r="CF10885" s="4"/>
    </row>
    <row r="10886" spans="80:84" x14ac:dyDescent="0.25">
      <c r="CB10886" s="4"/>
      <c r="CF10886" s="4"/>
    </row>
    <row r="10887" spans="80:84" x14ac:dyDescent="0.25">
      <c r="CB10887" s="4"/>
      <c r="CF10887" s="4"/>
    </row>
    <row r="10888" spans="80:84" x14ac:dyDescent="0.25">
      <c r="CB10888" s="4"/>
      <c r="CF10888" s="4"/>
    </row>
    <row r="10889" spans="80:84" x14ac:dyDescent="0.25">
      <c r="CB10889" s="4"/>
      <c r="CF10889" s="4"/>
    </row>
    <row r="10890" spans="80:84" x14ac:dyDescent="0.25">
      <c r="CB10890" s="4"/>
      <c r="CF10890" s="4"/>
    </row>
    <row r="10891" spans="80:84" x14ac:dyDescent="0.25">
      <c r="CB10891" s="4"/>
      <c r="CF10891" s="4"/>
    </row>
    <row r="10892" spans="80:84" x14ac:dyDescent="0.25">
      <c r="CB10892" s="4"/>
      <c r="CF10892" s="4"/>
    </row>
    <row r="10893" spans="80:84" x14ac:dyDescent="0.25">
      <c r="CB10893" s="4"/>
      <c r="CF10893" s="4"/>
    </row>
    <row r="10894" spans="80:84" x14ac:dyDescent="0.25">
      <c r="CB10894" s="4"/>
      <c r="CF10894" s="4"/>
    </row>
    <row r="10895" spans="80:84" x14ac:dyDescent="0.25">
      <c r="CB10895" s="4"/>
      <c r="CF10895" s="4"/>
    </row>
    <row r="10896" spans="80:84" x14ac:dyDescent="0.25">
      <c r="CB10896" s="4"/>
      <c r="CF10896" s="4"/>
    </row>
    <row r="10897" spans="80:84" x14ac:dyDescent="0.25">
      <c r="CB10897" s="4"/>
      <c r="CF10897" s="4"/>
    </row>
    <row r="10898" spans="80:84" x14ac:dyDescent="0.25">
      <c r="CB10898" s="4"/>
      <c r="CF10898" s="4"/>
    </row>
    <row r="10899" spans="80:84" x14ac:dyDescent="0.25">
      <c r="CB10899" s="4"/>
      <c r="CF10899" s="4"/>
    </row>
    <row r="10900" spans="80:84" x14ac:dyDescent="0.25">
      <c r="CB10900" s="4"/>
      <c r="CF10900" s="4"/>
    </row>
    <row r="10901" spans="80:84" x14ac:dyDescent="0.25">
      <c r="CB10901" s="4"/>
      <c r="CF10901" s="4"/>
    </row>
    <row r="10902" spans="80:84" x14ac:dyDescent="0.25">
      <c r="CB10902" s="4"/>
      <c r="CF10902" s="4"/>
    </row>
    <row r="10903" spans="80:84" x14ac:dyDescent="0.25">
      <c r="CB10903" s="4"/>
      <c r="CF10903" s="4"/>
    </row>
    <row r="10904" spans="80:84" x14ac:dyDescent="0.25">
      <c r="CB10904" s="4"/>
      <c r="CF10904" s="4"/>
    </row>
    <row r="10905" spans="80:84" x14ac:dyDescent="0.25">
      <c r="CB10905" s="4"/>
      <c r="CF10905" s="4"/>
    </row>
    <row r="10906" spans="80:84" x14ac:dyDescent="0.25">
      <c r="CB10906" s="4"/>
      <c r="CF10906" s="4"/>
    </row>
    <row r="10907" spans="80:84" x14ac:dyDescent="0.25">
      <c r="CB10907" s="4"/>
      <c r="CF10907" s="4"/>
    </row>
    <row r="10908" spans="80:84" x14ac:dyDescent="0.25">
      <c r="CB10908" s="4"/>
      <c r="CF10908" s="4"/>
    </row>
    <row r="10909" spans="80:84" x14ac:dyDescent="0.25">
      <c r="CB10909" s="4"/>
      <c r="CF10909" s="4"/>
    </row>
    <row r="10910" spans="80:84" x14ac:dyDescent="0.25">
      <c r="CB10910" s="4"/>
      <c r="CF10910" s="4"/>
    </row>
    <row r="10911" spans="80:84" x14ac:dyDescent="0.25">
      <c r="CB10911" s="4"/>
      <c r="CF10911" s="4"/>
    </row>
    <row r="10912" spans="80:84" x14ac:dyDescent="0.25">
      <c r="CB10912" s="4"/>
      <c r="CF10912" s="4"/>
    </row>
    <row r="10913" spans="80:84" x14ac:dyDescent="0.25">
      <c r="CB10913" s="4"/>
      <c r="CF10913" s="4"/>
    </row>
    <row r="10914" spans="80:84" x14ac:dyDescent="0.25">
      <c r="CB10914" s="4"/>
      <c r="CF10914" s="4"/>
    </row>
    <row r="10915" spans="80:84" x14ac:dyDescent="0.25">
      <c r="CB10915" s="4"/>
      <c r="CF10915" s="4"/>
    </row>
    <row r="10916" spans="80:84" x14ac:dyDescent="0.25">
      <c r="CB10916" s="4"/>
      <c r="CF10916" s="4"/>
    </row>
    <row r="10917" spans="80:84" x14ac:dyDescent="0.25">
      <c r="CB10917" s="4"/>
      <c r="CF10917" s="4"/>
    </row>
    <row r="10918" spans="80:84" x14ac:dyDescent="0.25">
      <c r="CB10918" s="4"/>
      <c r="CF10918" s="4"/>
    </row>
    <row r="10919" spans="80:84" x14ac:dyDescent="0.25">
      <c r="CB10919" s="4"/>
      <c r="CF10919" s="4"/>
    </row>
    <row r="10920" spans="80:84" x14ac:dyDescent="0.25">
      <c r="CB10920" s="4"/>
      <c r="CF10920" s="4"/>
    </row>
    <row r="10921" spans="80:84" x14ac:dyDescent="0.25">
      <c r="CB10921" s="4"/>
      <c r="CF10921" s="4"/>
    </row>
    <row r="10922" spans="80:84" x14ac:dyDescent="0.25">
      <c r="CB10922" s="4"/>
      <c r="CF10922" s="4"/>
    </row>
    <row r="10923" spans="80:84" x14ac:dyDescent="0.25">
      <c r="CB10923" s="4"/>
      <c r="CF10923" s="4"/>
    </row>
    <row r="10924" spans="80:84" x14ac:dyDescent="0.25">
      <c r="CB10924" s="4"/>
      <c r="CF10924" s="4"/>
    </row>
    <row r="10925" spans="80:84" x14ac:dyDescent="0.25">
      <c r="CB10925" s="4"/>
      <c r="CF10925" s="4"/>
    </row>
    <row r="10926" spans="80:84" x14ac:dyDescent="0.25">
      <c r="CB10926" s="4"/>
      <c r="CF10926" s="4"/>
    </row>
    <row r="10927" spans="80:84" x14ac:dyDescent="0.25">
      <c r="CB10927" s="4"/>
      <c r="CF10927" s="4"/>
    </row>
    <row r="10928" spans="80:84" x14ac:dyDescent="0.25">
      <c r="CB10928" s="4"/>
      <c r="CF10928" s="4"/>
    </row>
    <row r="10929" spans="80:84" x14ac:dyDescent="0.25">
      <c r="CB10929" s="4"/>
      <c r="CF10929" s="4"/>
    </row>
    <row r="10930" spans="80:84" x14ac:dyDescent="0.25">
      <c r="CB10930" s="4"/>
      <c r="CF10930" s="4"/>
    </row>
    <row r="10931" spans="80:84" x14ac:dyDescent="0.25">
      <c r="CB10931" s="4"/>
      <c r="CF10931" s="4"/>
    </row>
    <row r="10932" spans="80:84" x14ac:dyDescent="0.25">
      <c r="CB10932" s="4"/>
      <c r="CF10932" s="4"/>
    </row>
    <row r="10933" spans="80:84" x14ac:dyDescent="0.25">
      <c r="CB10933" s="4"/>
      <c r="CF10933" s="4"/>
    </row>
    <row r="10934" spans="80:84" x14ac:dyDescent="0.25">
      <c r="CB10934" s="4"/>
      <c r="CF10934" s="4"/>
    </row>
    <row r="10935" spans="80:84" x14ac:dyDescent="0.25">
      <c r="CB10935" s="4"/>
      <c r="CF10935" s="4"/>
    </row>
    <row r="10936" spans="80:84" x14ac:dyDescent="0.25">
      <c r="CB10936" s="4"/>
      <c r="CF10936" s="4"/>
    </row>
    <row r="10937" spans="80:84" x14ac:dyDescent="0.25">
      <c r="CB10937" s="4"/>
      <c r="CF10937" s="4"/>
    </row>
    <row r="10938" spans="80:84" x14ac:dyDescent="0.25">
      <c r="CB10938" s="4"/>
      <c r="CF10938" s="4"/>
    </row>
    <row r="10939" spans="80:84" x14ac:dyDescent="0.25">
      <c r="CB10939" s="4"/>
      <c r="CF10939" s="4"/>
    </row>
    <row r="10940" spans="80:84" x14ac:dyDescent="0.25">
      <c r="CB10940" s="4"/>
      <c r="CF10940" s="4"/>
    </row>
    <row r="10941" spans="80:84" x14ac:dyDescent="0.25">
      <c r="CB10941" s="4"/>
      <c r="CF10941" s="4"/>
    </row>
    <row r="10942" spans="80:84" x14ac:dyDescent="0.25">
      <c r="CB10942" s="4"/>
      <c r="CF10942" s="4"/>
    </row>
    <row r="10943" spans="80:84" x14ac:dyDescent="0.25">
      <c r="CB10943" s="4"/>
      <c r="CF10943" s="4"/>
    </row>
    <row r="10944" spans="80:84" x14ac:dyDescent="0.25">
      <c r="CB10944" s="4"/>
      <c r="CF10944" s="4"/>
    </row>
    <row r="10945" spans="80:84" x14ac:dyDescent="0.25">
      <c r="CB10945" s="4"/>
      <c r="CF10945" s="4"/>
    </row>
    <row r="10946" spans="80:84" x14ac:dyDescent="0.25">
      <c r="CB10946" s="4"/>
      <c r="CF10946" s="4"/>
    </row>
    <row r="10947" spans="80:84" x14ac:dyDescent="0.25">
      <c r="CB10947" s="4"/>
      <c r="CF10947" s="4"/>
    </row>
    <row r="10948" spans="80:84" x14ac:dyDescent="0.25">
      <c r="CB10948" s="4"/>
      <c r="CF10948" s="4"/>
    </row>
    <row r="10949" spans="80:84" x14ac:dyDescent="0.25">
      <c r="CB10949" s="4"/>
      <c r="CF10949" s="4"/>
    </row>
    <row r="10950" spans="80:84" x14ac:dyDescent="0.25">
      <c r="CB10950" s="4"/>
      <c r="CF10950" s="4"/>
    </row>
    <row r="10951" spans="80:84" x14ac:dyDescent="0.25">
      <c r="CB10951" s="4"/>
      <c r="CF10951" s="4"/>
    </row>
    <row r="10952" spans="80:84" x14ac:dyDescent="0.25">
      <c r="CB10952" s="4"/>
      <c r="CF10952" s="4"/>
    </row>
    <row r="10953" spans="80:84" x14ac:dyDescent="0.25">
      <c r="CB10953" s="4"/>
      <c r="CF10953" s="4"/>
    </row>
    <row r="10954" spans="80:84" x14ac:dyDescent="0.25">
      <c r="CB10954" s="4"/>
      <c r="CF10954" s="4"/>
    </row>
    <row r="10955" spans="80:84" x14ac:dyDescent="0.25">
      <c r="CB10955" s="4"/>
      <c r="CF10955" s="4"/>
    </row>
    <row r="10956" spans="80:84" x14ac:dyDescent="0.25">
      <c r="CB10956" s="4"/>
      <c r="CF10956" s="4"/>
    </row>
    <row r="10957" spans="80:84" x14ac:dyDescent="0.25">
      <c r="CB10957" s="4"/>
      <c r="CF10957" s="4"/>
    </row>
    <row r="10958" spans="80:84" x14ac:dyDescent="0.25">
      <c r="CB10958" s="4"/>
      <c r="CF10958" s="4"/>
    </row>
    <row r="10959" spans="80:84" x14ac:dyDescent="0.25">
      <c r="CB10959" s="4"/>
      <c r="CF10959" s="4"/>
    </row>
    <row r="10960" spans="80:84" x14ac:dyDescent="0.25">
      <c r="CB10960" s="4"/>
      <c r="CF10960" s="4"/>
    </row>
    <row r="10961" spans="80:84" x14ac:dyDescent="0.25">
      <c r="CB10961" s="4"/>
      <c r="CF10961" s="4"/>
    </row>
    <row r="10962" spans="80:84" x14ac:dyDescent="0.25">
      <c r="CB10962" s="4"/>
      <c r="CF10962" s="4"/>
    </row>
    <row r="10963" spans="80:84" x14ac:dyDescent="0.25">
      <c r="CB10963" s="4"/>
      <c r="CF10963" s="4"/>
    </row>
    <row r="10964" spans="80:84" x14ac:dyDescent="0.25">
      <c r="CB10964" s="4"/>
      <c r="CF10964" s="4"/>
    </row>
    <row r="10965" spans="80:84" x14ac:dyDescent="0.25">
      <c r="CB10965" s="4"/>
      <c r="CF10965" s="4"/>
    </row>
    <row r="10966" spans="80:84" x14ac:dyDescent="0.25">
      <c r="CB10966" s="4"/>
      <c r="CF10966" s="4"/>
    </row>
    <row r="10967" spans="80:84" x14ac:dyDescent="0.25">
      <c r="CB10967" s="4"/>
      <c r="CF10967" s="4"/>
    </row>
    <row r="10968" spans="80:84" x14ac:dyDescent="0.25">
      <c r="CB10968" s="4"/>
      <c r="CF10968" s="4"/>
    </row>
    <row r="10969" spans="80:84" x14ac:dyDescent="0.25">
      <c r="CB10969" s="4"/>
      <c r="CF10969" s="4"/>
    </row>
    <row r="10970" spans="80:84" x14ac:dyDescent="0.25">
      <c r="CB10970" s="4"/>
      <c r="CF10970" s="4"/>
    </row>
    <row r="10971" spans="80:84" x14ac:dyDescent="0.25">
      <c r="CB10971" s="4"/>
      <c r="CF10971" s="4"/>
    </row>
    <row r="10972" spans="80:84" x14ac:dyDescent="0.25">
      <c r="CB10972" s="4"/>
      <c r="CF10972" s="4"/>
    </row>
    <row r="10973" spans="80:84" x14ac:dyDescent="0.25">
      <c r="CB10973" s="4"/>
      <c r="CF10973" s="4"/>
    </row>
    <row r="10974" spans="80:84" x14ac:dyDescent="0.25">
      <c r="CB10974" s="4"/>
      <c r="CF10974" s="4"/>
    </row>
    <row r="10975" spans="80:84" x14ac:dyDescent="0.25">
      <c r="CB10975" s="4"/>
      <c r="CF10975" s="4"/>
    </row>
    <row r="10976" spans="80:84" x14ac:dyDescent="0.25">
      <c r="CB10976" s="4"/>
      <c r="CF10976" s="4"/>
    </row>
    <row r="10977" spans="80:84" x14ac:dyDescent="0.25">
      <c r="CB10977" s="4"/>
      <c r="CF10977" s="4"/>
    </row>
    <row r="10978" spans="80:84" x14ac:dyDescent="0.25">
      <c r="CB10978" s="4"/>
      <c r="CF10978" s="4"/>
    </row>
    <row r="10979" spans="80:84" x14ac:dyDescent="0.25">
      <c r="CB10979" s="4"/>
      <c r="CF10979" s="4"/>
    </row>
    <row r="10980" spans="80:84" x14ac:dyDescent="0.25">
      <c r="CB10980" s="4"/>
      <c r="CF10980" s="4"/>
    </row>
    <row r="10981" spans="80:84" x14ac:dyDescent="0.25">
      <c r="CB10981" s="4"/>
      <c r="CF10981" s="4"/>
    </row>
    <row r="10982" spans="80:84" x14ac:dyDescent="0.25">
      <c r="CB10982" s="4"/>
      <c r="CF10982" s="4"/>
    </row>
    <row r="10983" spans="80:84" x14ac:dyDescent="0.25">
      <c r="CB10983" s="4"/>
      <c r="CF10983" s="4"/>
    </row>
    <row r="10984" spans="80:84" x14ac:dyDescent="0.25">
      <c r="CB10984" s="4"/>
      <c r="CF10984" s="4"/>
    </row>
    <row r="10985" spans="80:84" x14ac:dyDescent="0.25">
      <c r="CB10985" s="4"/>
      <c r="CF10985" s="4"/>
    </row>
    <row r="10986" spans="80:84" x14ac:dyDescent="0.25">
      <c r="CB10986" s="4"/>
      <c r="CF10986" s="4"/>
    </row>
    <row r="10987" spans="80:84" x14ac:dyDescent="0.25">
      <c r="CB10987" s="4"/>
      <c r="CF10987" s="4"/>
    </row>
    <row r="10988" spans="80:84" x14ac:dyDescent="0.25">
      <c r="CB10988" s="4"/>
      <c r="CF10988" s="4"/>
    </row>
    <row r="10989" spans="80:84" x14ac:dyDescent="0.25">
      <c r="CB10989" s="4"/>
      <c r="CF10989" s="4"/>
    </row>
    <row r="10990" spans="80:84" x14ac:dyDescent="0.25">
      <c r="CB10990" s="4"/>
      <c r="CF10990" s="4"/>
    </row>
    <row r="10991" spans="80:84" x14ac:dyDescent="0.25">
      <c r="CB10991" s="4"/>
      <c r="CF10991" s="4"/>
    </row>
    <row r="10992" spans="80:84" x14ac:dyDescent="0.25">
      <c r="CB10992" s="4"/>
      <c r="CF10992" s="4"/>
    </row>
    <row r="10993" spans="80:84" x14ac:dyDescent="0.25">
      <c r="CB10993" s="4"/>
      <c r="CF10993" s="4"/>
    </row>
    <row r="10994" spans="80:84" x14ac:dyDescent="0.25">
      <c r="CB10994" s="4"/>
      <c r="CF10994" s="4"/>
    </row>
    <row r="10995" spans="80:84" x14ac:dyDescent="0.25">
      <c r="CB10995" s="4"/>
      <c r="CF10995" s="4"/>
    </row>
    <row r="10996" spans="80:84" x14ac:dyDescent="0.25">
      <c r="CB10996" s="4"/>
      <c r="CF10996" s="4"/>
    </row>
    <row r="10997" spans="80:84" x14ac:dyDescent="0.25">
      <c r="CB10997" s="4"/>
      <c r="CF10997" s="4"/>
    </row>
    <row r="10998" spans="80:84" x14ac:dyDescent="0.25">
      <c r="CB10998" s="4"/>
      <c r="CF10998" s="4"/>
    </row>
    <row r="10999" spans="80:84" x14ac:dyDescent="0.25">
      <c r="CB10999" s="4"/>
      <c r="CF10999" s="4"/>
    </row>
    <row r="11000" spans="80:84" x14ac:dyDescent="0.25">
      <c r="CB11000" s="4"/>
      <c r="CF11000" s="4"/>
    </row>
    <row r="11001" spans="80:84" x14ac:dyDescent="0.25">
      <c r="CB11001" s="4"/>
      <c r="CF11001" s="4"/>
    </row>
    <row r="11002" spans="80:84" x14ac:dyDescent="0.25">
      <c r="CB11002" s="4"/>
      <c r="CF11002" s="4"/>
    </row>
    <row r="11003" spans="80:84" x14ac:dyDescent="0.25">
      <c r="CB11003" s="4"/>
      <c r="CF11003" s="4"/>
    </row>
    <row r="11004" spans="80:84" x14ac:dyDescent="0.25">
      <c r="CB11004" s="4"/>
      <c r="CF11004" s="4"/>
    </row>
    <row r="11005" spans="80:84" x14ac:dyDescent="0.25">
      <c r="CB11005" s="4"/>
      <c r="CF11005" s="4"/>
    </row>
    <row r="11006" spans="80:84" x14ac:dyDescent="0.25">
      <c r="CB11006" s="4"/>
      <c r="CF11006" s="4"/>
    </row>
    <row r="11007" spans="80:84" x14ac:dyDescent="0.25">
      <c r="CB11007" s="4"/>
      <c r="CF11007" s="4"/>
    </row>
    <row r="11008" spans="80:84" x14ac:dyDescent="0.25">
      <c r="CB11008" s="4"/>
      <c r="CF11008" s="4"/>
    </row>
    <row r="11009" spans="80:84" x14ac:dyDescent="0.25">
      <c r="CB11009" s="4"/>
      <c r="CF11009" s="4"/>
    </row>
    <row r="11010" spans="80:84" x14ac:dyDescent="0.25">
      <c r="CB11010" s="4"/>
      <c r="CF11010" s="4"/>
    </row>
    <row r="11011" spans="80:84" x14ac:dyDescent="0.25">
      <c r="CB11011" s="4"/>
      <c r="CF11011" s="4"/>
    </row>
    <row r="11012" spans="80:84" x14ac:dyDescent="0.25">
      <c r="CB11012" s="4"/>
      <c r="CF11012" s="4"/>
    </row>
    <row r="11013" spans="80:84" x14ac:dyDescent="0.25">
      <c r="CB11013" s="4"/>
      <c r="CF11013" s="4"/>
    </row>
    <row r="11014" spans="80:84" x14ac:dyDescent="0.25">
      <c r="CB11014" s="4"/>
      <c r="CF11014" s="4"/>
    </row>
    <row r="11015" spans="80:84" x14ac:dyDescent="0.25">
      <c r="CB11015" s="4"/>
      <c r="CF11015" s="4"/>
    </row>
    <row r="11016" spans="80:84" x14ac:dyDescent="0.25">
      <c r="CB11016" s="4"/>
      <c r="CF11016" s="4"/>
    </row>
    <row r="11017" spans="80:84" x14ac:dyDescent="0.25">
      <c r="CB11017" s="4"/>
      <c r="CF11017" s="4"/>
    </row>
    <row r="11018" spans="80:84" x14ac:dyDescent="0.25">
      <c r="CB11018" s="4"/>
      <c r="CF11018" s="4"/>
    </row>
    <row r="11019" spans="80:84" x14ac:dyDescent="0.25">
      <c r="CB11019" s="4"/>
      <c r="CF11019" s="4"/>
    </row>
    <row r="11020" spans="80:84" x14ac:dyDescent="0.25">
      <c r="CB11020" s="4"/>
      <c r="CF11020" s="4"/>
    </row>
    <row r="11021" spans="80:84" x14ac:dyDescent="0.25">
      <c r="CB11021" s="4"/>
      <c r="CF11021" s="4"/>
    </row>
    <row r="11022" spans="80:84" x14ac:dyDescent="0.25">
      <c r="CB11022" s="4"/>
      <c r="CF11022" s="4"/>
    </row>
    <row r="11023" spans="80:84" x14ac:dyDescent="0.25">
      <c r="CB11023" s="4"/>
      <c r="CF11023" s="4"/>
    </row>
    <row r="11024" spans="80:84" x14ac:dyDescent="0.25">
      <c r="CB11024" s="4"/>
      <c r="CF11024" s="4"/>
    </row>
    <row r="11025" spans="80:84" x14ac:dyDescent="0.25">
      <c r="CB11025" s="4"/>
      <c r="CF11025" s="4"/>
    </row>
    <row r="11026" spans="80:84" x14ac:dyDescent="0.25">
      <c r="CB11026" s="4"/>
      <c r="CF11026" s="4"/>
    </row>
    <row r="11027" spans="80:84" x14ac:dyDescent="0.25">
      <c r="CB11027" s="4"/>
      <c r="CF11027" s="4"/>
    </row>
    <row r="11028" spans="80:84" x14ac:dyDescent="0.25">
      <c r="CB11028" s="4"/>
      <c r="CF11028" s="4"/>
    </row>
    <row r="11029" spans="80:84" x14ac:dyDescent="0.25">
      <c r="CB11029" s="4"/>
      <c r="CF11029" s="4"/>
    </row>
    <row r="11030" spans="80:84" x14ac:dyDescent="0.25">
      <c r="CB11030" s="4"/>
      <c r="CF11030" s="4"/>
    </row>
    <row r="11031" spans="80:84" x14ac:dyDescent="0.25">
      <c r="CB11031" s="4"/>
      <c r="CF11031" s="4"/>
    </row>
    <row r="11032" spans="80:84" x14ac:dyDescent="0.25">
      <c r="CB11032" s="4"/>
      <c r="CF11032" s="4"/>
    </row>
    <row r="11033" spans="80:84" x14ac:dyDescent="0.25">
      <c r="CB11033" s="4"/>
      <c r="CF11033" s="4"/>
    </row>
    <row r="11034" spans="80:84" x14ac:dyDescent="0.25">
      <c r="CB11034" s="4"/>
      <c r="CF11034" s="4"/>
    </row>
    <row r="11035" spans="80:84" x14ac:dyDescent="0.25">
      <c r="CB11035" s="4"/>
      <c r="CF11035" s="4"/>
    </row>
    <row r="11036" spans="80:84" x14ac:dyDescent="0.25">
      <c r="CB11036" s="4"/>
      <c r="CF11036" s="4"/>
    </row>
    <row r="11037" spans="80:84" x14ac:dyDescent="0.25">
      <c r="CB11037" s="4"/>
      <c r="CF11037" s="4"/>
    </row>
    <row r="11038" spans="80:84" x14ac:dyDescent="0.25">
      <c r="CB11038" s="4"/>
      <c r="CF11038" s="4"/>
    </row>
    <row r="11039" spans="80:84" x14ac:dyDescent="0.25">
      <c r="CB11039" s="4"/>
      <c r="CF11039" s="4"/>
    </row>
    <row r="11040" spans="80:84" x14ac:dyDescent="0.25">
      <c r="CB11040" s="4"/>
      <c r="CF11040" s="4"/>
    </row>
    <row r="11041" spans="80:84" x14ac:dyDescent="0.25">
      <c r="CB11041" s="4"/>
      <c r="CF11041" s="4"/>
    </row>
    <row r="11042" spans="80:84" x14ac:dyDescent="0.25">
      <c r="CB11042" s="4"/>
      <c r="CF11042" s="4"/>
    </row>
    <row r="11043" spans="80:84" x14ac:dyDescent="0.25">
      <c r="CB11043" s="4"/>
      <c r="CF11043" s="4"/>
    </row>
    <row r="11044" spans="80:84" x14ac:dyDescent="0.25">
      <c r="CB11044" s="4"/>
      <c r="CF11044" s="4"/>
    </row>
    <row r="11045" spans="80:84" x14ac:dyDescent="0.25">
      <c r="CB11045" s="4"/>
      <c r="CF11045" s="4"/>
    </row>
    <row r="11046" spans="80:84" x14ac:dyDescent="0.25">
      <c r="CB11046" s="4"/>
      <c r="CF11046" s="4"/>
    </row>
    <row r="11047" spans="80:84" x14ac:dyDescent="0.25">
      <c r="CB11047" s="4"/>
      <c r="CF11047" s="4"/>
    </row>
    <row r="11048" spans="80:84" x14ac:dyDescent="0.25">
      <c r="CB11048" s="4"/>
      <c r="CF11048" s="4"/>
    </row>
    <row r="11049" spans="80:84" x14ac:dyDescent="0.25">
      <c r="CB11049" s="4"/>
      <c r="CF11049" s="4"/>
    </row>
    <row r="11050" spans="80:84" x14ac:dyDescent="0.25">
      <c r="CB11050" s="4"/>
      <c r="CF11050" s="4"/>
    </row>
    <row r="11051" spans="80:84" x14ac:dyDescent="0.25">
      <c r="CB11051" s="4"/>
      <c r="CF11051" s="4"/>
    </row>
    <row r="11052" spans="80:84" x14ac:dyDescent="0.25">
      <c r="CB11052" s="4"/>
      <c r="CF11052" s="4"/>
    </row>
    <row r="11053" spans="80:84" x14ac:dyDescent="0.25">
      <c r="CB11053" s="4"/>
      <c r="CF11053" s="4"/>
    </row>
    <row r="11054" spans="80:84" x14ac:dyDescent="0.25">
      <c r="CB11054" s="4"/>
      <c r="CF11054" s="4"/>
    </row>
    <row r="11055" spans="80:84" x14ac:dyDescent="0.25">
      <c r="CB11055" s="4"/>
      <c r="CF11055" s="4"/>
    </row>
    <row r="11056" spans="80:84" x14ac:dyDescent="0.25">
      <c r="CB11056" s="4"/>
      <c r="CF11056" s="4"/>
    </row>
    <row r="11057" spans="80:84" x14ac:dyDescent="0.25">
      <c r="CB11057" s="4"/>
      <c r="CF11057" s="4"/>
    </row>
    <row r="11058" spans="80:84" x14ac:dyDescent="0.25">
      <c r="CB11058" s="4"/>
      <c r="CF11058" s="4"/>
    </row>
    <row r="11059" spans="80:84" x14ac:dyDescent="0.25">
      <c r="CB11059" s="4"/>
      <c r="CF11059" s="4"/>
    </row>
    <row r="11060" spans="80:84" x14ac:dyDescent="0.25">
      <c r="CB11060" s="4"/>
      <c r="CF11060" s="4"/>
    </row>
    <row r="11061" spans="80:84" x14ac:dyDescent="0.25">
      <c r="CB11061" s="4"/>
      <c r="CF11061" s="4"/>
    </row>
    <row r="11062" spans="80:84" x14ac:dyDescent="0.25">
      <c r="CB11062" s="4"/>
      <c r="CF11062" s="4"/>
    </row>
    <row r="11063" spans="80:84" x14ac:dyDescent="0.25">
      <c r="CB11063" s="4"/>
      <c r="CF11063" s="4"/>
    </row>
    <row r="11064" spans="80:84" x14ac:dyDescent="0.25">
      <c r="CB11064" s="4"/>
      <c r="CF11064" s="4"/>
    </row>
    <row r="11065" spans="80:84" x14ac:dyDescent="0.25">
      <c r="CB11065" s="4"/>
      <c r="CF11065" s="4"/>
    </row>
    <row r="11066" spans="80:84" x14ac:dyDescent="0.25">
      <c r="CB11066" s="4"/>
      <c r="CF11066" s="4"/>
    </row>
    <row r="11067" spans="80:84" x14ac:dyDescent="0.25">
      <c r="CB11067" s="4"/>
      <c r="CF11067" s="4"/>
    </row>
    <row r="11068" spans="80:84" x14ac:dyDescent="0.25">
      <c r="CB11068" s="4"/>
      <c r="CF11068" s="4"/>
    </row>
    <row r="11069" spans="80:84" x14ac:dyDescent="0.25">
      <c r="CB11069" s="4"/>
      <c r="CF11069" s="4"/>
    </row>
    <row r="11070" spans="80:84" x14ac:dyDescent="0.25">
      <c r="CB11070" s="4"/>
      <c r="CF11070" s="4"/>
    </row>
    <row r="11071" spans="80:84" x14ac:dyDescent="0.25">
      <c r="CB11071" s="4"/>
      <c r="CF11071" s="4"/>
    </row>
    <row r="11072" spans="80:84" x14ac:dyDescent="0.25">
      <c r="CB11072" s="4"/>
      <c r="CF11072" s="4"/>
    </row>
    <row r="11073" spans="80:84" x14ac:dyDescent="0.25">
      <c r="CB11073" s="4"/>
      <c r="CF11073" s="4"/>
    </row>
    <row r="11074" spans="80:84" x14ac:dyDescent="0.25">
      <c r="CB11074" s="4"/>
      <c r="CF11074" s="4"/>
    </row>
    <row r="11075" spans="80:84" x14ac:dyDescent="0.25">
      <c r="CB11075" s="4"/>
      <c r="CF11075" s="4"/>
    </row>
    <row r="11076" spans="80:84" x14ac:dyDescent="0.25">
      <c r="CB11076" s="4"/>
      <c r="CF11076" s="4"/>
    </row>
    <row r="11077" spans="80:84" x14ac:dyDescent="0.25">
      <c r="CB11077" s="4"/>
      <c r="CF11077" s="4"/>
    </row>
    <row r="11078" spans="80:84" x14ac:dyDescent="0.25">
      <c r="CB11078" s="4"/>
      <c r="CF11078" s="4"/>
    </row>
    <row r="11079" spans="80:84" x14ac:dyDescent="0.25">
      <c r="CB11079" s="4"/>
      <c r="CF11079" s="4"/>
    </row>
    <row r="11080" spans="80:84" x14ac:dyDescent="0.25">
      <c r="CB11080" s="4"/>
      <c r="CF11080" s="4"/>
    </row>
    <row r="11081" spans="80:84" x14ac:dyDescent="0.25">
      <c r="CB11081" s="4"/>
      <c r="CF11081" s="4"/>
    </row>
    <row r="11082" spans="80:84" x14ac:dyDescent="0.25">
      <c r="CB11082" s="4"/>
      <c r="CF11082" s="4"/>
    </row>
    <row r="11083" spans="80:84" x14ac:dyDescent="0.25">
      <c r="CB11083" s="4"/>
      <c r="CF11083" s="4"/>
    </row>
    <row r="11084" spans="80:84" x14ac:dyDescent="0.25">
      <c r="CB11084" s="4"/>
      <c r="CF11084" s="4"/>
    </row>
    <row r="11085" spans="80:84" x14ac:dyDescent="0.25">
      <c r="CB11085" s="4"/>
      <c r="CF11085" s="4"/>
    </row>
    <row r="11086" spans="80:84" x14ac:dyDescent="0.25">
      <c r="CB11086" s="4"/>
      <c r="CF11086" s="4"/>
    </row>
    <row r="11087" spans="80:84" x14ac:dyDescent="0.25">
      <c r="CB11087" s="4"/>
      <c r="CF11087" s="4"/>
    </row>
    <row r="11088" spans="80:84" x14ac:dyDescent="0.25">
      <c r="CB11088" s="4"/>
      <c r="CF11088" s="4"/>
    </row>
    <row r="11089" spans="80:84" x14ac:dyDescent="0.25">
      <c r="CB11089" s="4"/>
      <c r="CF11089" s="4"/>
    </row>
    <row r="11090" spans="80:84" x14ac:dyDescent="0.25">
      <c r="CB11090" s="4"/>
      <c r="CF11090" s="4"/>
    </row>
    <row r="11091" spans="80:84" x14ac:dyDescent="0.25">
      <c r="CB11091" s="4"/>
      <c r="CF11091" s="4"/>
    </row>
    <row r="11092" spans="80:84" x14ac:dyDescent="0.25">
      <c r="CB11092" s="4"/>
      <c r="CF11092" s="4"/>
    </row>
    <row r="11093" spans="80:84" x14ac:dyDescent="0.25">
      <c r="CB11093" s="4"/>
      <c r="CF11093" s="4"/>
    </row>
    <row r="11094" spans="80:84" x14ac:dyDescent="0.25">
      <c r="CB11094" s="4"/>
      <c r="CF11094" s="4"/>
    </row>
    <row r="11095" spans="80:84" x14ac:dyDescent="0.25">
      <c r="CB11095" s="4"/>
      <c r="CF11095" s="4"/>
    </row>
    <row r="11096" spans="80:84" x14ac:dyDescent="0.25">
      <c r="CB11096" s="4"/>
      <c r="CF11096" s="4"/>
    </row>
    <row r="11097" spans="80:84" x14ac:dyDescent="0.25">
      <c r="CB11097" s="4"/>
      <c r="CF11097" s="4"/>
    </row>
    <row r="11098" spans="80:84" x14ac:dyDescent="0.25">
      <c r="CB11098" s="4"/>
      <c r="CF11098" s="4"/>
    </row>
    <row r="11099" spans="80:84" x14ac:dyDescent="0.25">
      <c r="CB11099" s="4"/>
      <c r="CF11099" s="4"/>
    </row>
    <row r="11100" spans="80:84" x14ac:dyDescent="0.25">
      <c r="CB11100" s="4"/>
      <c r="CF11100" s="4"/>
    </row>
    <row r="11101" spans="80:84" x14ac:dyDescent="0.25">
      <c r="CB11101" s="4"/>
      <c r="CF11101" s="4"/>
    </row>
    <row r="11102" spans="80:84" x14ac:dyDescent="0.25">
      <c r="CB11102" s="4"/>
      <c r="CF11102" s="4"/>
    </row>
    <row r="11103" spans="80:84" x14ac:dyDescent="0.25">
      <c r="CB11103" s="4"/>
      <c r="CF11103" s="4"/>
    </row>
    <row r="11104" spans="80:84" x14ac:dyDescent="0.25">
      <c r="CB11104" s="4"/>
      <c r="CF11104" s="4"/>
    </row>
    <row r="11105" spans="80:84" x14ac:dyDescent="0.25">
      <c r="CB11105" s="4"/>
      <c r="CF11105" s="4"/>
    </row>
    <row r="11106" spans="80:84" x14ac:dyDescent="0.25">
      <c r="CB11106" s="4"/>
      <c r="CF11106" s="4"/>
    </row>
    <row r="11107" spans="80:84" x14ac:dyDescent="0.25">
      <c r="CB11107" s="4"/>
      <c r="CF11107" s="4"/>
    </row>
    <row r="11108" spans="80:84" x14ac:dyDescent="0.25">
      <c r="CB11108" s="4"/>
      <c r="CF11108" s="4"/>
    </row>
    <row r="11109" spans="80:84" x14ac:dyDescent="0.25">
      <c r="CB11109" s="4"/>
      <c r="CF11109" s="4"/>
    </row>
    <row r="11110" spans="80:84" x14ac:dyDescent="0.25">
      <c r="CB11110" s="4"/>
      <c r="CF11110" s="4"/>
    </row>
    <row r="11111" spans="80:84" x14ac:dyDescent="0.25">
      <c r="CB11111" s="4"/>
      <c r="CF11111" s="4"/>
    </row>
    <row r="11112" spans="80:84" x14ac:dyDescent="0.25">
      <c r="CB11112" s="4"/>
      <c r="CF11112" s="4"/>
    </row>
    <row r="11113" spans="80:84" x14ac:dyDescent="0.25">
      <c r="CB11113" s="4"/>
      <c r="CF11113" s="4"/>
    </row>
    <row r="11114" spans="80:84" x14ac:dyDescent="0.25">
      <c r="CB11114" s="4"/>
      <c r="CF11114" s="4"/>
    </row>
    <row r="11115" spans="80:84" x14ac:dyDescent="0.25">
      <c r="CB11115" s="4"/>
      <c r="CF11115" s="4"/>
    </row>
    <row r="11116" spans="80:84" x14ac:dyDescent="0.25">
      <c r="CB11116" s="4"/>
      <c r="CF11116" s="4"/>
    </row>
    <row r="11117" spans="80:84" x14ac:dyDescent="0.25">
      <c r="CB11117" s="4"/>
      <c r="CF11117" s="4"/>
    </row>
    <row r="11118" spans="80:84" x14ac:dyDescent="0.25">
      <c r="CB11118" s="4"/>
      <c r="CF11118" s="4"/>
    </row>
    <row r="11119" spans="80:84" x14ac:dyDescent="0.25">
      <c r="CB11119" s="4"/>
      <c r="CF11119" s="4"/>
    </row>
    <row r="11120" spans="80:84" x14ac:dyDescent="0.25">
      <c r="CB11120" s="4"/>
      <c r="CF11120" s="4"/>
    </row>
    <row r="11121" spans="80:84" x14ac:dyDescent="0.25">
      <c r="CB11121" s="4"/>
      <c r="CF11121" s="4"/>
    </row>
    <row r="11122" spans="80:84" x14ac:dyDescent="0.25">
      <c r="CB11122" s="4"/>
      <c r="CF11122" s="4"/>
    </row>
    <row r="11123" spans="80:84" x14ac:dyDescent="0.25">
      <c r="CB11123" s="4"/>
      <c r="CF11123" s="4"/>
    </row>
    <row r="11124" spans="80:84" x14ac:dyDescent="0.25">
      <c r="CB11124" s="4"/>
      <c r="CF11124" s="4"/>
    </row>
    <row r="11125" spans="80:84" x14ac:dyDescent="0.25">
      <c r="CB11125" s="4"/>
      <c r="CF11125" s="4"/>
    </row>
    <row r="11126" spans="80:84" x14ac:dyDescent="0.25">
      <c r="CB11126" s="4"/>
      <c r="CF11126" s="4"/>
    </row>
    <row r="11127" spans="80:84" x14ac:dyDescent="0.25">
      <c r="CB11127" s="4"/>
      <c r="CF11127" s="4"/>
    </row>
    <row r="11128" spans="80:84" x14ac:dyDescent="0.25">
      <c r="CB11128" s="4"/>
      <c r="CF11128" s="4"/>
    </row>
    <row r="11129" spans="80:84" x14ac:dyDescent="0.25">
      <c r="CB11129" s="4"/>
      <c r="CF11129" s="4"/>
    </row>
    <row r="11130" spans="80:84" x14ac:dyDescent="0.25">
      <c r="CB11130" s="4"/>
      <c r="CF11130" s="4"/>
    </row>
    <row r="11131" spans="80:84" x14ac:dyDescent="0.25">
      <c r="CB11131" s="4"/>
      <c r="CF11131" s="4"/>
    </row>
    <row r="11132" spans="80:84" x14ac:dyDescent="0.25">
      <c r="CB11132" s="4"/>
      <c r="CF11132" s="4"/>
    </row>
    <row r="11133" spans="80:84" x14ac:dyDescent="0.25">
      <c r="CB11133" s="4"/>
      <c r="CF11133" s="4"/>
    </row>
    <row r="11134" spans="80:84" x14ac:dyDescent="0.25">
      <c r="CB11134" s="4"/>
      <c r="CF11134" s="4"/>
    </row>
    <row r="11135" spans="80:84" x14ac:dyDescent="0.25">
      <c r="CB11135" s="4"/>
      <c r="CF11135" s="4"/>
    </row>
    <row r="11136" spans="80:84" x14ac:dyDescent="0.25">
      <c r="CB11136" s="4"/>
      <c r="CF11136" s="4"/>
    </row>
    <row r="11137" spans="80:84" x14ac:dyDescent="0.25">
      <c r="CB11137" s="4"/>
      <c r="CF11137" s="4"/>
    </row>
    <row r="11138" spans="80:84" x14ac:dyDescent="0.25">
      <c r="CB11138" s="4"/>
      <c r="CF11138" s="4"/>
    </row>
    <row r="11139" spans="80:84" x14ac:dyDescent="0.25">
      <c r="CB11139" s="4"/>
      <c r="CF11139" s="4"/>
    </row>
    <row r="11140" spans="80:84" x14ac:dyDescent="0.25">
      <c r="CB11140" s="4"/>
      <c r="CF11140" s="4"/>
    </row>
    <row r="11141" spans="80:84" x14ac:dyDescent="0.25">
      <c r="CB11141" s="4"/>
      <c r="CF11141" s="4"/>
    </row>
    <row r="11142" spans="80:84" x14ac:dyDescent="0.25">
      <c r="CB11142" s="4"/>
      <c r="CF11142" s="4"/>
    </row>
    <row r="11143" spans="80:84" x14ac:dyDescent="0.25">
      <c r="CB11143" s="4"/>
      <c r="CF11143" s="4"/>
    </row>
    <row r="11144" spans="80:84" x14ac:dyDescent="0.25">
      <c r="CB11144" s="4"/>
      <c r="CF11144" s="4"/>
    </row>
    <row r="11145" spans="80:84" x14ac:dyDescent="0.25">
      <c r="CB11145" s="4"/>
      <c r="CF11145" s="4"/>
    </row>
    <row r="11146" spans="80:84" x14ac:dyDescent="0.25">
      <c r="CB11146" s="4"/>
      <c r="CF11146" s="4"/>
    </row>
    <row r="11147" spans="80:84" x14ac:dyDescent="0.25">
      <c r="CB11147" s="4"/>
      <c r="CF11147" s="4"/>
    </row>
    <row r="11148" spans="80:84" x14ac:dyDescent="0.25">
      <c r="CB11148" s="4"/>
      <c r="CF11148" s="4"/>
    </row>
    <row r="11149" spans="80:84" x14ac:dyDescent="0.25">
      <c r="CB11149" s="4"/>
      <c r="CF11149" s="4"/>
    </row>
    <row r="11150" spans="80:84" x14ac:dyDescent="0.25">
      <c r="CB11150" s="4"/>
      <c r="CF11150" s="4"/>
    </row>
    <row r="11151" spans="80:84" x14ac:dyDescent="0.25">
      <c r="CB11151" s="4"/>
      <c r="CF11151" s="4"/>
    </row>
    <row r="11152" spans="80:84" x14ac:dyDescent="0.25">
      <c r="CB11152" s="4"/>
      <c r="CF11152" s="4"/>
    </row>
    <row r="11153" spans="80:84" x14ac:dyDescent="0.25">
      <c r="CB11153" s="4"/>
      <c r="CF11153" s="4"/>
    </row>
    <row r="11154" spans="80:84" x14ac:dyDescent="0.25">
      <c r="CB11154" s="4"/>
      <c r="CF11154" s="4"/>
    </row>
    <row r="11155" spans="80:84" x14ac:dyDescent="0.25">
      <c r="CB11155" s="4"/>
      <c r="CF11155" s="4"/>
    </row>
    <row r="11156" spans="80:84" x14ac:dyDescent="0.25">
      <c r="CB11156" s="4"/>
      <c r="CF11156" s="4"/>
    </row>
    <row r="11157" spans="80:84" x14ac:dyDescent="0.25">
      <c r="CB11157" s="4"/>
      <c r="CF11157" s="4"/>
    </row>
    <row r="11158" spans="80:84" x14ac:dyDescent="0.25">
      <c r="CB11158" s="4"/>
      <c r="CF11158" s="4"/>
    </row>
    <row r="11159" spans="80:84" x14ac:dyDescent="0.25">
      <c r="CB11159" s="4"/>
      <c r="CF11159" s="4"/>
    </row>
    <row r="11160" spans="80:84" x14ac:dyDescent="0.25">
      <c r="CB11160" s="4"/>
      <c r="CF11160" s="4"/>
    </row>
    <row r="11161" spans="80:84" x14ac:dyDescent="0.25">
      <c r="CB11161" s="4"/>
      <c r="CF11161" s="4"/>
    </row>
    <row r="11162" spans="80:84" x14ac:dyDescent="0.25">
      <c r="CB11162" s="4"/>
      <c r="CF11162" s="4"/>
    </row>
    <row r="11163" spans="80:84" x14ac:dyDescent="0.25">
      <c r="CB11163" s="4"/>
      <c r="CF11163" s="4"/>
    </row>
    <row r="11164" spans="80:84" x14ac:dyDescent="0.25">
      <c r="CB11164" s="4"/>
      <c r="CF11164" s="4"/>
    </row>
    <row r="11165" spans="80:84" x14ac:dyDescent="0.25">
      <c r="CB11165" s="4"/>
      <c r="CF11165" s="4"/>
    </row>
    <row r="11166" spans="80:84" x14ac:dyDescent="0.25">
      <c r="CB11166" s="4"/>
      <c r="CF11166" s="4"/>
    </row>
    <row r="11167" spans="80:84" x14ac:dyDescent="0.25">
      <c r="CB11167" s="4"/>
      <c r="CF11167" s="4"/>
    </row>
    <row r="11168" spans="80:84" x14ac:dyDescent="0.25">
      <c r="CB11168" s="4"/>
      <c r="CF11168" s="4"/>
    </row>
    <row r="11169" spans="80:84" x14ac:dyDescent="0.25">
      <c r="CB11169" s="4"/>
      <c r="CF11169" s="4"/>
    </row>
    <row r="11170" spans="80:84" x14ac:dyDescent="0.25">
      <c r="CB11170" s="4"/>
      <c r="CF11170" s="4"/>
    </row>
    <row r="11171" spans="80:84" x14ac:dyDescent="0.25">
      <c r="CB11171" s="4"/>
      <c r="CF11171" s="4"/>
    </row>
    <row r="11172" spans="80:84" x14ac:dyDescent="0.25">
      <c r="CB11172" s="4"/>
      <c r="CF11172" s="4"/>
    </row>
    <row r="11173" spans="80:84" x14ac:dyDescent="0.25">
      <c r="CB11173" s="4"/>
      <c r="CF11173" s="4"/>
    </row>
    <row r="11174" spans="80:84" x14ac:dyDescent="0.25">
      <c r="CB11174" s="4"/>
      <c r="CF11174" s="4"/>
    </row>
    <row r="11175" spans="80:84" x14ac:dyDescent="0.25">
      <c r="CB11175" s="4"/>
      <c r="CF11175" s="4"/>
    </row>
    <row r="11176" spans="80:84" x14ac:dyDescent="0.25">
      <c r="CB11176" s="4"/>
      <c r="CF11176" s="4"/>
    </row>
    <row r="11177" spans="80:84" x14ac:dyDescent="0.25">
      <c r="CB11177" s="4"/>
      <c r="CF11177" s="4"/>
    </row>
    <row r="11178" spans="80:84" x14ac:dyDescent="0.25">
      <c r="CB11178" s="4"/>
      <c r="CF11178" s="4"/>
    </row>
    <row r="11179" spans="80:84" x14ac:dyDescent="0.25">
      <c r="CB11179" s="4"/>
      <c r="CF11179" s="4"/>
    </row>
    <row r="11180" spans="80:84" x14ac:dyDescent="0.25">
      <c r="CB11180" s="4"/>
      <c r="CF11180" s="4"/>
    </row>
    <row r="11181" spans="80:84" x14ac:dyDescent="0.25">
      <c r="CB11181" s="4"/>
      <c r="CF11181" s="4"/>
    </row>
    <row r="11182" spans="80:84" x14ac:dyDescent="0.25">
      <c r="CB11182" s="4"/>
      <c r="CF11182" s="4"/>
    </row>
    <row r="11183" spans="80:84" x14ac:dyDescent="0.25">
      <c r="CB11183" s="4"/>
      <c r="CF11183" s="4"/>
    </row>
    <row r="11184" spans="80:84" x14ac:dyDescent="0.25">
      <c r="CB11184" s="4"/>
      <c r="CF11184" s="4"/>
    </row>
    <row r="11185" spans="80:84" x14ac:dyDescent="0.25">
      <c r="CB11185" s="4"/>
      <c r="CF11185" s="4"/>
    </row>
    <row r="11186" spans="80:84" x14ac:dyDescent="0.25">
      <c r="CB11186" s="4"/>
      <c r="CF11186" s="4"/>
    </row>
    <row r="11187" spans="80:84" x14ac:dyDescent="0.25">
      <c r="CB11187" s="4"/>
      <c r="CF11187" s="4"/>
    </row>
    <row r="11188" spans="80:84" x14ac:dyDescent="0.25">
      <c r="CB11188" s="4"/>
      <c r="CF11188" s="4"/>
    </row>
    <row r="11189" spans="80:84" x14ac:dyDescent="0.25">
      <c r="CB11189" s="4"/>
      <c r="CF11189" s="4"/>
    </row>
    <row r="11190" spans="80:84" x14ac:dyDescent="0.25">
      <c r="CB11190" s="4"/>
      <c r="CF11190" s="4"/>
    </row>
    <row r="11191" spans="80:84" x14ac:dyDescent="0.25">
      <c r="CB11191" s="4"/>
      <c r="CF11191" s="4"/>
    </row>
    <row r="11192" spans="80:84" x14ac:dyDescent="0.25">
      <c r="CB11192" s="4"/>
      <c r="CF11192" s="4"/>
    </row>
    <row r="11193" spans="80:84" x14ac:dyDescent="0.25">
      <c r="CB11193" s="4"/>
      <c r="CF11193" s="4"/>
    </row>
    <row r="11194" spans="80:84" x14ac:dyDescent="0.25">
      <c r="CB11194" s="4"/>
      <c r="CF11194" s="4"/>
    </row>
    <row r="11195" spans="80:84" x14ac:dyDescent="0.25">
      <c r="CB11195" s="4"/>
      <c r="CF11195" s="4"/>
    </row>
    <row r="11196" spans="80:84" x14ac:dyDescent="0.25">
      <c r="CB11196" s="4"/>
      <c r="CF11196" s="4"/>
    </row>
    <row r="11197" spans="80:84" x14ac:dyDescent="0.25">
      <c r="CB11197" s="4"/>
      <c r="CF11197" s="4"/>
    </row>
    <row r="11198" spans="80:84" x14ac:dyDescent="0.25">
      <c r="CB11198" s="4"/>
      <c r="CF11198" s="4"/>
    </row>
    <row r="11199" spans="80:84" x14ac:dyDescent="0.25">
      <c r="CB11199" s="4"/>
      <c r="CF11199" s="4"/>
    </row>
    <row r="11200" spans="80:84" x14ac:dyDescent="0.25">
      <c r="CB11200" s="4"/>
      <c r="CF11200" s="4"/>
    </row>
    <row r="11201" spans="80:84" x14ac:dyDescent="0.25">
      <c r="CB11201" s="4"/>
      <c r="CF11201" s="4"/>
    </row>
    <row r="11202" spans="80:84" x14ac:dyDescent="0.25">
      <c r="CB11202" s="4"/>
      <c r="CF11202" s="4"/>
    </row>
    <row r="11203" spans="80:84" x14ac:dyDescent="0.25">
      <c r="CB11203" s="4"/>
      <c r="CF11203" s="4"/>
    </row>
    <row r="11204" spans="80:84" x14ac:dyDescent="0.25">
      <c r="CB11204" s="4"/>
      <c r="CF11204" s="4"/>
    </row>
    <row r="11205" spans="80:84" x14ac:dyDescent="0.25">
      <c r="CB11205" s="4"/>
      <c r="CF11205" s="4"/>
    </row>
    <row r="11206" spans="80:84" x14ac:dyDescent="0.25">
      <c r="CB11206" s="4"/>
      <c r="CF11206" s="4"/>
    </row>
    <row r="11207" spans="80:84" x14ac:dyDescent="0.25">
      <c r="CB11207" s="4"/>
      <c r="CF11207" s="4"/>
    </row>
    <row r="11208" spans="80:84" x14ac:dyDescent="0.25">
      <c r="CB11208" s="4"/>
      <c r="CF11208" s="4"/>
    </row>
    <row r="11209" spans="80:84" x14ac:dyDescent="0.25">
      <c r="CB11209" s="4"/>
      <c r="CF11209" s="4"/>
    </row>
    <row r="11210" spans="80:84" x14ac:dyDescent="0.25">
      <c r="CB11210" s="4"/>
      <c r="CF11210" s="4"/>
    </row>
    <row r="11211" spans="80:84" x14ac:dyDescent="0.25">
      <c r="CB11211" s="4"/>
      <c r="CF11211" s="4"/>
    </row>
    <row r="11212" spans="80:84" x14ac:dyDescent="0.25">
      <c r="CB11212" s="4"/>
      <c r="CF11212" s="4"/>
    </row>
    <row r="11213" spans="80:84" x14ac:dyDescent="0.25">
      <c r="CB11213" s="4"/>
      <c r="CF11213" s="4"/>
    </row>
    <row r="11214" spans="80:84" x14ac:dyDescent="0.25">
      <c r="CB11214" s="4"/>
      <c r="CF11214" s="4"/>
    </row>
    <row r="11215" spans="80:84" x14ac:dyDescent="0.25">
      <c r="CB11215" s="4"/>
      <c r="CF11215" s="4"/>
    </row>
    <row r="11216" spans="80:84" x14ac:dyDescent="0.25">
      <c r="CB11216" s="4"/>
      <c r="CF11216" s="4"/>
    </row>
    <row r="11217" spans="80:84" x14ac:dyDescent="0.25">
      <c r="CB11217" s="4"/>
      <c r="CF11217" s="4"/>
    </row>
    <row r="11218" spans="80:84" x14ac:dyDescent="0.25">
      <c r="CB11218" s="4"/>
      <c r="CF11218" s="4"/>
    </row>
    <row r="11219" spans="80:84" x14ac:dyDescent="0.25">
      <c r="CB11219" s="4"/>
      <c r="CF11219" s="4"/>
    </row>
    <row r="11220" spans="80:84" x14ac:dyDescent="0.25">
      <c r="CB11220" s="4"/>
      <c r="CF11220" s="4"/>
    </row>
    <row r="11221" spans="80:84" x14ac:dyDescent="0.25">
      <c r="CB11221" s="4"/>
      <c r="CF11221" s="4"/>
    </row>
    <row r="11222" spans="80:84" x14ac:dyDescent="0.25">
      <c r="CB11222" s="4"/>
      <c r="CF11222" s="4"/>
    </row>
    <row r="11223" spans="80:84" x14ac:dyDescent="0.25">
      <c r="CB11223" s="4"/>
      <c r="CF11223" s="4"/>
    </row>
    <row r="11224" spans="80:84" x14ac:dyDescent="0.25">
      <c r="CB11224" s="4"/>
      <c r="CF11224" s="4"/>
    </row>
    <row r="11225" spans="80:84" x14ac:dyDescent="0.25">
      <c r="CB11225" s="4"/>
      <c r="CF11225" s="4"/>
    </row>
    <row r="11226" spans="80:84" x14ac:dyDescent="0.25">
      <c r="CB11226" s="4"/>
      <c r="CF11226" s="4"/>
    </row>
    <row r="11227" spans="80:84" x14ac:dyDescent="0.25">
      <c r="CB11227" s="4"/>
      <c r="CF11227" s="4"/>
    </row>
    <row r="11228" spans="80:84" x14ac:dyDescent="0.25">
      <c r="CB11228" s="4"/>
      <c r="CF11228" s="4"/>
    </row>
    <row r="11229" spans="80:84" x14ac:dyDescent="0.25">
      <c r="CB11229" s="4"/>
      <c r="CF11229" s="4"/>
    </row>
    <row r="11230" spans="80:84" x14ac:dyDescent="0.25">
      <c r="CB11230" s="4"/>
      <c r="CF11230" s="4"/>
    </row>
    <row r="11231" spans="80:84" x14ac:dyDescent="0.25">
      <c r="CB11231" s="4"/>
      <c r="CF11231" s="4"/>
    </row>
    <row r="11232" spans="80:84" x14ac:dyDescent="0.25">
      <c r="CB11232" s="4"/>
      <c r="CF11232" s="4"/>
    </row>
    <row r="11233" spans="80:84" x14ac:dyDescent="0.25">
      <c r="CB11233" s="4"/>
      <c r="CF11233" s="4"/>
    </row>
    <row r="11234" spans="80:84" x14ac:dyDescent="0.25">
      <c r="CB11234" s="4"/>
      <c r="CF11234" s="4"/>
    </row>
    <row r="11235" spans="80:84" x14ac:dyDescent="0.25">
      <c r="CB11235" s="4"/>
      <c r="CF11235" s="4"/>
    </row>
    <row r="11236" spans="80:84" x14ac:dyDescent="0.25">
      <c r="CB11236" s="4"/>
      <c r="CF11236" s="4"/>
    </row>
    <row r="11237" spans="80:84" x14ac:dyDescent="0.25">
      <c r="CB11237" s="4"/>
      <c r="CF11237" s="4"/>
    </row>
    <row r="11238" spans="80:84" x14ac:dyDescent="0.25">
      <c r="CB11238" s="4"/>
      <c r="CF11238" s="4"/>
    </row>
    <row r="11239" spans="80:84" x14ac:dyDescent="0.25">
      <c r="CB11239" s="4"/>
      <c r="CF11239" s="4"/>
    </row>
    <row r="11240" spans="80:84" x14ac:dyDescent="0.25">
      <c r="CB11240" s="4"/>
      <c r="CF11240" s="4"/>
    </row>
    <row r="11241" spans="80:84" x14ac:dyDescent="0.25">
      <c r="CB11241" s="4"/>
      <c r="CF11241" s="4"/>
    </row>
    <row r="11242" spans="80:84" x14ac:dyDescent="0.25">
      <c r="CB11242" s="4"/>
      <c r="CF11242" s="4"/>
    </row>
    <row r="11243" spans="80:84" x14ac:dyDescent="0.25">
      <c r="CB11243" s="4"/>
      <c r="CF11243" s="4"/>
    </row>
    <row r="11244" spans="80:84" x14ac:dyDescent="0.25">
      <c r="CB11244" s="4"/>
      <c r="CF11244" s="4"/>
    </row>
    <row r="11245" spans="80:84" x14ac:dyDescent="0.25">
      <c r="CB11245" s="4"/>
      <c r="CF11245" s="4"/>
    </row>
    <row r="11246" spans="80:84" x14ac:dyDescent="0.25">
      <c r="CB11246" s="4"/>
      <c r="CF11246" s="4"/>
    </row>
    <row r="11247" spans="80:84" x14ac:dyDescent="0.25">
      <c r="CB11247" s="4"/>
      <c r="CF11247" s="4"/>
    </row>
    <row r="11248" spans="80:84" x14ac:dyDescent="0.25">
      <c r="CB11248" s="4"/>
      <c r="CF11248" s="4"/>
    </row>
    <row r="11249" spans="80:84" x14ac:dyDescent="0.25">
      <c r="CB11249" s="4"/>
      <c r="CF11249" s="4"/>
    </row>
    <row r="11250" spans="80:84" x14ac:dyDescent="0.25">
      <c r="CB11250" s="4"/>
      <c r="CF11250" s="4"/>
    </row>
    <row r="11251" spans="80:84" x14ac:dyDescent="0.25">
      <c r="CB11251" s="4"/>
      <c r="CF11251" s="4"/>
    </row>
    <row r="11252" spans="80:84" x14ac:dyDescent="0.25">
      <c r="CB11252" s="4"/>
      <c r="CF11252" s="4"/>
    </row>
    <row r="11253" spans="80:84" x14ac:dyDescent="0.25">
      <c r="CB11253" s="4"/>
      <c r="CF11253" s="4"/>
    </row>
    <row r="11254" spans="80:84" x14ac:dyDescent="0.25">
      <c r="CB11254" s="4"/>
      <c r="CF11254" s="4"/>
    </row>
    <row r="11255" spans="80:84" x14ac:dyDescent="0.25">
      <c r="CB11255" s="4"/>
      <c r="CF11255" s="4"/>
    </row>
    <row r="11256" spans="80:84" x14ac:dyDescent="0.25">
      <c r="CB11256" s="4"/>
      <c r="CF11256" s="4"/>
    </row>
    <row r="11257" spans="80:84" x14ac:dyDescent="0.25">
      <c r="CB11257" s="4"/>
      <c r="CF11257" s="4"/>
    </row>
    <row r="11258" spans="80:84" x14ac:dyDescent="0.25">
      <c r="CB11258" s="4"/>
      <c r="CF11258" s="4"/>
    </row>
    <row r="11259" spans="80:84" x14ac:dyDescent="0.25">
      <c r="CB11259" s="4"/>
      <c r="CF11259" s="4"/>
    </row>
    <row r="11260" spans="80:84" x14ac:dyDescent="0.25">
      <c r="CB11260" s="4"/>
      <c r="CF11260" s="4"/>
    </row>
    <row r="11261" spans="80:84" x14ac:dyDescent="0.25">
      <c r="CB11261" s="4"/>
      <c r="CF11261" s="4"/>
    </row>
    <row r="11262" spans="80:84" x14ac:dyDescent="0.25">
      <c r="CB11262" s="4"/>
      <c r="CF11262" s="4"/>
    </row>
    <row r="11263" spans="80:84" x14ac:dyDescent="0.25">
      <c r="CB11263" s="4"/>
      <c r="CF11263" s="4"/>
    </row>
    <row r="11264" spans="80:84" x14ac:dyDescent="0.25">
      <c r="CB11264" s="4"/>
      <c r="CF11264" s="4"/>
    </row>
    <row r="11265" spans="80:84" x14ac:dyDescent="0.25">
      <c r="CB11265" s="4"/>
      <c r="CF11265" s="4"/>
    </row>
    <row r="11266" spans="80:84" x14ac:dyDescent="0.25">
      <c r="CB11266" s="4"/>
      <c r="CF11266" s="4"/>
    </row>
    <row r="11267" spans="80:84" x14ac:dyDescent="0.25">
      <c r="CB11267" s="4"/>
      <c r="CF11267" s="4"/>
    </row>
    <row r="11268" spans="80:84" x14ac:dyDescent="0.25">
      <c r="CB11268" s="4"/>
      <c r="CF11268" s="4"/>
    </row>
    <row r="11269" spans="80:84" x14ac:dyDescent="0.25">
      <c r="CB11269" s="4"/>
      <c r="CF11269" s="4"/>
    </row>
    <row r="11270" spans="80:84" x14ac:dyDescent="0.25">
      <c r="CB11270" s="4"/>
      <c r="CF11270" s="4"/>
    </row>
    <row r="11271" spans="80:84" x14ac:dyDescent="0.25">
      <c r="CB11271" s="4"/>
      <c r="CF11271" s="4"/>
    </row>
    <row r="11272" spans="80:84" x14ac:dyDescent="0.25">
      <c r="CB11272" s="4"/>
      <c r="CF11272" s="4"/>
    </row>
    <row r="11273" spans="80:84" x14ac:dyDescent="0.25">
      <c r="CB11273" s="4"/>
      <c r="CF11273" s="4"/>
    </row>
    <row r="11274" spans="80:84" x14ac:dyDescent="0.25">
      <c r="CB11274" s="4"/>
      <c r="CF11274" s="4"/>
    </row>
    <row r="11275" spans="80:84" x14ac:dyDescent="0.25">
      <c r="CB11275" s="4"/>
      <c r="CF11275" s="4"/>
    </row>
    <row r="11276" spans="80:84" x14ac:dyDescent="0.25">
      <c r="CB11276" s="4"/>
      <c r="CF11276" s="4"/>
    </row>
    <row r="11277" spans="80:84" x14ac:dyDescent="0.25">
      <c r="CB11277" s="4"/>
      <c r="CF11277" s="4"/>
    </row>
    <row r="11278" spans="80:84" x14ac:dyDescent="0.25">
      <c r="CB11278" s="4"/>
      <c r="CF11278" s="4"/>
    </row>
    <row r="11279" spans="80:84" x14ac:dyDescent="0.25">
      <c r="CB11279" s="4"/>
      <c r="CF11279" s="4"/>
    </row>
    <row r="11280" spans="80:84" x14ac:dyDescent="0.25">
      <c r="CB11280" s="4"/>
      <c r="CF11280" s="4"/>
    </row>
    <row r="11281" spans="80:84" x14ac:dyDescent="0.25">
      <c r="CB11281" s="4"/>
      <c r="CF11281" s="4"/>
    </row>
    <row r="11282" spans="80:84" x14ac:dyDescent="0.25">
      <c r="CB11282" s="4"/>
      <c r="CF11282" s="4"/>
    </row>
    <row r="11283" spans="80:84" x14ac:dyDescent="0.25">
      <c r="CB11283" s="4"/>
      <c r="CF11283" s="4"/>
    </row>
    <row r="11284" spans="80:84" x14ac:dyDescent="0.25">
      <c r="CB11284" s="4"/>
      <c r="CF11284" s="4"/>
    </row>
    <row r="11285" spans="80:84" x14ac:dyDescent="0.25">
      <c r="CB11285" s="4"/>
      <c r="CF11285" s="4"/>
    </row>
    <row r="11286" spans="80:84" x14ac:dyDescent="0.25">
      <c r="CB11286" s="4"/>
      <c r="CF11286" s="4"/>
    </row>
    <row r="11287" spans="80:84" x14ac:dyDescent="0.25">
      <c r="CB11287" s="4"/>
      <c r="CF11287" s="4"/>
    </row>
    <row r="11288" spans="80:84" x14ac:dyDescent="0.25">
      <c r="CB11288" s="4"/>
      <c r="CF11288" s="4"/>
    </row>
    <row r="11289" spans="80:84" x14ac:dyDescent="0.25">
      <c r="CB11289" s="4"/>
      <c r="CF11289" s="4"/>
    </row>
    <row r="11290" spans="80:84" x14ac:dyDescent="0.25">
      <c r="CB11290" s="4"/>
      <c r="CF11290" s="4"/>
    </row>
    <row r="11291" spans="80:84" x14ac:dyDescent="0.25">
      <c r="CB11291" s="4"/>
      <c r="CF11291" s="4"/>
    </row>
    <row r="11292" spans="80:84" x14ac:dyDescent="0.25">
      <c r="CB11292" s="4"/>
      <c r="CF11292" s="4"/>
    </row>
    <row r="11293" spans="80:84" x14ac:dyDescent="0.25">
      <c r="CB11293" s="4"/>
      <c r="CF11293" s="4"/>
    </row>
    <row r="11294" spans="80:84" x14ac:dyDescent="0.25">
      <c r="CB11294" s="4"/>
      <c r="CF11294" s="4"/>
    </row>
    <row r="11295" spans="80:84" x14ac:dyDescent="0.25">
      <c r="CB11295" s="4"/>
      <c r="CF11295" s="4"/>
    </row>
    <row r="11296" spans="80:84" x14ac:dyDescent="0.25">
      <c r="CB11296" s="4"/>
      <c r="CF11296" s="4"/>
    </row>
    <row r="11297" spans="80:84" x14ac:dyDescent="0.25">
      <c r="CB11297" s="4"/>
      <c r="CF11297" s="4"/>
    </row>
    <row r="11298" spans="80:84" x14ac:dyDescent="0.25">
      <c r="CB11298" s="4"/>
      <c r="CF11298" s="4"/>
    </row>
    <row r="11299" spans="80:84" x14ac:dyDescent="0.25">
      <c r="CB11299" s="4"/>
      <c r="CF11299" s="4"/>
    </row>
    <row r="11300" spans="80:84" x14ac:dyDescent="0.25">
      <c r="CB11300" s="4"/>
      <c r="CF11300" s="4"/>
    </row>
    <row r="11301" spans="80:84" x14ac:dyDescent="0.25">
      <c r="CB11301" s="4"/>
      <c r="CF11301" s="4"/>
    </row>
    <row r="11302" spans="80:84" x14ac:dyDescent="0.25">
      <c r="CB11302" s="4"/>
      <c r="CF11302" s="4"/>
    </row>
    <row r="11303" spans="80:84" x14ac:dyDescent="0.25">
      <c r="CB11303" s="4"/>
      <c r="CF11303" s="4"/>
    </row>
    <row r="11304" spans="80:84" x14ac:dyDescent="0.25">
      <c r="CB11304" s="4"/>
      <c r="CF11304" s="4"/>
    </row>
    <row r="11305" spans="80:84" x14ac:dyDescent="0.25">
      <c r="CB11305" s="4"/>
      <c r="CF11305" s="4"/>
    </row>
    <row r="11306" spans="80:84" x14ac:dyDescent="0.25">
      <c r="CB11306" s="4"/>
      <c r="CF11306" s="4"/>
    </row>
    <row r="11307" spans="80:84" x14ac:dyDescent="0.25">
      <c r="CB11307" s="4"/>
      <c r="CF11307" s="4"/>
    </row>
    <row r="11308" spans="80:84" x14ac:dyDescent="0.25">
      <c r="CB11308" s="4"/>
      <c r="CF11308" s="4"/>
    </row>
    <row r="11309" spans="80:84" x14ac:dyDescent="0.25">
      <c r="CB11309" s="4"/>
      <c r="CF11309" s="4"/>
    </row>
    <row r="11310" spans="80:84" x14ac:dyDescent="0.25">
      <c r="CB11310" s="4"/>
      <c r="CF11310" s="4"/>
    </row>
    <row r="11311" spans="80:84" x14ac:dyDescent="0.25">
      <c r="CB11311" s="4"/>
      <c r="CF11311" s="4"/>
    </row>
    <row r="11312" spans="80:84" x14ac:dyDescent="0.25">
      <c r="CB11312" s="4"/>
      <c r="CF11312" s="4"/>
    </row>
    <row r="11313" spans="80:84" x14ac:dyDescent="0.25">
      <c r="CB11313" s="4"/>
      <c r="CF11313" s="4"/>
    </row>
    <row r="11314" spans="80:84" x14ac:dyDescent="0.25">
      <c r="CB11314" s="4"/>
      <c r="CF11314" s="4"/>
    </row>
    <row r="11315" spans="80:84" x14ac:dyDescent="0.25">
      <c r="CB11315" s="4"/>
      <c r="CF11315" s="4"/>
    </row>
    <row r="11316" spans="80:84" x14ac:dyDescent="0.25">
      <c r="CB11316" s="4"/>
      <c r="CF11316" s="4"/>
    </row>
    <row r="11317" spans="80:84" x14ac:dyDescent="0.25">
      <c r="CB11317" s="4"/>
      <c r="CF11317" s="4"/>
    </row>
    <row r="11318" spans="80:84" x14ac:dyDescent="0.25">
      <c r="CB11318" s="4"/>
      <c r="CF11318" s="4"/>
    </row>
    <row r="11319" spans="80:84" x14ac:dyDescent="0.25">
      <c r="CB11319" s="4"/>
      <c r="CF11319" s="4"/>
    </row>
    <row r="11320" spans="80:84" x14ac:dyDescent="0.25">
      <c r="CB11320" s="4"/>
      <c r="CF11320" s="4"/>
    </row>
    <row r="11321" spans="80:84" x14ac:dyDescent="0.25">
      <c r="CB11321" s="4"/>
      <c r="CF11321" s="4"/>
    </row>
    <row r="11322" spans="80:84" x14ac:dyDescent="0.25">
      <c r="CB11322" s="4"/>
      <c r="CF11322" s="4"/>
    </row>
    <row r="11323" spans="80:84" x14ac:dyDescent="0.25">
      <c r="CB11323" s="4"/>
      <c r="CF11323" s="4"/>
    </row>
    <row r="11324" spans="80:84" x14ac:dyDescent="0.25">
      <c r="CB11324" s="4"/>
      <c r="CF11324" s="4"/>
    </row>
    <row r="11325" spans="80:84" x14ac:dyDescent="0.25">
      <c r="CB11325" s="4"/>
      <c r="CF11325" s="4"/>
    </row>
    <row r="11326" spans="80:84" x14ac:dyDescent="0.25">
      <c r="CB11326" s="4"/>
      <c r="CF11326" s="4"/>
    </row>
    <row r="11327" spans="80:84" x14ac:dyDescent="0.25">
      <c r="CB11327" s="4"/>
      <c r="CF11327" s="4"/>
    </row>
    <row r="11328" spans="80:84" x14ac:dyDescent="0.25">
      <c r="CB11328" s="4"/>
      <c r="CF11328" s="4"/>
    </row>
    <row r="11329" spans="80:84" x14ac:dyDescent="0.25">
      <c r="CB11329" s="4"/>
      <c r="CF11329" s="4"/>
    </row>
    <row r="11330" spans="80:84" x14ac:dyDescent="0.25">
      <c r="CB11330" s="4"/>
      <c r="CF11330" s="4"/>
    </row>
    <row r="11331" spans="80:84" x14ac:dyDescent="0.25">
      <c r="CB11331" s="4"/>
      <c r="CF11331" s="4"/>
    </row>
    <row r="11332" spans="80:84" x14ac:dyDescent="0.25">
      <c r="CB11332" s="4"/>
      <c r="CF11332" s="4"/>
    </row>
    <row r="11333" spans="80:84" x14ac:dyDescent="0.25">
      <c r="CB11333" s="4"/>
      <c r="CF11333" s="4"/>
    </row>
    <row r="11334" spans="80:84" x14ac:dyDescent="0.25">
      <c r="CB11334" s="4"/>
      <c r="CF11334" s="4"/>
    </row>
    <row r="11335" spans="80:84" x14ac:dyDescent="0.25">
      <c r="CB11335" s="4"/>
      <c r="CF11335" s="4"/>
    </row>
    <row r="11336" spans="80:84" x14ac:dyDescent="0.25">
      <c r="CB11336" s="4"/>
      <c r="CF11336" s="4"/>
    </row>
    <row r="11337" spans="80:84" x14ac:dyDescent="0.25">
      <c r="CB11337" s="4"/>
      <c r="CF11337" s="4"/>
    </row>
    <row r="11338" spans="80:84" x14ac:dyDescent="0.25">
      <c r="CB11338" s="4"/>
      <c r="CF11338" s="4"/>
    </row>
    <row r="11339" spans="80:84" x14ac:dyDescent="0.25">
      <c r="CB11339" s="4"/>
      <c r="CF11339" s="4"/>
    </row>
    <row r="11340" spans="80:84" x14ac:dyDescent="0.25">
      <c r="CB11340" s="4"/>
      <c r="CF11340" s="4"/>
    </row>
    <row r="11341" spans="80:84" x14ac:dyDescent="0.25">
      <c r="CB11341" s="4"/>
      <c r="CF11341" s="4"/>
    </row>
    <row r="11342" spans="80:84" x14ac:dyDescent="0.25">
      <c r="CB11342" s="4"/>
      <c r="CF11342" s="4"/>
    </row>
    <row r="11343" spans="80:84" x14ac:dyDescent="0.25">
      <c r="CB11343" s="4"/>
      <c r="CF11343" s="4"/>
    </row>
    <row r="11344" spans="80:84" x14ac:dyDescent="0.25">
      <c r="CB11344" s="4"/>
      <c r="CF11344" s="4"/>
    </row>
    <row r="11345" spans="80:84" x14ac:dyDescent="0.25">
      <c r="CB11345" s="4"/>
      <c r="CF11345" s="4"/>
    </row>
    <row r="11346" spans="80:84" x14ac:dyDescent="0.25">
      <c r="CB11346" s="4"/>
      <c r="CF11346" s="4"/>
    </row>
    <row r="11347" spans="80:84" x14ac:dyDescent="0.25">
      <c r="CB11347" s="4"/>
      <c r="CF11347" s="4"/>
    </row>
    <row r="11348" spans="80:84" x14ac:dyDescent="0.25">
      <c r="CB11348" s="4"/>
      <c r="CF11348" s="4"/>
    </row>
    <row r="11349" spans="80:84" x14ac:dyDescent="0.25">
      <c r="CB11349" s="4"/>
      <c r="CF11349" s="4"/>
    </row>
    <row r="11350" spans="80:84" x14ac:dyDescent="0.25">
      <c r="CB11350" s="4"/>
      <c r="CF11350" s="4"/>
    </row>
    <row r="11351" spans="80:84" x14ac:dyDescent="0.25">
      <c r="CB11351" s="4"/>
      <c r="CF11351" s="4"/>
    </row>
    <row r="11352" spans="80:84" x14ac:dyDescent="0.25">
      <c r="CB11352" s="4"/>
      <c r="CF11352" s="4"/>
    </row>
    <row r="11353" spans="80:84" x14ac:dyDescent="0.25">
      <c r="CB11353" s="4"/>
      <c r="CF11353" s="4"/>
    </row>
    <row r="11354" spans="80:84" x14ac:dyDescent="0.25">
      <c r="CB11354" s="4"/>
      <c r="CF11354" s="4"/>
    </row>
    <row r="11355" spans="80:84" x14ac:dyDescent="0.25">
      <c r="CB11355" s="4"/>
      <c r="CF11355" s="4"/>
    </row>
    <row r="11356" spans="80:84" x14ac:dyDescent="0.25">
      <c r="CB11356" s="4"/>
      <c r="CF11356" s="4"/>
    </row>
    <row r="11357" spans="80:84" x14ac:dyDescent="0.25">
      <c r="CB11357" s="4"/>
      <c r="CF11357" s="4"/>
    </row>
    <row r="11358" spans="80:84" x14ac:dyDescent="0.25">
      <c r="CB11358" s="4"/>
      <c r="CF11358" s="4"/>
    </row>
    <row r="11359" spans="80:84" x14ac:dyDescent="0.25">
      <c r="CB11359" s="4"/>
      <c r="CF11359" s="4"/>
    </row>
    <row r="11360" spans="80:84" x14ac:dyDescent="0.25">
      <c r="CB11360" s="4"/>
      <c r="CF11360" s="4"/>
    </row>
    <row r="11361" spans="80:84" x14ac:dyDescent="0.25">
      <c r="CB11361" s="4"/>
      <c r="CF11361" s="4"/>
    </row>
    <row r="11362" spans="80:84" x14ac:dyDescent="0.25">
      <c r="CB11362" s="4"/>
      <c r="CF11362" s="4"/>
    </row>
    <row r="11363" spans="80:84" x14ac:dyDescent="0.25">
      <c r="CB11363" s="4"/>
      <c r="CF11363" s="4"/>
    </row>
    <row r="11364" spans="80:84" x14ac:dyDescent="0.25">
      <c r="CB11364" s="4"/>
      <c r="CF11364" s="4"/>
    </row>
    <row r="11365" spans="80:84" x14ac:dyDescent="0.25">
      <c r="CB11365" s="4"/>
      <c r="CF11365" s="4"/>
    </row>
    <row r="11366" spans="80:84" x14ac:dyDescent="0.25">
      <c r="CB11366" s="4"/>
      <c r="CF11366" s="4"/>
    </row>
    <row r="11367" spans="80:84" x14ac:dyDescent="0.25">
      <c r="CB11367" s="4"/>
      <c r="CF11367" s="4"/>
    </row>
    <row r="11368" spans="80:84" x14ac:dyDescent="0.25">
      <c r="CB11368" s="4"/>
      <c r="CF11368" s="4"/>
    </row>
    <row r="11369" spans="80:84" x14ac:dyDescent="0.25">
      <c r="CB11369" s="4"/>
      <c r="CF11369" s="4"/>
    </row>
    <row r="11370" spans="80:84" x14ac:dyDescent="0.25">
      <c r="CB11370" s="4"/>
      <c r="CF11370" s="4"/>
    </row>
    <row r="11371" spans="80:84" x14ac:dyDescent="0.25">
      <c r="CB11371" s="4"/>
      <c r="CF11371" s="4"/>
    </row>
    <row r="11372" spans="80:84" x14ac:dyDescent="0.25">
      <c r="CB11372" s="4"/>
      <c r="CF11372" s="4"/>
    </row>
    <row r="11373" spans="80:84" x14ac:dyDescent="0.25">
      <c r="CB11373" s="4"/>
      <c r="CF11373" s="4"/>
    </row>
    <row r="11374" spans="80:84" x14ac:dyDescent="0.25">
      <c r="CB11374" s="4"/>
      <c r="CF11374" s="4"/>
    </row>
    <row r="11375" spans="80:84" x14ac:dyDescent="0.25">
      <c r="CB11375" s="4"/>
      <c r="CF11375" s="4"/>
    </row>
    <row r="11376" spans="80:84" x14ac:dyDescent="0.25">
      <c r="CB11376" s="4"/>
      <c r="CF11376" s="4"/>
    </row>
    <row r="11377" spans="80:84" x14ac:dyDescent="0.25">
      <c r="CB11377" s="4"/>
      <c r="CF11377" s="4"/>
    </row>
    <row r="11378" spans="80:84" x14ac:dyDescent="0.25">
      <c r="CB11378" s="4"/>
      <c r="CF11378" s="4"/>
    </row>
    <row r="11379" spans="80:84" x14ac:dyDescent="0.25">
      <c r="CB11379" s="4"/>
      <c r="CF11379" s="4"/>
    </row>
    <row r="11380" spans="80:84" x14ac:dyDescent="0.25">
      <c r="CB11380" s="4"/>
      <c r="CF11380" s="4"/>
    </row>
    <row r="11381" spans="80:84" x14ac:dyDescent="0.25">
      <c r="CB11381" s="4"/>
      <c r="CF11381" s="4"/>
    </row>
    <row r="11382" spans="80:84" x14ac:dyDescent="0.25">
      <c r="CB11382" s="4"/>
      <c r="CF11382" s="4"/>
    </row>
    <row r="11383" spans="80:84" x14ac:dyDescent="0.25">
      <c r="CB11383" s="4"/>
      <c r="CF11383" s="4"/>
    </row>
    <row r="11384" spans="80:84" x14ac:dyDescent="0.25">
      <c r="CB11384" s="4"/>
      <c r="CF11384" s="4"/>
    </row>
    <row r="11385" spans="80:84" x14ac:dyDescent="0.25">
      <c r="CB11385" s="4"/>
      <c r="CF11385" s="4"/>
    </row>
    <row r="11386" spans="80:84" x14ac:dyDescent="0.25">
      <c r="CB11386" s="4"/>
      <c r="CF11386" s="4"/>
    </row>
    <row r="11387" spans="80:84" x14ac:dyDescent="0.25">
      <c r="CB11387" s="4"/>
      <c r="CF11387" s="4"/>
    </row>
    <row r="11388" spans="80:84" x14ac:dyDescent="0.25">
      <c r="CB11388" s="4"/>
      <c r="CF11388" s="4"/>
    </row>
    <row r="11389" spans="80:84" x14ac:dyDescent="0.25">
      <c r="CB11389" s="4"/>
      <c r="CF11389" s="4"/>
    </row>
    <row r="11390" spans="80:84" x14ac:dyDescent="0.25">
      <c r="CB11390" s="4"/>
      <c r="CF11390" s="4"/>
    </row>
    <row r="11391" spans="80:84" x14ac:dyDescent="0.25">
      <c r="CB11391" s="4"/>
      <c r="CF11391" s="4"/>
    </row>
    <row r="11392" spans="80:84" x14ac:dyDescent="0.25">
      <c r="CB11392" s="4"/>
      <c r="CF11392" s="4"/>
    </row>
    <row r="11393" spans="80:84" x14ac:dyDescent="0.25">
      <c r="CB11393" s="4"/>
      <c r="CF11393" s="4"/>
    </row>
    <row r="11394" spans="80:84" x14ac:dyDescent="0.25">
      <c r="CB11394" s="4"/>
      <c r="CF11394" s="4"/>
    </row>
    <row r="11395" spans="80:84" x14ac:dyDescent="0.25">
      <c r="CB11395" s="4"/>
      <c r="CF11395" s="4"/>
    </row>
    <row r="11396" spans="80:84" x14ac:dyDescent="0.25">
      <c r="CB11396" s="4"/>
      <c r="CF11396" s="4"/>
    </row>
    <row r="11397" spans="80:84" x14ac:dyDescent="0.25">
      <c r="CB11397" s="4"/>
      <c r="CF11397" s="4"/>
    </row>
    <row r="11398" spans="80:84" x14ac:dyDescent="0.25">
      <c r="CB11398" s="4"/>
      <c r="CF11398" s="4"/>
    </row>
    <row r="11399" spans="80:84" x14ac:dyDescent="0.25">
      <c r="CB11399" s="4"/>
      <c r="CF11399" s="4"/>
    </row>
    <row r="11400" spans="80:84" x14ac:dyDescent="0.25">
      <c r="CB11400" s="4"/>
      <c r="CF11400" s="4"/>
    </row>
    <row r="11401" spans="80:84" x14ac:dyDescent="0.25">
      <c r="CB11401" s="4"/>
      <c r="CF11401" s="4"/>
    </row>
    <row r="11402" spans="80:84" x14ac:dyDescent="0.25">
      <c r="CB11402" s="4"/>
      <c r="CF11402" s="4"/>
    </row>
    <row r="11403" spans="80:84" x14ac:dyDescent="0.25">
      <c r="CB11403" s="4"/>
      <c r="CF11403" s="4"/>
    </row>
    <row r="11404" spans="80:84" x14ac:dyDescent="0.25">
      <c r="CB11404" s="4"/>
      <c r="CF11404" s="4"/>
    </row>
    <row r="11405" spans="80:84" x14ac:dyDescent="0.25">
      <c r="CB11405" s="4"/>
      <c r="CF11405" s="4"/>
    </row>
    <row r="11406" spans="80:84" x14ac:dyDescent="0.25">
      <c r="CB11406" s="4"/>
      <c r="CF11406" s="4"/>
    </row>
    <row r="11407" spans="80:84" x14ac:dyDescent="0.25">
      <c r="CB11407" s="4"/>
      <c r="CF11407" s="4"/>
    </row>
    <row r="11408" spans="80:84" x14ac:dyDescent="0.25">
      <c r="CB11408" s="4"/>
      <c r="CF11408" s="4"/>
    </row>
    <row r="11409" spans="80:84" x14ac:dyDescent="0.25">
      <c r="CB11409" s="4"/>
      <c r="CF11409" s="4"/>
    </row>
    <row r="11410" spans="80:84" x14ac:dyDescent="0.25">
      <c r="CB11410" s="4"/>
      <c r="CF11410" s="4"/>
    </row>
    <row r="11411" spans="80:84" x14ac:dyDescent="0.25">
      <c r="CB11411" s="4"/>
      <c r="CF11411" s="4"/>
    </row>
    <row r="11412" spans="80:84" x14ac:dyDescent="0.25">
      <c r="CB11412" s="4"/>
      <c r="CF11412" s="4"/>
    </row>
    <row r="11413" spans="80:84" x14ac:dyDescent="0.25">
      <c r="CB11413" s="4"/>
      <c r="CF11413" s="4"/>
    </row>
    <row r="11414" spans="80:84" x14ac:dyDescent="0.25">
      <c r="CB11414" s="4"/>
      <c r="CF11414" s="4"/>
    </row>
    <row r="11415" spans="80:84" x14ac:dyDescent="0.25">
      <c r="CB11415" s="4"/>
      <c r="CF11415" s="4"/>
    </row>
    <row r="11416" spans="80:84" x14ac:dyDescent="0.25">
      <c r="CB11416" s="4"/>
      <c r="CF11416" s="4"/>
    </row>
    <row r="11417" spans="80:84" x14ac:dyDescent="0.25">
      <c r="CB11417" s="4"/>
      <c r="CF11417" s="4"/>
    </row>
    <row r="11418" spans="80:84" x14ac:dyDescent="0.25">
      <c r="CB11418" s="4"/>
      <c r="CF11418" s="4"/>
    </row>
    <row r="11419" spans="80:84" x14ac:dyDescent="0.25">
      <c r="CB11419" s="4"/>
      <c r="CF11419" s="4"/>
    </row>
    <row r="11420" spans="80:84" x14ac:dyDescent="0.25">
      <c r="CB11420" s="4"/>
      <c r="CF11420" s="4"/>
    </row>
    <row r="11421" spans="80:84" x14ac:dyDescent="0.25">
      <c r="CB11421" s="4"/>
      <c r="CF11421" s="4"/>
    </row>
    <row r="11422" spans="80:84" x14ac:dyDescent="0.25">
      <c r="CB11422" s="4"/>
      <c r="CF11422" s="4"/>
    </row>
    <row r="11423" spans="80:84" x14ac:dyDescent="0.25">
      <c r="CB11423" s="4"/>
      <c r="CF11423" s="4"/>
    </row>
    <row r="11424" spans="80:84" x14ac:dyDescent="0.25">
      <c r="CB11424" s="4"/>
      <c r="CF11424" s="4"/>
    </row>
    <row r="11425" spans="80:84" x14ac:dyDescent="0.25">
      <c r="CB11425" s="4"/>
      <c r="CF11425" s="4"/>
    </row>
    <row r="11426" spans="80:84" x14ac:dyDescent="0.25">
      <c r="CB11426" s="4"/>
      <c r="CF11426" s="4"/>
    </row>
    <row r="11427" spans="80:84" x14ac:dyDescent="0.25">
      <c r="CB11427" s="4"/>
      <c r="CF11427" s="4"/>
    </row>
    <row r="11428" spans="80:84" x14ac:dyDescent="0.25">
      <c r="CB11428" s="4"/>
      <c r="CF11428" s="4"/>
    </row>
    <row r="11429" spans="80:84" x14ac:dyDescent="0.25">
      <c r="CB11429" s="4"/>
      <c r="CF11429" s="4"/>
    </row>
    <row r="11430" spans="80:84" x14ac:dyDescent="0.25">
      <c r="CB11430" s="4"/>
      <c r="CF11430" s="4"/>
    </row>
    <row r="11431" spans="80:84" x14ac:dyDescent="0.25">
      <c r="CB11431" s="4"/>
      <c r="CF11431" s="4"/>
    </row>
    <row r="11432" spans="80:84" x14ac:dyDescent="0.25">
      <c r="CB11432" s="4"/>
      <c r="CF11432" s="4"/>
    </row>
    <row r="11433" spans="80:84" x14ac:dyDescent="0.25">
      <c r="CB11433" s="4"/>
      <c r="CF11433" s="4"/>
    </row>
    <row r="11434" spans="80:84" x14ac:dyDescent="0.25">
      <c r="CB11434" s="4"/>
      <c r="CF11434" s="4"/>
    </row>
    <row r="11435" spans="80:84" x14ac:dyDescent="0.25">
      <c r="CB11435" s="4"/>
      <c r="CF11435" s="4"/>
    </row>
    <row r="11436" spans="80:84" x14ac:dyDescent="0.25">
      <c r="CB11436" s="4"/>
      <c r="CF11436" s="4"/>
    </row>
    <row r="11437" spans="80:84" x14ac:dyDescent="0.25">
      <c r="CB11437" s="4"/>
      <c r="CF11437" s="4"/>
    </row>
    <row r="11438" spans="80:84" x14ac:dyDescent="0.25">
      <c r="CB11438" s="4"/>
      <c r="CF11438" s="4"/>
    </row>
    <row r="11439" spans="80:84" x14ac:dyDescent="0.25">
      <c r="CB11439" s="4"/>
      <c r="CF11439" s="4"/>
    </row>
    <row r="11440" spans="80:84" x14ac:dyDescent="0.25">
      <c r="CB11440" s="4"/>
      <c r="CF11440" s="4"/>
    </row>
    <row r="11441" spans="80:84" x14ac:dyDescent="0.25">
      <c r="CB11441" s="4"/>
      <c r="CF11441" s="4"/>
    </row>
    <row r="11442" spans="80:84" x14ac:dyDescent="0.25">
      <c r="CB11442" s="4"/>
      <c r="CF11442" s="4"/>
    </row>
    <row r="11443" spans="80:84" x14ac:dyDescent="0.25">
      <c r="CB11443" s="4"/>
      <c r="CF11443" s="4"/>
    </row>
    <row r="11444" spans="80:84" x14ac:dyDescent="0.25">
      <c r="CB11444" s="4"/>
      <c r="CF11444" s="4"/>
    </row>
    <row r="11445" spans="80:84" x14ac:dyDescent="0.25">
      <c r="CB11445" s="4"/>
      <c r="CF11445" s="4"/>
    </row>
    <row r="11446" spans="80:84" x14ac:dyDescent="0.25">
      <c r="CB11446" s="4"/>
      <c r="CF11446" s="4"/>
    </row>
    <row r="11447" spans="80:84" x14ac:dyDescent="0.25">
      <c r="CB11447" s="4"/>
      <c r="CF11447" s="4"/>
    </row>
    <row r="11448" spans="80:84" x14ac:dyDescent="0.25">
      <c r="CB11448" s="4"/>
      <c r="CF11448" s="4"/>
    </row>
    <row r="11449" spans="80:84" x14ac:dyDescent="0.25">
      <c r="CB11449" s="4"/>
      <c r="CF11449" s="4"/>
    </row>
    <row r="11450" spans="80:84" x14ac:dyDescent="0.25">
      <c r="CB11450" s="4"/>
      <c r="CF11450" s="4"/>
    </row>
    <row r="11451" spans="80:84" x14ac:dyDescent="0.25">
      <c r="CB11451" s="4"/>
      <c r="CF11451" s="4"/>
    </row>
    <row r="11452" spans="80:84" x14ac:dyDescent="0.25">
      <c r="CB11452" s="4"/>
      <c r="CF11452" s="4"/>
    </row>
    <row r="11453" spans="80:84" x14ac:dyDescent="0.25">
      <c r="CB11453" s="4"/>
      <c r="CF11453" s="4"/>
    </row>
    <row r="11454" spans="80:84" x14ac:dyDescent="0.25">
      <c r="CB11454" s="4"/>
      <c r="CF11454" s="4"/>
    </row>
    <row r="11455" spans="80:84" x14ac:dyDescent="0.25">
      <c r="CB11455" s="4"/>
      <c r="CF11455" s="4"/>
    </row>
    <row r="11456" spans="80:84" x14ac:dyDescent="0.25">
      <c r="CB11456" s="4"/>
      <c r="CF11456" s="4"/>
    </row>
    <row r="11457" spans="80:84" x14ac:dyDescent="0.25">
      <c r="CB11457" s="4"/>
      <c r="CF11457" s="4"/>
    </row>
    <row r="11458" spans="80:84" x14ac:dyDescent="0.25">
      <c r="CB11458" s="4"/>
      <c r="CF11458" s="4"/>
    </row>
    <row r="11459" spans="80:84" x14ac:dyDescent="0.25">
      <c r="CB11459" s="4"/>
      <c r="CF11459" s="4"/>
    </row>
    <row r="11460" spans="80:84" x14ac:dyDescent="0.25">
      <c r="CB11460" s="4"/>
      <c r="CF11460" s="4"/>
    </row>
    <row r="11461" spans="80:84" x14ac:dyDescent="0.25">
      <c r="CB11461" s="4"/>
      <c r="CF11461" s="4"/>
    </row>
    <row r="11462" spans="80:84" x14ac:dyDescent="0.25">
      <c r="CB11462" s="4"/>
      <c r="CF11462" s="4"/>
    </row>
    <row r="11463" spans="80:84" x14ac:dyDescent="0.25">
      <c r="CB11463" s="4"/>
      <c r="CF11463" s="4"/>
    </row>
    <row r="11464" spans="80:84" x14ac:dyDescent="0.25">
      <c r="CB11464" s="4"/>
      <c r="CF11464" s="4"/>
    </row>
    <row r="11465" spans="80:84" x14ac:dyDescent="0.25">
      <c r="CB11465" s="4"/>
      <c r="CF11465" s="4"/>
    </row>
    <row r="11466" spans="80:84" x14ac:dyDescent="0.25">
      <c r="CB11466" s="4"/>
      <c r="CF11466" s="4"/>
    </row>
    <row r="11467" spans="80:84" x14ac:dyDescent="0.25">
      <c r="CB11467" s="4"/>
      <c r="CF11467" s="4"/>
    </row>
    <row r="11468" spans="80:84" x14ac:dyDescent="0.25">
      <c r="CB11468" s="4"/>
      <c r="CF11468" s="4"/>
    </row>
    <row r="11469" spans="80:84" x14ac:dyDescent="0.25">
      <c r="CB11469" s="4"/>
      <c r="CF11469" s="4"/>
    </row>
    <row r="11470" spans="80:84" x14ac:dyDescent="0.25">
      <c r="CB11470" s="4"/>
      <c r="CF11470" s="4"/>
    </row>
    <row r="11471" spans="80:84" x14ac:dyDescent="0.25">
      <c r="CB11471" s="4"/>
      <c r="CF11471" s="4"/>
    </row>
    <row r="11472" spans="80:84" x14ac:dyDescent="0.25">
      <c r="CB11472" s="4"/>
      <c r="CF11472" s="4"/>
    </row>
    <row r="11473" spans="80:84" x14ac:dyDescent="0.25">
      <c r="CB11473" s="4"/>
      <c r="CF11473" s="4"/>
    </row>
    <row r="11474" spans="80:84" x14ac:dyDescent="0.25">
      <c r="CB11474" s="4"/>
      <c r="CF11474" s="4"/>
    </row>
    <row r="11475" spans="80:84" x14ac:dyDescent="0.25">
      <c r="CB11475" s="4"/>
      <c r="CF11475" s="4"/>
    </row>
    <row r="11476" spans="80:84" x14ac:dyDescent="0.25">
      <c r="CB11476" s="4"/>
      <c r="CF11476" s="4"/>
    </row>
    <row r="11477" spans="80:84" x14ac:dyDescent="0.25">
      <c r="CB11477" s="4"/>
      <c r="CF11477" s="4"/>
    </row>
    <row r="11478" spans="80:84" x14ac:dyDescent="0.25">
      <c r="CB11478" s="4"/>
      <c r="CF11478" s="4"/>
    </row>
    <row r="11479" spans="80:84" x14ac:dyDescent="0.25">
      <c r="CB11479" s="4"/>
      <c r="CF11479" s="4"/>
    </row>
    <row r="11480" spans="80:84" x14ac:dyDescent="0.25">
      <c r="CB11480" s="4"/>
      <c r="CF11480" s="4"/>
    </row>
    <row r="11481" spans="80:84" x14ac:dyDescent="0.25">
      <c r="CB11481" s="4"/>
      <c r="CF11481" s="4"/>
    </row>
    <row r="11482" spans="80:84" x14ac:dyDescent="0.25">
      <c r="CB11482" s="4"/>
      <c r="CF11482" s="4"/>
    </row>
    <row r="11483" spans="80:84" x14ac:dyDescent="0.25">
      <c r="CB11483" s="4"/>
      <c r="CF11483" s="4"/>
    </row>
    <row r="11484" spans="80:84" x14ac:dyDescent="0.25">
      <c r="CB11484" s="4"/>
      <c r="CF11484" s="4"/>
    </row>
    <row r="11485" spans="80:84" x14ac:dyDescent="0.25">
      <c r="CB11485" s="4"/>
      <c r="CF11485" s="4"/>
    </row>
    <row r="11486" spans="80:84" x14ac:dyDescent="0.25">
      <c r="CB11486" s="4"/>
      <c r="CF11486" s="4"/>
    </row>
    <row r="11487" spans="80:84" x14ac:dyDescent="0.25">
      <c r="CB11487" s="4"/>
      <c r="CF11487" s="4"/>
    </row>
    <row r="11488" spans="80:84" x14ac:dyDescent="0.25">
      <c r="CB11488" s="4"/>
      <c r="CF11488" s="4"/>
    </row>
    <row r="11489" spans="80:84" x14ac:dyDescent="0.25">
      <c r="CB11489" s="4"/>
      <c r="CF11489" s="4"/>
    </row>
    <row r="11490" spans="80:84" x14ac:dyDescent="0.25">
      <c r="CB11490" s="4"/>
      <c r="CF11490" s="4"/>
    </row>
    <row r="11491" spans="80:84" x14ac:dyDescent="0.25">
      <c r="CB11491" s="4"/>
      <c r="CF11491" s="4"/>
    </row>
    <row r="11492" spans="80:84" x14ac:dyDescent="0.25">
      <c r="CB11492" s="4"/>
      <c r="CF11492" s="4"/>
    </row>
    <row r="11493" spans="80:84" x14ac:dyDescent="0.25">
      <c r="CB11493" s="4"/>
      <c r="CF11493" s="4"/>
    </row>
    <row r="11494" spans="80:84" x14ac:dyDescent="0.25">
      <c r="CB11494" s="4"/>
      <c r="CF11494" s="4"/>
    </row>
    <row r="11495" spans="80:84" x14ac:dyDescent="0.25">
      <c r="CB11495" s="4"/>
      <c r="CF11495" s="4"/>
    </row>
    <row r="11496" spans="80:84" x14ac:dyDescent="0.25">
      <c r="CB11496" s="4"/>
      <c r="CF11496" s="4"/>
    </row>
    <row r="11497" spans="80:84" x14ac:dyDescent="0.25">
      <c r="CB11497" s="4"/>
      <c r="CF11497" s="4"/>
    </row>
    <row r="11498" spans="80:84" x14ac:dyDescent="0.25">
      <c r="CB11498" s="4"/>
      <c r="CF11498" s="4"/>
    </row>
    <row r="11499" spans="80:84" x14ac:dyDescent="0.25">
      <c r="CB11499" s="4"/>
      <c r="CF11499" s="4"/>
    </row>
    <row r="11500" spans="80:84" x14ac:dyDescent="0.25">
      <c r="CB11500" s="4"/>
      <c r="CF11500" s="4"/>
    </row>
    <row r="11501" spans="80:84" x14ac:dyDescent="0.25">
      <c r="CB11501" s="4"/>
      <c r="CF11501" s="4"/>
    </row>
    <row r="11502" spans="80:84" x14ac:dyDescent="0.25">
      <c r="CB11502" s="4"/>
      <c r="CF11502" s="4"/>
    </row>
    <row r="11503" spans="80:84" x14ac:dyDescent="0.25">
      <c r="CB11503" s="4"/>
      <c r="CF11503" s="4"/>
    </row>
    <row r="11504" spans="80:84" x14ac:dyDescent="0.25">
      <c r="CB11504" s="4"/>
      <c r="CF11504" s="4"/>
    </row>
    <row r="11505" spans="80:84" x14ac:dyDescent="0.25">
      <c r="CB11505" s="4"/>
      <c r="CF11505" s="4"/>
    </row>
    <row r="11506" spans="80:84" x14ac:dyDescent="0.25">
      <c r="CB11506" s="4"/>
      <c r="CF11506" s="4"/>
    </row>
    <row r="11507" spans="80:84" x14ac:dyDescent="0.25">
      <c r="CB11507" s="4"/>
      <c r="CF11507" s="4"/>
    </row>
    <row r="11508" spans="80:84" x14ac:dyDescent="0.25">
      <c r="CB11508" s="4"/>
      <c r="CF11508" s="4"/>
    </row>
    <row r="11509" spans="80:84" x14ac:dyDescent="0.25">
      <c r="CB11509" s="4"/>
      <c r="CF11509" s="4"/>
    </row>
    <row r="11510" spans="80:84" x14ac:dyDescent="0.25">
      <c r="CB11510" s="4"/>
      <c r="CF11510" s="4"/>
    </row>
    <row r="11511" spans="80:84" x14ac:dyDescent="0.25">
      <c r="CB11511" s="4"/>
      <c r="CF11511" s="4"/>
    </row>
    <row r="11512" spans="80:84" x14ac:dyDescent="0.25">
      <c r="CB11512" s="4"/>
      <c r="CF11512" s="4"/>
    </row>
    <row r="11513" spans="80:84" x14ac:dyDescent="0.25">
      <c r="CB11513" s="4"/>
      <c r="CF11513" s="4"/>
    </row>
    <row r="11514" spans="80:84" x14ac:dyDescent="0.25">
      <c r="CB11514" s="4"/>
      <c r="CF11514" s="4"/>
    </row>
    <row r="11515" spans="80:84" x14ac:dyDescent="0.25">
      <c r="CB11515" s="4"/>
      <c r="CF11515" s="4"/>
    </row>
    <row r="11516" spans="80:84" x14ac:dyDescent="0.25">
      <c r="CB11516" s="4"/>
      <c r="CF11516" s="4"/>
    </row>
    <row r="11517" spans="80:84" x14ac:dyDescent="0.25">
      <c r="CB11517" s="4"/>
      <c r="CF11517" s="4"/>
    </row>
    <row r="11518" spans="80:84" x14ac:dyDescent="0.25">
      <c r="CB11518" s="4"/>
      <c r="CF11518" s="4"/>
    </row>
    <row r="11519" spans="80:84" x14ac:dyDescent="0.25">
      <c r="CB11519" s="4"/>
      <c r="CF11519" s="4"/>
    </row>
    <row r="11520" spans="80:84" x14ac:dyDescent="0.25">
      <c r="CB11520" s="4"/>
      <c r="CF11520" s="4"/>
    </row>
    <row r="11521" spans="80:84" x14ac:dyDescent="0.25">
      <c r="CB11521" s="4"/>
      <c r="CF11521" s="4"/>
    </row>
    <row r="11522" spans="80:84" x14ac:dyDescent="0.25">
      <c r="CB11522" s="4"/>
      <c r="CF11522" s="4"/>
    </row>
    <row r="11523" spans="80:84" x14ac:dyDescent="0.25">
      <c r="CB11523" s="4"/>
      <c r="CF11523" s="4"/>
    </row>
    <row r="11524" spans="80:84" x14ac:dyDescent="0.25">
      <c r="CB11524" s="4"/>
      <c r="CF11524" s="4"/>
    </row>
    <row r="11525" spans="80:84" x14ac:dyDescent="0.25">
      <c r="CB11525" s="4"/>
      <c r="CF11525" s="4"/>
    </row>
    <row r="11526" spans="80:84" x14ac:dyDescent="0.25">
      <c r="CB11526" s="4"/>
      <c r="CF11526" s="4"/>
    </row>
    <row r="11527" spans="80:84" x14ac:dyDescent="0.25">
      <c r="CB11527" s="4"/>
      <c r="CF11527" s="4"/>
    </row>
    <row r="11528" spans="80:84" x14ac:dyDescent="0.25">
      <c r="CB11528" s="4"/>
      <c r="CF11528" s="4"/>
    </row>
    <row r="11529" spans="80:84" x14ac:dyDescent="0.25">
      <c r="CB11529" s="4"/>
      <c r="CF11529" s="4"/>
    </row>
    <row r="11530" spans="80:84" x14ac:dyDescent="0.25">
      <c r="CB11530" s="4"/>
      <c r="CF11530" s="4"/>
    </row>
    <row r="11531" spans="80:84" x14ac:dyDescent="0.25">
      <c r="CB11531" s="4"/>
      <c r="CF11531" s="4"/>
    </row>
    <row r="11532" spans="80:84" x14ac:dyDescent="0.25">
      <c r="CB11532" s="4"/>
      <c r="CF11532" s="4"/>
    </row>
    <row r="11533" spans="80:84" x14ac:dyDescent="0.25">
      <c r="CB11533" s="4"/>
      <c r="CF11533" s="4"/>
    </row>
    <row r="11534" spans="80:84" x14ac:dyDescent="0.25">
      <c r="CB11534" s="4"/>
      <c r="CF11534" s="4"/>
    </row>
    <row r="11535" spans="80:84" x14ac:dyDescent="0.25">
      <c r="CB11535" s="4"/>
      <c r="CF11535" s="4"/>
    </row>
    <row r="11536" spans="80:84" x14ac:dyDescent="0.25">
      <c r="CB11536" s="4"/>
      <c r="CF11536" s="4"/>
    </row>
    <row r="11537" spans="80:84" x14ac:dyDescent="0.25">
      <c r="CB11537" s="4"/>
      <c r="CF11537" s="4"/>
    </row>
    <row r="11538" spans="80:84" x14ac:dyDescent="0.25">
      <c r="CB11538" s="4"/>
      <c r="CF11538" s="4"/>
    </row>
    <row r="11539" spans="80:84" x14ac:dyDescent="0.25">
      <c r="CB11539" s="4"/>
      <c r="CF11539" s="4"/>
    </row>
    <row r="11540" spans="80:84" x14ac:dyDescent="0.25">
      <c r="CB11540" s="4"/>
      <c r="CF11540" s="4"/>
    </row>
    <row r="11541" spans="80:84" x14ac:dyDescent="0.25">
      <c r="CB11541" s="4"/>
      <c r="CF11541" s="4"/>
    </row>
    <row r="11542" spans="80:84" x14ac:dyDescent="0.25">
      <c r="CB11542" s="4"/>
      <c r="CF11542" s="4"/>
    </row>
    <row r="11543" spans="80:84" x14ac:dyDescent="0.25">
      <c r="CB11543" s="4"/>
      <c r="CF11543" s="4"/>
    </row>
    <row r="11544" spans="80:84" x14ac:dyDescent="0.25">
      <c r="CB11544" s="4"/>
      <c r="CF11544" s="4"/>
    </row>
    <row r="11545" spans="80:84" x14ac:dyDescent="0.25">
      <c r="CB11545" s="4"/>
      <c r="CF11545" s="4"/>
    </row>
    <row r="11546" spans="80:84" x14ac:dyDescent="0.25">
      <c r="CB11546" s="4"/>
      <c r="CF11546" s="4"/>
    </row>
    <row r="11547" spans="80:84" x14ac:dyDescent="0.25">
      <c r="CB11547" s="4"/>
      <c r="CF11547" s="4"/>
    </row>
    <row r="11548" spans="80:84" x14ac:dyDescent="0.25">
      <c r="CB11548" s="4"/>
      <c r="CF11548" s="4"/>
    </row>
    <row r="11549" spans="80:84" x14ac:dyDescent="0.25">
      <c r="CB11549" s="4"/>
      <c r="CF11549" s="4"/>
    </row>
    <row r="11550" spans="80:84" x14ac:dyDescent="0.25">
      <c r="CB11550" s="4"/>
      <c r="CF11550" s="4"/>
    </row>
    <row r="11551" spans="80:84" x14ac:dyDescent="0.25">
      <c r="CB11551" s="4"/>
      <c r="CF11551" s="4"/>
    </row>
    <row r="11552" spans="80:84" x14ac:dyDescent="0.25">
      <c r="CB11552" s="4"/>
      <c r="CF11552" s="4"/>
    </row>
    <row r="11553" spans="80:84" x14ac:dyDescent="0.25">
      <c r="CB11553" s="4"/>
      <c r="CF11553" s="4"/>
    </row>
    <row r="11554" spans="80:84" x14ac:dyDescent="0.25">
      <c r="CB11554" s="4"/>
      <c r="CF11554" s="4"/>
    </row>
    <row r="11555" spans="80:84" x14ac:dyDescent="0.25">
      <c r="CB11555" s="4"/>
      <c r="CF11555" s="4"/>
    </row>
    <row r="11556" spans="80:84" x14ac:dyDescent="0.25">
      <c r="CB11556" s="4"/>
      <c r="CF11556" s="4"/>
    </row>
    <row r="11557" spans="80:84" x14ac:dyDescent="0.25">
      <c r="CB11557" s="4"/>
      <c r="CF11557" s="4"/>
    </row>
    <row r="11558" spans="80:84" x14ac:dyDescent="0.25">
      <c r="CB11558" s="4"/>
      <c r="CF11558" s="4"/>
    </row>
    <row r="11559" spans="80:84" x14ac:dyDescent="0.25">
      <c r="CB11559" s="4"/>
      <c r="CF11559" s="4"/>
    </row>
    <row r="11560" spans="80:84" x14ac:dyDescent="0.25">
      <c r="CB11560" s="4"/>
      <c r="CF11560" s="4"/>
    </row>
    <row r="11561" spans="80:84" x14ac:dyDescent="0.25">
      <c r="CB11561" s="4"/>
      <c r="CF11561" s="4"/>
    </row>
    <row r="11562" spans="80:84" x14ac:dyDescent="0.25">
      <c r="CB11562" s="4"/>
      <c r="CF11562" s="4"/>
    </row>
    <row r="11563" spans="80:84" x14ac:dyDescent="0.25">
      <c r="CB11563" s="4"/>
      <c r="CF11563" s="4"/>
    </row>
    <row r="11564" spans="80:84" x14ac:dyDescent="0.25">
      <c r="CB11564" s="4"/>
      <c r="CF11564" s="4"/>
    </row>
    <row r="11565" spans="80:84" x14ac:dyDescent="0.25">
      <c r="CB11565" s="4"/>
      <c r="CF11565" s="4"/>
    </row>
    <row r="11566" spans="80:84" x14ac:dyDescent="0.25">
      <c r="CB11566" s="4"/>
      <c r="CF11566" s="4"/>
    </row>
    <row r="11567" spans="80:84" x14ac:dyDescent="0.25">
      <c r="CB11567" s="4"/>
      <c r="CF11567" s="4"/>
    </row>
    <row r="11568" spans="80:84" x14ac:dyDescent="0.25">
      <c r="CB11568" s="4"/>
      <c r="CF11568" s="4"/>
    </row>
    <row r="11569" spans="80:84" x14ac:dyDescent="0.25">
      <c r="CB11569" s="4"/>
      <c r="CF11569" s="4"/>
    </row>
    <row r="11570" spans="80:84" x14ac:dyDescent="0.25">
      <c r="CB11570" s="4"/>
      <c r="CF11570" s="4"/>
    </row>
    <row r="11571" spans="80:84" x14ac:dyDescent="0.25">
      <c r="CB11571" s="4"/>
      <c r="CF11571" s="4"/>
    </row>
    <row r="11572" spans="80:84" x14ac:dyDescent="0.25">
      <c r="CB11572" s="4"/>
      <c r="CF11572" s="4"/>
    </row>
    <row r="11573" spans="80:84" x14ac:dyDescent="0.25">
      <c r="CB11573" s="4"/>
      <c r="CF11573" s="4"/>
    </row>
    <row r="11574" spans="80:84" x14ac:dyDescent="0.25">
      <c r="CB11574" s="4"/>
      <c r="CF11574" s="4"/>
    </row>
    <row r="11575" spans="80:84" x14ac:dyDescent="0.25">
      <c r="CB11575" s="4"/>
      <c r="CF11575" s="4"/>
    </row>
    <row r="11576" spans="80:84" x14ac:dyDescent="0.25">
      <c r="CB11576" s="4"/>
      <c r="CF11576" s="4"/>
    </row>
    <row r="11577" spans="80:84" x14ac:dyDescent="0.25">
      <c r="CB11577" s="4"/>
      <c r="CF11577" s="4"/>
    </row>
    <row r="11578" spans="80:84" x14ac:dyDescent="0.25">
      <c r="CB11578" s="4"/>
      <c r="CF11578" s="4"/>
    </row>
    <row r="11579" spans="80:84" x14ac:dyDescent="0.25">
      <c r="CB11579" s="4"/>
      <c r="CF11579" s="4"/>
    </row>
    <row r="11580" spans="80:84" x14ac:dyDescent="0.25">
      <c r="CB11580" s="4"/>
      <c r="CF11580" s="4"/>
    </row>
    <row r="11581" spans="80:84" x14ac:dyDescent="0.25">
      <c r="CB11581" s="4"/>
      <c r="CF11581" s="4"/>
    </row>
    <row r="11582" spans="80:84" x14ac:dyDescent="0.25">
      <c r="CB11582" s="4"/>
      <c r="CF11582" s="4"/>
    </row>
    <row r="11583" spans="80:84" x14ac:dyDescent="0.25">
      <c r="CB11583" s="4"/>
      <c r="CF11583" s="4"/>
    </row>
    <row r="11584" spans="80:84" x14ac:dyDescent="0.25">
      <c r="CB11584" s="4"/>
      <c r="CF11584" s="4"/>
    </row>
    <row r="11585" spans="80:84" x14ac:dyDescent="0.25">
      <c r="CB11585" s="4"/>
      <c r="CF11585" s="4"/>
    </row>
    <row r="11586" spans="80:84" x14ac:dyDescent="0.25">
      <c r="CB11586" s="4"/>
      <c r="CF11586" s="4"/>
    </row>
    <row r="11587" spans="80:84" x14ac:dyDescent="0.25">
      <c r="CB11587" s="4"/>
      <c r="CF11587" s="4"/>
    </row>
    <row r="11588" spans="80:84" x14ac:dyDescent="0.25">
      <c r="CB11588" s="4"/>
      <c r="CF11588" s="4"/>
    </row>
    <row r="11589" spans="80:84" x14ac:dyDescent="0.25">
      <c r="CB11589" s="4"/>
      <c r="CF11589" s="4"/>
    </row>
    <row r="11590" spans="80:84" x14ac:dyDescent="0.25">
      <c r="CB11590" s="4"/>
      <c r="CF11590" s="4"/>
    </row>
    <row r="11591" spans="80:84" x14ac:dyDescent="0.25">
      <c r="CB11591" s="4"/>
      <c r="CF11591" s="4"/>
    </row>
    <row r="11592" spans="80:84" x14ac:dyDescent="0.25">
      <c r="CB11592" s="4"/>
      <c r="CF11592" s="4"/>
    </row>
    <row r="11593" spans="80:84" x14ac:dyDescent="0.25">
      <c r="CB11593" s="4"/>
      <c r="CF11593" s="4"/>
    </row>
    <row r="11594" spans="80:84" x14ac:dyDescent="0.25">
      <c r="CB11594" s="4"/>
      <c r="CF11594" s="4"/>
    </row>
    <row r="11595" spans="80:84" x14ac:dyDescent="0.25">
      <c r="CB11595" s="4"/>
      <c r="CF11595" s="4"/>
    </row>
    <row r="11596" spans="80:84" x14ac:dyDescent="0.25">
      <c r="CB11596" s="4"/>
      <c r="CF11596" s="4"/>
    </row>
    <row r="11597" spans="80:84" x14ac:dyDescent="0.25">
      <c r="CB11597" s="4"/>
      <c r="CF11597" s="4"/>
    </row>
    <row r="11598" spans="80:84" x14ac:dyDescent="0.25">
      <c r="CB11598" s="4"/>
      <c r="CF11598" s="4"/>
    </row>
    <row r="11599" spans="80:84" x14ac:dyDescent="0.25">
      <c r="CB11599" s="4"/>
      <c r="CF11599" s="4"/>
    </row>
    <row r="11600" spans="80:84" x14ac:dyDescent="0.25">
      <c r="CB11600" s="4"/>
      <c r="CF11600" s="4"/>
    </row>
    <row r="11601" spans="80:84" x14ac:dyDescent="0.25">
      <c r="CB11601" s="4"/>
      <c r="CF11601" s="4"/>
    </row>
    <row r="11602" spans="80:84" x14ac:dyDescent="0.25">
      <c r="CB11602" s="4"/>
      <c r="CF11602" s="4"/>
    </row>
    <row r="11603" spans="80:84" x14ac:dyDescent="0.25">
      <c r="CB11603" s="4"/>
      <c r="CF11603" s="4"/>
    </row>
    <row r="11604" spans="80:84" x14ac:dyDescent="0.25">
      <c r="CB11604" s="4"/>
      <c r="CF11604" s="4"/>
    </row>
    <row r="11605" spans="80:84" x14ac:dyDescent="0.25">
      <c r="CB11605" s="4"/>
      <c r="CF11605" s="4"/>
    </row>
    <row r="11606" spans="80:84" x14ac:dyDescent="0.25">
      <c r="CB11606" s="4"/>
      <c r="CF11606" s="4"/>
    </row>
    <row r="11607" spans="80:84" x14ac:dyDescent="0.25">
      <c r="CB11607" s="4"/>
      <c r="CF11607" s="4"/>
    </row>
    <row r="11608" spans="80:84" x14ac:dyDescent="0.25">
      <c r="CB11608" s="4"/>
      <c r="CF11608" s="4"/>
    </row>
    <row r="11609" spans="80:84" x14ac:dyDescent="0.25">
      <c r="CB11609" s="4"/>
      <c r="CF11609" s="4"/>
    </row>
    <row r="11610" spans="80:84" x14ac:dyDescent="0.25">
      <c r="CB11610" s="4"/>
      <c r="CF11610" s="4"/>
    </row>
    <row r="11611" spans="80:84" x14ac:dyDescent="0.25">
      <c r="CB11611" s="4"/>
      <c r="CF11611" s="4"/>
    </row>
    <row r="11612" spans="80:84" x14ac:dyDescent="0.25">
      <c r="CB11612" s="4"/>
      <c r="CF11612" s="4"/>
    </row>
    <row r="11613" spans="80:84" x14ac:dyDescent="0.25">
      <c r="CB11613" s="4"/>
      <c r="CF11613" s="4"/>
    </row>
    <row r="11614" spans="80:84" x14ac:dyDescent="0.25">
      <c r="CB11614" s="4"/>
      <c r="CF11614" s="4"/>
    </row>
    <row r="11615" spans="80:84" x14ac:dyDescent="0.25">
      <c r="CB11615" s="4"/>
      <c r="CF11615" s="4"/>
    </row>
    <row r="11616" spans="80:84" x14ac:dyDescent="0.25">
      <c r="CB11616" s="4"/>
      <c r="CF11616" s="4"/>
    </row>
    <row r="11617" spans="80:84" x14ac:dyDescent="0.25">
      <c r="CB11617" s="4"/>
      <c r="CF11617" s="4"/>
    </row>
    <row r="11618" spans="80:84" x14ac:dyDescent="0.25">
      <c r="CB11618" s="4"/>
      <c r="CF11618" s="4"/>
    </row>
    <row r="11619" spans="80:84" x14ac:dyDescent="0.25">
      <c r="CB11619" s="4"/>
      <c r="CF11619" s="4"/>
    </row>
    <row r="11620" spans="80:84" x14ac:dyDescent="0.25">
      <c r="CB11620" s="4"/>
      <c r="CF11620" s="4"/>
    </row>
    <row r="11621" spans="80:84" x14ac:dyDescent="0.25">
      <c r="CB11621" s="4"/>
      <c r="CF11621" s="4"/>
    </row>
    <row r="11622" spans="80:84" x14ac:dyDescent="0.25">
      <c r="CB11622" s="4"/>
      <c r="CF11622" s="4"/>
    </row>
    <row r="11623" spans="80:84" x14ac:dyDescent="0.25">
      <c r="CB11623" s="4"/>
      <c r="CF11623" s="4"/>
    </row>
    <row r="11624" spans="80:84" x14ac:dyDescent="0.25">
      <c r="CB11624" s="4"/>
      <c r="CF11624" s="4"/>
    </row>
    <row r="11625" spans="80:84" x14ac:dyDescent="0.25">
      <c r="CB11625" s="4"/>
      <c r="CF11625" s="4"/>
    </row>
    <row r="11626" spans="80:84" x14ac:dyDescent="0.25">
      <c r="CB11626" s="4"/>
      <c r="CF11626" s="4"/>
    </row>
    <row r="11627" spans="80:84" x14ac:dyDescent="0.25">
      <c r="CB11627" s="4"/>
      <c r="CF11627" s="4"/>
    </row>
    <row r="11628" spans="80:84" x14ac:dyDescent="0.25">
      <c r="CB11628" s="4"/>
      <c r="CF11628" s="4"/>
    </row>
    <row r="11629" spans="80:84" x14ac:dyDescent="0.25">
      <c r="CB11629" s="4"/>
      <c r="CF11629" s="4"/>
    </row>
    <row r="11630" spans="80:84" x14ac:dyDescent="0.25">
      <c r="CB11630" s="4"/>
      <c r="CF11630" s="4"/>
    </row>
    <row r="11631" spans="80:84" x14ac:dyDescent="0.25">
      <c r="CB11631" s="4"/>
      <c r="CF11631" s="4"/>
    </row>
    <row r="11632" spans="80:84" x14ac:dyDescent="0.25">
      <c r="CB11632" s="4"/>
      <c r="CF11632" s="4"/>
    </row>
    <row r="11633" spans="80:84" x14ac:dyDescent="0.25">
      <c r="CB11633" s="4"/>
      <c r="CF11633" s="4"/>
    </row>
    <row r="11634" spans="80:84" x14ac:dyDescent="0.25">
      <c r="CB11634" s="4"/>
      <c r="CF11634" s="4"/>
    </row>
    <row r="11635" spans="80:84" x14ac:dyDescent="0.25">
      <c r="CB11635" s="4"/>
      <c r="CF11635" s="4"/>
    </row>
    <row r="11636" spans="80:84" x14ac:dyDescent="0.25">
      <c r="CB11636" s="4"/>
      <c r="CF11636" s="4"/>
    </row>
    <row r="11637" spans="80:84" x14ac:dyDescent="0.25">
      <c r="CB11637" s="4"/>
      <c r="CF11637" s="4"/>
    </row>
    <row r="11638" spans="80:84" x14ac:dyDescent="0.25">
      <c r="CB11638" s="4"/>
      <c r="CF11638" s="4"/>
    </row>
    <row r="11639" spans="80:84" x14ac:dyDescent="0.25">
      <c r="CB11639" s="4"/>
      <c r="CF11639" s="4"/>
    </row>
    <row r="11640" spans="80:84" x14ac:dyDescent="0.25">
      <c r="CB11640" s="4"/>
      <c r="CF11640" s="4"/>
    </row>
    <row r="11641" spans="80:84" x14ac:dyDescent="0.25">
      <c r="CB11641" s="4"/>
      <c r="CF11641" s="4"/>
    </row>
    <row r="11642" spans="80:84" x14ac:dyDescent="0.25">
      <c r="CB11642" s="4"/>
      <c r="CF11642" s="4"/>
    </row>
    <row r="11643" spans="80:84" x14ac:dyDescent="0.25">
      <c r="CB11643" s="4"/>
      <c r="CF11643" s="4"/>
    </row>
    <row r="11644" spans="80:84" x14ac:dyDescent="0.25">
      <c r="CB11644" s="4"/>
      <c r="CF11644" s="4"/>
    </row>
    <row r="11645" spans="80:84" x14ac:dyDescent="0.25">
      <c r="CB11645" s="4"/>
      <c r="CF11645" s="4"/>
    </row>
    <row r="11646" spans="80:84" x14ac:dyDescent="0.25">
      <c r="CB11646" s="4"/>
      <c r="CF11646" s="4"/>
    </row>
    <row r="11647" spans="80:84" x14ac:dyDescent="0.25">
      <c r="CB11647" s="4"/>
      <c r="CF11647" s="4"/>
    </row>
    <row r="11648" spans="80:84" x14ac:dyDescent="0.25">
      <c r="CB11648" s="4"/>
      <c r="CF11648" s="4"/>
    </row>
    <row r="11649" spans="80:84" x14ac:dyDescent="0.25">
      <c r="CB11649" s="4"/>
      <c r="CF11649" s="4"/>
    </row>
    <row r="11650" spans="80:84" x14ac:dyDescent="0.25">
      <c r="CB11650" s="4"/>
      <c r="CF11650" s="4"/>
    </row>
    <row r="11651" spans="80:84" x14ac:dyDescent="0.25">
      <c r="CB11651" s="4"/>
      <c r="CF11651" s="4"/>
    </row>
    <row r="11652" spans="80:84" x14ac:dyDescent="0.25">
      <c r="CB11652" s="4"/>
      <c r="CF11652" s="4"/>
    </row>
    <row r="11653" spans="80:84" x14ac:dyDescent="0.25">
      <c r="CB11653" s="4"/>
      <c r="CF11653" s="4"/>
    </row>
    <row r="11654" spans="80:84" x14ac:dyDescent="0.25">
      <c r="CB11654" s="4"/>
      <c r="CF11654" s="4"/>
    </row>
    <row r="11655" spans="80:84" x14ac:dyDescent="0.25">
      <c r="CB11655" s="4"/>
      <c r="CF11655" s="4"/>
    </row>
    <row r="11656" spans="80:84" x14ac:dyDescent="0.25">
      <c r="CB11656" s="4"/>
      <c r="CF11656" s="4"/>
    </row>
    <row r="11657" spans="80:84" x14ac:dyDescent="0.25">
      <c r="CB11657" s="4"/>
      <c r="CF11657" s="4"/>
    </row>
    <row r="11658" spans="80:84" x14ac:dyDescent="0.25">
      <c r="CB11658" s="4"/>
      <c r="CF11658" s="4"/>
    </row>
    <row r="11659" spans="80:84" x14ac:dyDescent="0.25">
      <c r="CB11659" s="4"/>
      <c r="CF11659" s="4"/>
    </row>
    <row r="11660" spans="80:84" x14ac:dyDescent="0.25">
      <c r="CB11660" s="4"/>
      <c r="CF11660" s="4"/>
    </row>
    <row r="11661" spans="80:84" x14ac:dyDescent="0.25">
      <c r="CB11661" s="4"/>
      <c r="CF11661" s="4"/>
    </row>
    <row r="11662" spans="80:84" x14ac:dyDescent="0.25">
      <c r="CB11662" s="4"/>
      <c r="CF11662" s="4"/>
    </row>
    <row r="11663" spans="80:84" x14ac:dyDescent="0.25">
      <c r="CB11663" s="4"/>
      <c r="CF11663" s="4"/>
    </row>
    <row r="11664" spans="80:84" x14ac:dyDescent="0.25">
      <c r="CB11664" s="4"/>
      <c r="CF11664" s="4"/>
    </row>
    <row r="11665" spans="80:84" x14ac:dyDescent="0.25">
      <c r="CB11665" s="4"/>
      <c r="CF11665" s="4"/>
    </row>
    <row r="11666" spans="80:84" x14ac:dyDescent="0.25">
      <c r="CB11666" s="4"/>
      <c r="CF11666" s="4"/>
    </row>
    <row r="11667" spans="80:84" x14ac:dyDescent="0.25">
      <c r="CB11667" s="4"/>
      <c r="CF11667" s="4"/>
    </row>
    <row r="11668" spans="80:84" x14ac:dyDescent="0.25">
      <c r="CB11668" s="4"/>
      <c r="CF11668" s="4"/>
    </row>
    <row r="11669" spans="80:84" x14ac:dyDescent="0.25">
      <c r="CB11669" s="4"/>
      <c r="CF11669" s="4"/>
    </row>
    <row r="11670" spans="80:84" x14ac:dyDescent="0.25">
      <c r="CB11670" s="4"/>
      <c r="CF11670" s="4"/>
    </row>
    <row r="11671" spans="80:84" x14ac:dyDescent="0.25">
      <c r="CB11671" s="4"/>
      <c r="CF11671" s="4"/>
    </row>
    <row r="11672" spans="80:84" x14ac:dyDescent="0.25">
      <c r="CB11672" s="4"/>
      <c r="CF11672" s="4"/>
    </row>
    <row r="11673" spans="80:84" x14ac:dyDescent="0.25">
      <c r="CB11673" s="4"/>
      <c r="CF11673" s="4"/>
    </row>
    <row r="11674" spans="80:84" x14ac:dyDescent="0.25">
      <c r="CB11674" s="4"/>
      <c r="CF11674" s="4"/>
    </row>
    <row r="11675" spans="80:84" x14ac:dyDescent="0.25">
      <c r="CB11675" s="4"/>
      <c r="CF11675" s="4"/>
    </row>
    <row r="11676" spans="80:84" x14ac:dyDescent="0.25">
      <c r="CB11676" s="4"/>
      <c r="CF11676" s="4"/>
    </row>
    <row r="11677" spans="80:84" x14ac:dyDescent="0.25">
      <c r="CB11677" s="4"/>
      <c r="CF11677" s="4"/>
    </row>
    <row r="11678" spans="80:84" x14ac:dyDescent="0.25">
      <c r="CB11678" s="4"/>
      <c r="CF11678" s="4"/>
    </row>
    <row r="11679" spans="80:84" x14ac:dyDescent="0.25">
      <c r="CB11679" s="4"/>
      <c r="CF11679" s="4"/>
    </row>
    <row r="11680" spans="80:84" x14ac:dyDescent="0.25">
      <c r="CB11680" s="4"/>
      <c r="CF11680" s="4"/>
    </row>
    <row r="11681" spans="80:84" x14ac:dyDescent="0.25">
      <c r="CB11681" s="4"/>
      <c r="CF11681" s="4"/>
    </row>
    <row r="11682" spans="80:84" x14ac:dyDescent="0.25">
      <c r="CB11682" s="4"/>
      <c r="CF11682" s="4"/>
    </row>
    <row r="11683" spans="80:84" x14ac:dyDescent="0.25">
      <c r="CB11683" s="4"/>
      <c r="CF11683" s="4"/>
    </row>
    <row r="11684" spans="80:84" x14ac:dyDescent="0.25">
      <c r="CB11684" s="4"/>
      <c r="CF11684" s="4"/>
    </row>
    <row r="11685" spans="80:84" x14ac:dyDescent="0.25">
      <c r="CB11685" s="4"/>
      <c r="CF11685" s="4"/>
    </row>
    <row r="11686" spans="80:84" x14ac:dyDescent="0.25">
      <c r="CB11686" s="4"/>
      <c r="CF11686" s="4"/>
    </row>
    <row r="11687" spans="80:84" x14ac:dyDescent="0.25">
      <c r="CB11687" s="4"/>
      <c r="CF11687" s="4"/>
    </row>
    <row r="11688" spans="80:84" x14ac:dyDescent="0.25">
      <c r="CB11688" s="4"/>
      <c r="CF11688" s="4"/>
    </row>
    <row r="11689" spans="80:84" x14ac:dyDescent="0.25">
      <c r="CB11689" s="4"/>
      <c r="CF11689" s="4"/>
    </row>
    <row r="11690" spans="80:84" x14ac:dyDescent="0.25">
      <c r="CB11690" s="4"/>
      <c r="CF11690" s="4"/>
    </row>
    <row r="11691" spans="80:84" x14ac:dyDescent="0.25">
      <c r="CB11691" s="4"/>
      <c r="CF11691" s="4"/>
    </row>
    <row r="11692" spans="80:84" x14ac:dyDescent="0.25">
      <c r="CB11692" s="4"/>
      <c r="CF11692" s="4"/>
    </row>
    <row r="11693" spans="80:84" x14ac:dyDescent="0.25">
      <c r="CB11693" s="4"/>
      <c r="CF11693" s="4"/>
    </row>
    <row r="11694" spans="80:84" x14ac:dyDescent="0.25">
      <c r="CB11694" s="4"/>
      <c r="CF11694" s="4"/>
    </row>
    <row r="11695" spans="80:84" x14ac:dyDescent="0.25">
      <c r="CB11695" s="4"/>
      <c r="CF11695" s="4"/>
    </row>
    <row r="11696" spans="80:84" x14ac:dyDescent="0.25">
      <c r="CB11696" s="4"/>
      <c r="CF11696" s="4"/>
    </row>
    <row r="11697" spans="80:84" x14ac:dyDescent="0.25">
      <c r="CB11697" s="4"/>
      <c r="CF11697" s="4"/>
    </row>
    <row r="11698" spans="80:84" x14ac:dyDescent="0.25">
      <c r="CB11698" s="4"/>
      <c r="CF11698" s="4"/>
    </row>
    <row r="11699" spans="80:84" x14ac:dyDescent="0.25">
      <c r="CB11699" s="4"/>
      <c r="CF11699" s="4"/>
    </row>
    <row r="11700" spans="80:84" x14ac:dyDescent="0.25">
      <c r="CB11700" s="4"/>
      <c r="CF11700" s="4"/>
    </row>
    <row r="11701" spans="80:84" x14ac:dyDescent="0.25">
      <c r="CB11701" s="4"/>
      <c r="CF11701" s="4"/>
    </row>
    <row r="11702" spans="80:84" x14ac:dyDescent="0.25">
      <c r="CB11702" s="4"/>
      <c r="CF11702" s="4"/>
    </row>
    <row r="11703" spans="80:84" x14ac:dyDescent="0.25">
      <c r="CB11703" s="4"/>
      <c r="CF11703" s="4"/>
    </row>
    <row r="11704" spans="80:84" x14ac:dyDescent="0.25">
      <c r="CB11704" s="4"/>
      <c r="CF11704" s="4"/>
    </row>
    <row r="11705" spans="80:84" x14ac:dyDescent="0.25">
      <c r="CB11705" s="4"/>
      <c r="CF11705" s="4"/>
    </row>
    <row r="11706" spans="80:84" x14ac:dyDescent="0.25">
      <c r="CB11706" s="4"/>
      <c r="CF11706" s="4"/>
    </row>
    <row r="11707" spans="80:84" x14ac:dyDescent="0.25">
      <c r="CB11707" s="4"/>
      <c r="CF11707" s="4"/>
    </row>
    <row r="11708" spans="80:84" x14ac:dyDescent="0.25">
      <c r="CB11708" s="4"/>
      <c r="CF11708" s="4"/>
    </row>
    <row r="11709" spans="80:84" x14ac:dyDescent="0.25">
      <c r="CB11709" s="4"/>
      <c r="CF11709" s="4"/>
    </row>
    <row r="11710" spans="80:84" x14ac:dyDescent="0.25">
      <c r="CB11710" s="4"/>
      <c r="CF11710" s="4"/>
    </row>
    <row r="11711" spans="80:84" x14ac:dyDescent="0.25">
      <c r="CB11711" s="4"/>
      <c r="CF11711" s="4"/>
    </row>
    <row r="11712" spans="80:84" x14ac:dyDescent="0.25">
      <c r="CB11712" s="4"/>
      <c r="CF11712" s="4"/>
    </row>
    <row r="11713" spans="80:84" x14ac:dyDescent="0.25">
      <c r="CB11713" s="4"/>
      <c r="CF11713" s="4"/>
    </row>
    <row r="11714" spans="80:84" x14ac:dyDescent="0.25">
      <c r="CB11714" s="4"/>
      <c r="CF11714" s="4"/>
    </row>
    <row r="11715" spans="80:84" x14ac:dyDescent="0.25">
      <c r="CB11715" s="4"/>
      <c r="CF11715" s="4"/>
    </row>
    <row r="11716" spans="80:84" x14ac:dyDescent="0.25">
      <c r="CB11716" s="4"/>
      <c r="CF11716" s="4"/>
    </row>
    <row r="11717" spans="80:84" x14ac:dyDescent="0.25">
      <c r="CB11717" s="4"/>
      <c r="CF11717" s="4"/>
    </row>
    <row r="11718" spans="80:84" x14ac:dyDescent="0.25">
      <c r="CB11718" s="4"/>
      <c r="CF11718" s="4"/>
    </row>
    <row r="11719" spans="80:84" x14ac:dyDescent="0.25">
      <c r="CB11719" s="4"/>
      <c r="CF11719" s="4"/>
    </row>
    <row r="11720" spans="80:84" x14ac:dyDescent="0.25">
      <c r="CB11720" s="4"/>
      <c r="CF11720" s="4"/>
    </row>
    <row r="11721" spans="80:84" x14ac:dyDescent="0.25">
      <c r="CB11721" s="4"/>
      <c r="CF11721" s="4"/>
    </row>
    <row r="11722" spans="80:84" x14ac:dyDescent="0.25">
      <c r="CB11722" s="4"/>
      <c r="CF11722" s="4"/>
    </row>
    <row r="11723" spans="80:84" x14ac:dyDescent="0.25">
      <c r="CB11723" s="4"/>
      <c r="CF11723" s="4"/>
    </row>
    <row r="11724" spans="80:84" x14ac:dyDescent="0.25">
      <c r="CB11724" s="4"/>
      <c r="CF11724" s="4"/>
    </row>
    <row r="11725" spans="80:84" x14ac:dyDescent="0.25">
      <c r="CB11725" s="4"/>
      <c r="CF11725" s="4"/>
    </row>
    <row r="11726" spans="80:84" x14ac:dyDescent="0.25">
      <c r="CB11726" s="4"/>
      <c r="CF11726" s="4"/>
    </row>
    <row r="11727" spans="80:84" x14ac:dyDescent="0.25">
      <c r="CB11727" s="4"/>
      <c r="CF11727" s="4"/>
    </row>
    <row r="11728" spans="80:84" x14ac:dyDescent="0.25">
      <c r="CB11728" s="4"/>
      <c r="CF11728" s="4"/>
    </row>
    <row r="11729" spans="80:84" x14ac:dyDescent="0.25">
      <c r="CB11729" s="4"/>
      <c r="CF11729" s="4"/>
    </row>
    <row r="11730" spans="80:84" x14ac:dyDescent="0.25">
      <c r="CB11730" s="4"/>
      <c r="CF11730" s="4"/>
    </row>
    <row r="11731" spans="80:84" x14ac:dyDescent="0.25">
      <c r="CB11731" s="4"/>
      <c r="CF11731" s="4"/>
    </row>
    <row r="11732" spans="80:84" x14ac:dyDescent="0.25">
      <c r="CB11732" s="4"/>
      <c r="CF11732" s="4"/>
    </row>
    <row r="11733" spans="80:84" x14ac:dyDescent="0.25">
      <c r="CB11733" s="4"/>
      <c r="CF11733" s="4"/>
    </row>
    <row r="11734" spans="80:84" x14ac:dyDescent="0.25">
      <c r="CB11734" s="4"/>
      <c r="CF11734" s="4"/>
    </row>
    <row r="11735" spans="80:84" x14ac:dyDescent="0.25">
      <c r="CB11735" s="4"/>
      <c r="CF11735" s="4"/>
    </row>
    <row r="11736" spans="80:84" x14ac:dyDescent="0.25">
      <c r="CB11736" s="4"/>
      <c r="CF11736" s="4"/>
    </row>
    <row r="11737" spans="80:84" x14ac:dyDescent="0.25">
      <c r="CB11737" s="4"/>
      <c r="CF11737" s="4"/>
    </row>
    <row r="11738" spans="80:84" x14ac:dyDescent="0.25">
      <c r="CB11738" s="4"/>
      <c r="CF11738" s="4"/>
    </row>
    <row r="11739" spans="80:84" x14ac:dyDescent="0.25">
      <c r="CB11739" s="4"/>
      <c r="CF11739" s="4"/>
    </row>
    <row r="11740" spans="80:84" x14ac:dyDescent="0.25">
      <c r="CB11740" s="4"/>
      <c r="CF11740" s="4"/>
    </row>
    <row r="11741" spans="80:84" x14ac:dyDescent="0.25">
      <c r="CB11741" s="4"/>
      <c r="CF11741" s="4"/>
    </row>
    <row r="11742" spans="80:84" x14ac:dyDescent="0.25">
      <c r="CB11742" s="4"/>
      <c r="CF11742" s="4"/>
    </row>
    <row r="11743" spans="80:84" x14ac:dyDescent="0.25">
      <c r="CB11743" s="4"/>
      <c r="CF11743" s="4"/>
    </row>
    <row r="11744" spans="80:84" x14ac:dyDescent="0.25">
      <c r="CB11744" s="4"/>
      <c r="CF11744" s="4"/>
    </row>
    <row r="11745" spans="80:84" x14ac:dyDescent="0.25">
      <c r="CB11745" s="4"/>
      <c r="CF11745" s="4"/>
    </row>
    <row r="11746" spans="80:84" x14ac:dyDescent="0.25">
      <c r="CB11746" s="4"/>
      <c r="CF11746" s="4"/>
    </row>
    <row r="11747" spans="80:84" x14ac:dyDescent="0.25">
      <c r="CB11747" s="4"/>
      <c r="CF11747" s="4"/>
    </row>
    <row r="11748" spans="80:84" x14ac:dyDescent="0.25">
      <c r="CB11748" s="4"/>
      <c r="CF11748" s="4"/>
    </row>
    <row r="11749" spans="80:84" x14ac:dyDescent="0.25">
      <c r="CB11749" s="4"/>
      <c r="CF11749" s="4"/>
    </row>
    <row r="11750" spans="80:84" x14ac:dyDescent="0.25">
      <c r="CB11750" s="4"/>
      <c r="CF11750" s="4"/>
    </row>
    <row r="11751" spans="80:84" x14ac:dyDescent="0.25">
      <c r="CB11751" s="4"/>
      <c r="CF11751" s="4"/>
    </row>
    <row r="11752" spans="80:84" x14ac:dyDescent="0.25">
      <c r="CB11752" s="4"/>
      <c r="CF11752" s="4"/>
    </row>
    <row r="11753" spans="80:84" x14ac:dyDescent="0.25">
      <c r="CB11753" s="4"/>
      <c r="CF11753" s="4"/>
    </row>
    <row r="11754" spans="80:84" x14ac:dyDescent="0.25">
      <c r="CB11754" s="4"/>
      <c r="CF11754" s="4"/>
    </row>
    <row r="11755" spans="80:84" x14ac:dyDescent="0.25">
      <c r="CB11755" s="4"/>
      <c r="CF11755" s="4"/>
    </row>
    <row r="11756" spans="80:84" x14ac:dyDescent="0.25">
      <c r="CB11756" s="4"/>
      <c r="CF11756" s="4"/>
    </row>
    <row r="11757" spans="80:84" x14ac:dyDescent="0.25">
      <c r="CB11757" s="4"/>
      <c r="CF11757" s="4"/>
    </row>
    <row r="11758" spans="80:84" x14ac:dyDescent="0.25">
      <c r="CB11758" s="4"/>
      <c r="CF11758" s="4"/>
    </row>
    <row r="11759" spans="80:84" x14ac:dyDescent="0.25">
      <c r="CB11759" s="4"/>
      <c r="CF11759" s="4"/>
    </row>
    <row r="11760" spans="80:84" x14ac:dyDescent="0.25">
      <c r="CB11760" s="4"/>
      <c r="CF11760" s="4"/>
    </row>
    <row r="11761" spans="80:84" x14ac:dyDescent="0.25">
      <c r="CB11761" s="4"/>
      <c r="CF11761" s="4"/>
    </row>
    <row r="11762" spans="80:84" x14ac:dyDescent="0.25">
      <c r="CB11762" s="4"/>
      <c r="CF11762" s="4"/>
    </row>
    <row r="11763" spans="80:84" x14ac:dyDescent="0.25">
      <c r="CB11763" s="4"/>
      <c r="CF11763" s="4"/>
    </row>
    <row r="11764" spans="80:84" x14ac:dyDescent="0.25">
      <c r="CB11764" s="4"/>
      <c r="CF11764" s="4"/>
    </row>
    <row r="11765" spans="80:84" x14ac:dyDescent="0.25">
      <c r="CB11765" s="4"/>
      <c r="CF11765" s="4"/>
    </row>
    <row r="11766" spans="80:84" x14ac:dyDescent="0.25">
      <c r="CB11766" s="4"/>
      <c r="CF11766" s="4"/>
    </row>
    <row r="11767" spans="80:84" x14ac:dyDescent="0.25">
      <c r="CB11767" s="4"/>
      <c r="CF11767" s="4"/>
    </row>
    <row r="11768" spans="80:84" x14ac:dyDescent="0.25">
      <c r="CB11768" s="4"/>
      <c r="CF11768" s="4"/>
    </row>
    <row r="11769" spans="80:84" x14ac:dyDescent="0.25">
      <c r="CB11769" s="4"/>
      <c r="CF11769" s="4"/>
    </row>
    <row r="11770" spans="80:84" x14ac:dyDescent="0.25">
      <c r="CB11770" s="4"/>
      <c r="CF11770" s="4"/>
    </row>
    <row r="11771" spans="80:84" x14ac:dyDescent="0.25">
      <c r="CB11771" s="4"/>
      <c r="CF11771" s="4"/>
    </row>
    <row r="11772" spans="80:84" x14ac:dyDescent="0.25">
      <c r="CB11772" s="4"/>
      <c r="CF11772" s="4"/>
    </row>
    <row r="11773" spans="80:84" x14ac:dyDescent="0.25">
      <c r="CB11773" s="4"/>
      <c r="CF11773" s="4"/>
    </row>
    <row r="11774" spans="80:84" x14ac:dyDescent="0.25">
      <c r="CB11774" s="4"/>
      <c r="CF11774" s="4"/>
    </row>
    <row r="11775" spans="80:84" x14ac:dyDescent="0.25">
      <c r="CB11775" s="4"/>
      <c r="CF11775" s="4"/>
    </row>
    <row r="11776" spans="80:84" x14ac:dyDescent="0.25">
      <c r="CB11776" s="4"/>
      <c r="CF11776" s="4"/>
    </row>
    <row r="11777" spans="80:84" x14ac:dyDescent="0.25">
      <c r="CB11777" s="4"/>
      <c r="CF11777" s="4"/>
    </row>
    <row r="11778" spans="80:84" x14ac:dyDescent="0.25">
      <c r="CB11778" s="4"/>
      <c r="CF11778" s="4"/>
    </row>
    <row r="11779" spans="80:84" x14ac:dyDescent="0.25">
      <c r="CB11779" s="4"/>
      <c r="CF11779" s="4"/>
    </row>
    <row r="11780" spans="80:84" x14ac:dyDescent="0.25">
      <c r="CB11780" s="4"/>
      <c r="CF11780" s="4"/>
    </row>
    <row r="11781" spans="80:84" x14ac:dyDescent="0.25">
      <c r="CB11781" s="4"/>
      <c r="CF11781" s="4"/>
    </row>
    <row r="11782" spans="80:84" x14ac:dyDescent="0.25">
      <c r="CB11782" s="4"/>
      <c r="CF11782" s="4"/>
    </row>
    <row r="11783" spans="80:84" x14ac:dyDescent="0.25">
      <c r="CB11783" s="4"/>
      <c r="CF11783" s="4"/>
    </row>
    <row r="11784" spans="80:84" x14ac:dyDescent="0.25">
      <c r="CB11784" s="4"/>
      <c r="CF11784" s="4"/>
    </row>
    <row r="11785" spans="80:84" x14ac:dyDescent="0.25">
      <c r="CB11785" s="4"/>
      <c r="CF11785" s="4"/>
    </row>
    <row r="11786" spans="80:84" x14ac:dyDescent="0.25">
      <c r="CB11786" s="4"/>
      <c r="CF11786" s="4"/>
    </row>
    <row r="11787" spans="80:84" x14ac:dyDescent="0.25">
      <c r="CB11787" s="4"/>
      <c r="CF11787" s="4"/>
    </row>
    <row r="11788" spans="80:84" x14ac:dyDescent="0.25">
      <c r="CB11788" s="4"/>
      <c r="CF11788" s="4"/>
    </row>
    <row r="11789" spans="80:84" x14ac:dyDescent="0.25">
      <c r="CB11789" s="4"/>
      <c r="CF11789" s="4"/>
    </row>
    <row r="11790" spans="80:84" x14ac:dyDescent="0.25">
      <c r="CB11790" s="4"/>
      <c r="CF11790" s="4"/>
    </row>
    <row r="11791" spans="80:84" x14ac:dyDescent="0.25">
      <c r="CB11791" s="4"/>
      <c r="CF11791" s="4"/>
    </row>
    <row r="11792" spans="80:84" x14ac:dyDescent="0.25">
      <c r="CB11792" s="4"/>
      <c r="CF11792" s="4"/>
    </row>
    <row r="11793" spans="80:84" x14ac:dyDescent="0.25">
      <c r="CB11793" s="4"/>
      <c r="CF11793" s="4"/>
    </row>
    <row r="11794" spans="80:84" x14ac:dyDescent="0.25">
      <c r="CB11794" s="4"/>
      <c r="CF11794" s="4"/>
    </row>
    <row r="11795" spans="80:84" x14ac:dyDescent="0.25">
      <c r="CB11795" s="4"/>
      <c r="CF11795" s="4"/>
    </row>
    <row r="11796" spans="80:84" x14ac:dyDescent="0.25">
      <c r="CB11796" s="4"/>
      <c r="CF11796" s="4"/>
    </row>
    <row r="11797" spans="80:84" x14ac:dyDescent="0.25">
      <c r="CB11797" s="4"/>
      <c r="CF11797" s="4"/>
    </row>
    <row r="11798" spans="80:84" x14ac:dyDescent="0.25">
      <c r="CB11798" s="4"/>
      <c r="CF11798" s="4"/>
    </row>
    <row r="11799" spans="80:84" x14ac:dyDescent="0.25">
      <c r="CB11799" s="4"/>
      <c r="CF11799" s="4"/>
    </row>
    <row r="11800" spans="80:84" x14ac:dyDescent="0.25">
      <c r="CB11800" s="4"/>
      <c r="CF11800" s="4"/>
    </row>
    <row r="11801" spans="80:84" x14ac:dyDescent="0.25">
      <c r="CB11801" s="4"/>
      <c r="CF11801" s="4"/>
    </row>
    <row r="11802" spans="80:84" x14ac:dyDescent="0.25">
      <c r="CB11802" s="4"/>
      <c r="CF11802" s="4"/>
    </row>
    <row r="11803" spans="80:84" x14ac:dyDescent="0.25">
      <c r="CB11803" s="4"/>
      <c r="CF11803" s="4"/>
    </row>
    <row r="11804" spans="80:84" x14ac:dyDescent="0.25">
      <c r="CB11804" s="4"/>
      <c r="CF11804" s="4"/>
    </row>
    <row r="11805" spans="80:84" x14ac:dyDescent="0.25">
      <c r="CB11805" s="4"/>
      <c r="CF11805" s="4"/>
    </row>
    <row r="11806" spans="80:84" x14ac:dyDescent="0.25">
      <c r="CB11806" s="4"/>
      <c r="CF11806" s="4"/>
    </row>
    <row r="11807" spans="80:84" x14ac:dyDescent="0.25">
      <c r="CB11807" s="4"/>
      <c r="CF11807" s="4"/>
    </row>
    <row r="11808" spans="80:84" x14ac:dyDescent="0.25">
      <c r="CB11808" s="4"/>
      <c r="CF11808" s="4"/>
    </row>
    <row r="11809" spans="80:84" x14ac:dyDescent="0.25">
      <c r="CB11809" s="4"/>
      <c r="CF11809" s="4"/>
    </row>
    <row r="11810" spans="80:84" x14ac:dyDescent="0.25">
      <c r="CB11810" s="4"/>
      <c r="CF11810" s="4"/>
    </row>
    <row r="11811" spans="80:84" x14ac:dyDescent="0.25">
      <c r="CB11811" s="4"/>
      <c r="CF11811" s="4"/>
    </row>
    <row r="11812" spans="80:84" x14ac:dyDescent="0.25">
      <c r="CB11812" s="4"/>
      <c r="CF11812" s="4"/>
    </row>
    <row r="11813" spans="80:84" x14ac:dyDescent="0.25">
      <c r="CB11813" s="4"/>
      <c r="CF11813" s="4"/>
    </row>
    <row r="11814" spans="80:84" x14ac:dyDescent="0.25">
      <c r="CB11814" s="4"/>
      <c r="CF11814" s="4"/>
    </row>
    <row r="11815" spans="80:84" x14ac:dyDescent="0.25">
      <c r="CB11815" s="4"/>
      <c r="CF11815" s="4"/>
    </row>
    <row r="11816" spans="80:84" x14ac:dyDescent="0.25">
      <c r="CB11816" s="4"/>
      <c r="CF11816" s="4"/>
    </row>
    <row r="11817" spans="80:84" x14ac:dyDescent="0.25">
      <c r="CB11817" s="4"/>
      <c r="CF11817" s="4"/>
    </row>
    <row r="11818" spans="80:84" x14ac:dyDescent="0.25">
      <c r="CB11818" s="4"/>
      <c r="CF11818" s="4"/>
    </row>
    <row r="11819" spans="80:84" x14ac:dyDescent="0.25">
      <c r="CB11819" s="4"/>
      <c r="CF11819" s="4"/>
    </row>
    <row r="11820" spans="80:84" x14ac:dyDescent="0.25">
      <c r="CB11820" s="4"/>
      <c r="CF11820" s="4"/>
    </row>
    <row r="11821" spans="80:84" x14ac:dyDescent="0.25">
      <c r="CB11821" s="4"/>
      <c r="CF11821" s="4"/>
    </row>
    <row r="11822" spans="80:84" x14ac:dyDescent="0.25">
      <c r="CB11822" s="4"/>
      <c r="CF11822" s="4"/>
    </row>
    <row r="11823" spans="80:84" x14ac:dyDescent="0.25">
      <c r="CB11823" s="4"/>
      <c r="CF11823" s="4"/>
    </row>
    <row r="11824" spans="80:84" x14ac:dyDescent="0.25">
      <c r="CB11824" s="4"/>
      <c r="CF11824" s="4"/>
    </row>
    <row r="11825" spans="80:84" x14ac:dyDescent="0.25">
      <c r="CB11825" s="4"/>
      <c r="CF11825" s="4"/>
    </row>
    <row r="11826" spans="80:84" x14ac:dyDescent="0.25">
      <c r="CB11826" s="4"/>
      <c r="CF11826" s="4"/>
    </row>
    <row r="11827" spans="80:84" x14ac:dyDescent="0.25">
      <c r="CB11827" s="4"/>
      <c r="CF11827" s="4"/>
    </row>
    <row r="11828" spans="80:84" x14ac:dyDescent="0.25">
      <c r="CB11828" s="4"/>
      <c r="CF11828" s="4"/>
    </row>
    <row r="11829" spans="80:84" x14ac:dyDescent="0.25">
      <c r="CB11829" s="4"/>
      <c r="CF11829" s="4"/>
    </row>
    <row r="11830" spans="80:84" x14ac:dyDescent="0.25">
      <c r="CB11830" s="4"/>
      <c r="CF11830" s="4"/>
    </row>
    <row r="11831" spans="80:84" x14ac:dyDescent="0.25">
      <c r="CB11831" s="4"/>
      <c r="CF11831" s="4"/>
    </row>
    <row r="11832" spans="80:84" x14ac:dyDescent="0.25">
      <c r="CB11832" s="4"/>
      <c r="CF11832" s="4"/>
    </row>
    <row r="11833" spans="80:84" x14ac:dyDescent="0.25">
      <c r="CB11833" s="4"/>
      <c r="CF11833" s="4"/>
    </row>
    <row r="11834" spans="80:84" x14ac:dyDescent="0.25">
      <c r="CB11834" s="4"/>
      <c r="CF11834" s="4"/>
    </row>
    <row r="11835" spans="80:84" x14ac:dyDescent="0.25">
      <c r="CB11835" s="4"/>
      <c r="CF11835" s="4"/>
    </row>
    <row r="11836" spans="80:84" x14ac:dyDescent="0.25">
      <c r="CB11836" s="4"/>
      <c r="CF11836" s="4"/>
    </row>
    <row r="11837" spans="80:84" x14ac:dyDescent="0.25">
      <c r="CB11837" s="4"/>
      <c r="CF11837" s="4"/>
    </row>
    <row r="11838" spans="80:84" x14ac:dyDescent="0.25">
      <c r="CB11838" s="4"/>
      <c r="CF11838" s="4"/>
    </row>
    <row r="11839" spans="80:84" x14ac:dyDescent="0.25">
      <c r="CB11839" s="4"/>
      <c r="CF11839" s="4"/>
    </row>
    <row r="11840" spans="80:84" x14ac:dyDescent="0.25">
      <c r="CB11840" s="4"/>
      <c r="CF11840" s="4"/>
    </row>
    <row r="11841" spans="80:84" x14ac:dyDescent="0.25">
      <c r="CB11841" s="4"/>
      <c r="CF11841" s="4"/>
    </row>
    <row r="11842" spans="80:84" x14ac:dyDescent="0.25">
      <c r="CB11842" s="4"/>
      <c r="CF11842" s="4"/>
    </row>
    <row r="11843" spans="80:84" x14ac:dyDescent="0.25">
      <c r="CB11843" s="4"/>
      <c r="CF11843" s="4"/>
    </row>
    <row r="11844" spans="80:84" x14ac:dyDescent="0.25">
      <c r="CB11844" s="4"/>
      <c r="CF11844" s="4"/>
    </row>
    <row r="11845" spans="80:84" x14ac:dyDescent="0.25">
      <c r="CB11845" s="4"/>
      <c r="CF11845" s="4"/>
    </row>
    <row r="11846" spans="80:84" x14ac:dyDescent="0.25">
      <c r="CB11846" s="4"/>
      <c r="CF11846" s="4"/>
    </row>
    <row r="11847" spans="80:84" x14ac:dyDescent="0.25">
      <c r="CB11847" s="4"/>
      <c r="CF11847" s="4"/>
    </row>
    <row r="11848" spans="80:84" x14ac:dyDescent="0.25">
      <c r="CB11848" s="4"/>
      <c r="CF11848" s="4"/>
    </row>
    <row r="11849" spans="80:84" x14ac:dyDescent="0.25">
      <c r="CB11849" s="4"/>
      <c r="CF11849" s="4"/>
    </row>
    <row r="11850" spans="80:84" x14ac:dyDescent="0.25">
      <c r="CB11850" s="4"/>
      <c r="CF11850" s="4"/>
    </row>
    <row r="11851" spans="80:84" x14ac:dyDescent="0.25">
      <c r="CB11851" s="4"/>
      <c r="CF11851" s="4"/>
    </row>
    <row r="11852" spans="80:84" x14ac:dyDescent="0.25">
      <c r="CB11852" s="4"/>
      <c r="CF11852" s="4"/>
    </row>
    <row r="11853" spans="80:84" x14ac:dyDescent="0.25">
      <c r="CB11853" s="4"/>
      <c r="CF11853" s="4"/>
    </row>
    <row r="11854" spans="80:84" x14ac:dyDescent="0.25">
      <c r="CB11854" s="4"/>
      <c r="CF11854" s="4"/>
    </row>
    <row r="11855" spans="80:84" x14ac:dyDescent="0.25">
      <c r="CB11855" s="4"/>
      <c r="CF11855" s="4"/>
    </row>
    <row r="11856" spans="80:84" x14ac:dyDescent="0.25">
      <c r="CB11856" s="4"/>
      <c r="CF11856" s="4"/>
    </row>
    <row r="11857" spans="80:84" x14ac:dyDescent="0.25">
      <c r="CB11857" s="4"/>
      <c r="CF11857" s="4"/>
    </row>
    <row r="11858" spans="80:84" x14ac:dyDescent="0.25">
      <c r="CB11858" s="4"/>
      <c r="CF11858" s="4"/>
    </row>
    <row r="11859" spans="80:84" x14ac:dyDescent="0.25">
      <c r="CB11859" s="4"/>
      <c r="CF11859" s="4"/>
    </row>
    <row r="11860" spans="80:84" x14ac:dyDescent="0.25">
      <c r="CB11860" s="4"/>
      <c r="CF11860" s="4"/>
    </row>
    <row r="11861" spans="80:84" x14ac:dyDescent="0.25">
      <c r="CB11861" s="4"/>
      <c r="CF11861" s="4"/>
    </row>
    <row r="11862" spans="80:84" x14ac:dyDescent="0.25">
      <c r="CB11862" s="4"/>
      <c r="CF11862" s="4"/>
    </row>
    <row r="11863" spans="80:84" x14ac:dyDescent="0.25">
      <c r="CB11863" s="4"/>
      <c r="CF11863" s="4"/>
    </row>
    <row r="11864" spans="80:84" x14ac:dyDescent="0.25">
      <c r="CB11864" s="4"/>
      <c r="CF11864" s="4"/>
    </row>
    <row r="11865" spans="80:84" x14ac:dyDescent="0.25">
      <c r="CB11865" s="4"/>
      <c r="CF11865" s="4"/>
    </row>
    <row r="11866" spans="80:84" x14ac:dyDescent="0.25">
      <c r="CB11866" s="4"/>
      <c r="CF11866" s="4"/>
    </row>
    <row r="11867" spans="80:84" x14ac:dyDescent="0.25">
      <c r="CB11867" s="4"/>
      <c r="CF11867" s="4"/>
    </row>
    <row r="11868" spans="80:84" x14ac:dyDescent="0.25">
      <c r="CB11868" s="4"/>
      <c r="CF11868" s="4"/>
    </row>
    <row r="11869" spans="80:84" x14ac:dyDescent="0.25">
      <c r="CB11869" s="4"/>
      <c r="CF11869" s="4"/>
    </row>
    <row r="11870" spans="80:84" x14ac:dyDescent="0.25">
      <c r="CB11870" s="4"/>
      <c r="CF11870" s="4"/>
    </row>
    <row r="11871" spans="80:84" x14ac:dyDescent="0.25">
      <c r="CB11871" s="4"/>
      <c r="CF11871" s="4"/>
    </row>
    <row r="11872" spans="80:84" x14ac:dyDescent="0.25">
      <c r="CB11872" s="4"/>
      <c r="CF11872" s="4"/>
    </row>
    <row r="11873" spans="80:84" x14ac:dyDescent="0.25">
      <c r="CB11873" s="4"/>
      <c r="CF11873" s="4"/>
    </row>
    <row r="11874" spans="80:84" x14ac:dyDescent="0.25">
      <c r="CB11874" s="4"/>
      <c r="CF11874" s="4"/>
    </row>
    <row r="11875" spans="80:84" x14ac:dyDescent="0.25">
      <c r="CB11875" s="4"/>
      <c r="CF11875" s="4"/>
    </row>
    <row r="11876" spans="80:84" x14ac:dyDescent="0.25">
      <c r="CB11876" s="4"/>
      <c r="CF11876" s="4"/>
    </row>
    <row r="11877" spans="80:84" x14ac:dyDescent="0.25">
      <c r="CB11877" s="4"/>
      <c r="CF11877" s="4"/>
    </row>
    <row r="11878" spans="80:84" x14ac:dyDescent="0.25">
      <c r="CB11878" s="4"/>
      <c r="CF11878" s="4"/>
    </row>
    <row r="11879" spans="80:84" x14ac:dyDescent="0.25">
      <c r="CB11879" s="4"/>
      <c r="CF11879" s="4"/>
    </row>
    <row r="11880" spans="80:84" x14ac:dyDescent="0.25">
      <c r="CB11880" s="4"/>
      <c r="CF11880" s="4"/>
    </row>
    <row r="11881" spans="80:84" x14ac:dyDescent="0.25">
      <c r="CB11881" s="4"/>
      <c r="CF11881" s="4"/>
    </row>
    <row r="11882" spans="80:84" x14ac:dyDescent="0.25">
      <c r="CB11882" s="4"/>
      <c r="CF11882" s="4"/>
    </row>
    <row r="11883" spans="80:84" x14ac:dyDescent="0.25">
      <c r="CB11883" s="4"/>
      <c r="CF11883" s="4"/>
    </row>
    <row r="11884" spans="80:84" x14ac:dyDescent="0.25">
      <c r="CB11884" s="4"/>
      <c r="CF11884" s="4"/>
    </row>
    <row r="11885" spans="80:84" x14ac:dyDescent="0.25">
      <c r="CB11885" s="4"/>
      <c r="CF11885" s="4"/>
    </row>
    <row r="11886" spans="80:84" x14ac:dyDescent="0.25">
      <c r="CB11886" s="4"/>
      <c r="CF11886" s="4"/>
    </row>
    <row r="11887" spans="80:84" x14ac:dyDescent="0.25">
      <c r="CB11887" s="4"/>
      <c r="CF11887" s="4"/>
    </row>
    <row r="11888" spans="80:84" x14ac:dyDescent="0.25">
      <c r="CB11888" s="4"/>
      <c r="CF11888" s="4"/>
    </row>
    <row r="11889" spans="80:84" x14ac:dyDescent="0.25">
      <c r="CB11889" s="4"/>
      <c r="CF11889" s="4"/>
    </row>
    <row r="11890" spans="80:84" x14ac:dyDescent="0.25">
      <c r="CB11890" s="4"/>
      <c r="CF11890" s="4"/>
    </row>
    <row r="11891" spans="80:84" x14ac:dyDescent="0.25">
      <c r="CB11891" s="4"/>
      <c r="CF11891" s="4"/>
    </row>
    <row r="11892" spans="80:84" x14ac:dyDescent="0.25">
      <c r="CB11892" s="4"/>
      <c r="CF11892" s="4"/>
    </row>
    <row r="11893" spans="80:84" x14ac:dyDescent="0.25">
      <c r="CB11893" s="4"/>
      <c r="CF11893" s="4"/>
    </row>
    <row r="11894" spans="80:84" x14ac:dyDescent="0.25">
      <c r="CB11894" s="4"/>
      <c r="CF11894" s="4"/>
    </row>
    <row r="11895" spans="80:84" x14ac:dyDescent="0.25">
      <c r="CB11895" s="4"/>
      <c r="CF11895" s="4"/>
    </row>
    <row r="11896" spans="80:84" x14ac:dyDescent="0.25">
      <c r="CB11896" s="4"/>
      <c r="CF11896" s="4"/>
    </row>
    <row r="11897" spans="80:84" x14ac:dyDescent="0.25">
      <c r="CB11897" s="4"/>
      <c r="CF11897" s="4"/>
    </row>
    <row r="11898" spans="80:84" x14ac:dyDescent="0.25">
      <c r="CB11898" s="4"/>
      <c r="CF11898" s="4"/>
    </row>
    <row r="11899" spans="80:84" x14ac:dyDescent="0.25">
      <c r="CB11899" s="4"/>
      <c r="CF11899" s="4"/>
    </row>
    <row r="11900" spans="80:84" x14ac:dyDescent="0.25">
      <c r="CB11900" s="4"/>
      <c r="CF11900" s="4"/>
    </row>
    <row r="11901" spans="80:84" x14ac:dyDescent="0.25">
      <c r="CB11901" s="4"/>
      <c r="CF11901" s="4"/>
    </row>
    <row r="11902" spans="80:84" x14ac:dyDescent="0.25">
      <c r="CB11902" s="4"/>
      <c r="CF11902" s="4"/>
    </row>
    <row r="11903" spans="80:84" x14ac:dyDescent="0.25">
      <c r="CB11903" s="4"/>
      <c r="CF11903" s="4"/>
    </row>
    <row r="11904" spans="80:84" x14ac:dyDescent="0.25">
      <c r="CB11904" s="4"/>
      <c r="CF11904" s="4"/>
    </row>
    <row r="11905" spans="80:84" x14ac:dyDescent="0.25">
      <c r="CB11905" s="4"/>
      <c r="CF11905" s="4"/>
    </row>
    <row r="11906" spans="80:84" x14ac:dyDescent="0.25">
      <c r="CB11906" s="4"/>
      <c r="CF11906" s="4"/>
    </row>
    <row r="11907" spans="80:84" x14ac:dyDescent="0.25">
      <c r="CB11907" s="4"/>
      <c r="CF11907" s="4"/>
    </row>
    <row r="11908" spans="80:84" x14ac:dyDescent="0.25">
      <c r="CB11908" s="4"/>
      <c r="CF11908" s="4"/>
    </row>
    <row r="11909" spans="80:84" x14ac:dyDescent="0.25">
      <c r="CB11909" s="4"/>
      <c r="CF11909" s="4"/>
    </row>
    <row r="11910" spans="80:84" x14ac:dyDescent="0.25">
      <c r="CB11910" s="4"/>
      <c r="CF11910" s="4"/>
    </row>
    <row r="11911" spans="80:84" x14ac:dyDescent="0.25">
      <c r="CB11911" s="4"/>
      <c r="CF11911" s="4"/>
    </row>
    <row r="11912" spans="80:84" x14ac:dyDescent="0.25">
      <c r="CB11912" s="4"/>
      <c r="CF11912" s="4"/>
    </row>
    <row r="11913" spans="80:84" x14ac:dyDescent="0.25">
      <c r="CB11913" s="4"/>
      <c r="CF11913" s="4"/>
    </row>
    <row r="11914" spans="80:84" x14ac:dyDescent="0.25">
      <c r="CB11914" s="4"/>
      <c r="CF11914" s="4"/>
    </row>
    <row r="11915" spans="80:84" x14ac:dyDescent="0.25">
      <c r="CB11915" s="4"/>
      <c r="CF11915" s="4"/>
    </row>
    <row r="11916" spans="80:84" x14ac:dyDescent="0.25">
      <c r="CB11916" s="4"/>
      <c r="CF11916" s="4"/>
    </row>
    <row r="11917" spans="80:84" x14ac:dyDescent="0.25">
      <c r="CB11917" s="4"/>
      <c r="CF11917" s="4"/>
    </row>
    <row r="11918" spans="80:84" x14ac:dyDescent="0.25">
      <c r="CB11918" s="4"/>
      <c r="CF11918" s="4"/>
    </row>
    <row r="11919" spans="80:84" x14ac:dyDescent="0.25">
      <c r="CB11919" s="4"/>
      <c r="CF11919" s="4"/>
    </row>
    <row r="11920" spans="80:84" x14ac:dyDescent="0.25">
      <c r="CB11920" s="4"/>
      <c r="CF11920" s="4"/>
    </row>
    <row r="11921" spans="80:84" x14ac:dyDescent="0.25">
      <c r="CB11921" s="4"/>
      <c r="CF11921" s="4"/>
    </row>
    <row r="11922" spans="80:84" x14ac:dyDescent="0.25">
      <c r="CB11922" s="4"/>
      <c r="CF11922" s="4"/>
    </row>
    <row r="11923" spans="80:84" x14ac:dyDescent="0.25">
      <c r="CB11923" s="4"/>
      <c r="CF11923" s="4"/>
    </row>
    <row r="11924" spans="80:84" x14ac:dyDescent="0.25">
      <c r="CB11924" s="4"/>
      <c r="CF11924" s="4"/>
    </row>
    <row r="11925" spans="80:84" x14ac:dyDescent="0.25">
      <c r="CB11925" s="4"/>
      <c r="CF11925" s="4"/>
    </row>
    <row r="11926" spans="80:84" x14ac:dyDescent="0.25">
      <c r="CB11926" s="4"/>
      <c r="CF11926" s="4"/>
    </row>
    <row r="11927" spans="80:84" x14ac:dyDescent="0.25">
      <c r="CB11927" s="4"/>
      <c r="CF11927" s="4"/>
    </row>
    <row r="11928" spans="80:84" x14ac:dyDescent="0.25">
      <c r="CB11928" s="4"/>
      <c r="CF11928" s="4"/>
    </row>
    <row r="11929" spans="80:84" x14ac:dyDescent="0.25">
      <c r="CB11929" s="4"/>
      <c r="CF11929" s="4"/>
    </row>
    <row r="11930" spans="80:84" x14ac:dyDescent="0.25">
      <c r="CB11930" s="4"/>
      <c r="CF11930" s="4"/>
    </row>
    <row r="11931" spans="80:84" x14ac:dyDescent="0.25">
      <c r="CB11931" s="4"/>
      <c r="CF11931" s="4"/>
    </row>
    <row r="11932" spans="80:84" x14ac:dyDescent="0.25">
      <c r="CB11932" s="4"/>
      <c r="CF11932" s="4"/>
    </row>
    <row r="11933" spans="80:84" x14ac:dyDescent="0.25">
      <c r="CB11933" s="4"/>
      <c r="CF11933" s="4"/>
    </row>
    <row r="11934" spans="80:84" x14ac:dyDescent="0.25">
      <c r="CB11934" s="4"/>
      <c r="CF11934" s="4"/>
    </row>
    <row r="11935" spans="80:84" x14ac:dyDescent="0.25">
      <c r="CB11935" s="4"/>
      <c r="CF11935" s="4"/>
    </row>
    <row r="11936" spans="80:84" x14ac:dyDescent="0.25">
      <c r="CB11936" s="4"/>
      <c r="CF11936" s="4"/>
    </row>
    <row r="11937" spans="80:84" x14ac:dyDescent="0.25">
      <c r="CB11937" s="4"/>
      <c r="CF11937" s="4"/>
    </row>
    <row r="11938" spans="80:84" x14ac:dyDescent="0.25">
      <c r="CB11938" s="4"/>
      <c r="CF11938" s="4"/>
    </row>
    <row r="11939" spans="80:84" x14ac:dyDescent="0.25">
      <c r="CB11939" s="4"/>
      <c r="CF11939" s="4"/>
    </row>
    <row r="11940" spans="80:84" x14ac:dyDescent="0.25">
      <c r="CB11940" s="4"/>
      <c r="CF11940" s="4"/>
    </row>
    <row r="11941" spans="80:84" x14ac:dyDescent="0.25">
      <c r="CB11941" s="4"/>
      <c r="CF11941" s="4"/>
    </row>
    <row r="11942" spans="80:84" x14ac:dyDescent="0.25">
      <c r="CB11942" s="4"/>
      <c r="CF11942" s="4"/>
    </row>
    <row r="11943" spans="80:84" x14ac:dyDescent="0.25">
      <c r="CB11943" s="4"/>
      <c r="CF11943" s="4"/>
    </row>
    <row r="11944" spans="80:84" x14ac:dyDescent="0.25">
      <c r="CB11944" s="4"/>
      <c r="CF11944" s="4"/>
    </row>
    <row r="11945" spans="80:84" x14ac:dyDescent="0.25">
      <c r="CB11945" s="4"/>
      <c r="CF11945" s="4"/>
    </row>
    <row r="11946" spans="80:84" x14ac:dyDescent="0.25">
      <c r="CB11946" s="4"/>
      <c r="CF11946" s="4"/>
    </row>
    <row r="11947" spans="80:84" x14ac:dyDescent="0.25">
      <c r="CB11947" s="4"/>
      <c r="CF11947" s="4"/>
    </row>
    <row r="11948" spans="80:84" x14ac:dyDescent="0.25">
      <c r="CB11948" s="4"/>
      <c r="CF11948" s="4"/>
    </row>
    <row r="11949" spans="80:84" x14ac:dyDescent="0.25">
      <c r="CB11949" s="4"/>
      <c r="CF11949" s="4"/>
    </row>
    <row r="11950" spans="80:84" x14ac:dyDescent="0.25">
      <c r="CB11950" s="4"/>
      <c r="CF11950" s="4"/>
    </row>
    <row r="11951" spans="80:84" x14ac:dyDescent="0.25">
      <c r="CB11951" s="4"/>
      <c r="CF11951" s="4"/>
    </row>
    <row r="11952" spans="80:84" x14ac:dyDescent="0.25">
      <c r="CB11952" s="4"/>
      <c r="CF11952" s="4"/>
    </row>
    <row r="11953" spans="80:84" x14ac:dyDescent="0.25">
      <c r="CB11953" s="4"/>
      <c r="CF11953" s="4"/>
    </row>
    <row r="11954" spans="80:84" x14ac:dyDescent="0.25">
      <c r="CB11954" s="4"/>
      <c r="CF11954" s="4"/>
    </row>
    <row r="11955" spans="80:84" x14ac:dyDescent="0.25">
      <c r="CB11955" s="4"/>
      <c r="CF11955" s="4"/>
    </row>
    <row r="11956" spans="80:84" x14ac:dyDescent="0.25">
      <c r="CB11956" s="4"/>
      <c r="CF11956" s="4"/>
    </row>
    <row r="11957" spans="80:84" x14ac:dyDescent="0.25">
      <c r="CB11957" s="4"/>
      <c r="CF11957" s="4"/>
    </row>
    <row r="11958" spans="80:84" x14ac:dyDescent="0.25">
      <c r="CB11958" s="4"/>
      <c r="CF11958" s="4"/>
    </row>
    <row r="11959" spans="80:84" x14ac:dyDescent="0.25">
      <c r="CB11959" s="4"/>
      <c r="CF11959" s="4"/>
    </row>
    <row r="11960" spans="80:84" x14ac:dyDescent="0.25">
      <c r="CB11960" s="4"/>
      <c r="CF11960" s="4"/>
    </row>
    <row r="11961" spans="80:84" x14ac:dyDescent="0.25">
      <c r="CB11961" s="4"/>
      <c r="CF11961" s="4"/>
    </row>
    <row r="11962" spans="80:84" x14ac:dyDescent="0.25">
      <c r="CB11962" s="4"/>
      <c r="CF11962" s="4"/>
    </row>
    <row r="11963" spans="80:84" x14ac:dyDescent="0.25">
      <c r="CB11963" s="4"/>
      <c r="CF11963" s="4"/>
    </row>
    <row r="11964" spans="80:84" x14ac:dyDescent="0.25">
      <c r="CB11964" s="4"/>
      <c r="CF11964" s="4"/>
    </row>
    <row r="11965" spans="80:84" x14ac:dyDescent="0.25">
      <c r="CB11965" s="4"/>
      <c r="CF11965" s="4"/>
    </row>
    <row r="11966" spans="80:84" x14ac:dyDescent="0.25">
      <c r="CB11966" s="4"/>
      <c r="CF11966" s="4"/>
    </row>
    <row r="11967" spans="80:84" x14ac:dyDescent="0.25">
      <c r="CB11967" s="4"/>
      <c r="CF11967" s="4"/>
    </row>
    <row r="11968" spans="80:84" x14ac:dyDescent="0.25">
      <c r="CB11968" s="4"/>
      <c r="CF11968" s="4"/>
    </row>
    <row r="11969" spans="80:84" x14ac:dyDescent="0.25">
      <c r="CB11969" s="4"/>
      <c r="CF11969" s="4"/>
    </row>
    <row r="11970" spans="80:84" x14ac:dyDescent="0.25">
      <c r="CB11970" s="4"/>
      <c r="CF11970" s="4"/>
    </row>
    <row r="11971" spans="80:84" x14ac:dyDescent="0.25">
      <c r="CB11971" s="4"/>
      <c r="CF11971" s="4"/>
    </row>
    <row r="11972" spans="80:84" x14ac:dyDescent="0.25">
      <c r="CB11972" s="4"/>
      <c r="CF11972" s="4"/>
    </row>
    <row r="11973" spans="80:84" x14ac:dyDescent="0.25">
      <c r="CB11973" s="4"/>
      <c r="CF11973" s="4"/>
    </row>
    <row r="11974" spans="80:84" x14ac:dyDescent="0.25">
      <c r="CB11974" s="4"/>
      <c r="CF11974" s="4"/>
    </row>
    <row r="11975" spans="80:84" x14ac:dyDescent="0.25">
      <c r="CB11975" s="4"/>
      <c r="CF11975" s="4"/>
    </row>
    <row r="11976" spans="80:84" x14ac:dyDescent="0.25">
      <c r="CB11976" s="4"/>
      <c r="CF11976" s="4"/>
    </row>
    <row r="11977" spans="80:84" x14ac:dyDescent="0.25">
      <c r="CB11977" s="4"/>
      <c r="CF11977" s="4"/>
    </row>
    <row r="11978" spans="80:84" x14ac:dyDescent="0.25">
      <c r="CB11978" s="4"/>
      <c r="CF11978" s="4"/>
    </row>
    <row r="11979" spans="80:84" x14ac:dyDescent="0.25">
      <c r="CB11979" s="4"/>
      <c r="CF11979" s="4"/>
    </row>
    <row r="11980" spans="80:84" x14ac:dyDescent="0.25">
      <c r="CB11980" s="4"/>
      <c r="CF11980" s="4"/>
    </row>
    <row r="11981" spans="80:84" x14ac:dyDescent="0.25">
      <c r="CB11981" s="4"/>
      <c r="CF11981" s="4"/>
    </row>
    <row r="11982" spans="80:84" x14ac:dyDescent="0.25">
      <c r="CB11982" s="4"/>
      <c r="CF11982" s="4"/>
    </row>
    <row r="11983" spans="80:84" x14ac:dyDescent="0.25">
      <c r="CB11983" s="4"/>
      <c r="CF11983" s="4"/>
    </row>
    <row r="11984" spans="80:84" x14ac:dyDescent="0.25">
      <c r="CB11984" s="4"/>
      <c r="CF11984" s="4"/>
    </row>
    <row r="11985" spans="80:84" x14ac:dyDescent="0.25">
      <c r="CB11985" s="4"/>
      <c r="CF11985" s="4"/>
    </row>
    <row r="11986" spans="80:84" x14ac:dyDescent="0.25">
      <c r="CB11986" s="4"/>
      <c r="CF11986" s="4"/>
    </row>
    <row r="11987" spans="80:84" x14ac:dyDescent="0.25">
      <c r="CB11987" s="4"/>
      <c r="CF11987" s="4"/>
    </row>
    <row r="11988" spans="80:84" x14ac:dyDescent="0.25">
      <c r="CB11988" s="4"/>
      <c r="CF11988" s="4"/>
    </row>
    <row r="11989" spans="80:84" x14ac:dyDescent="0.25">
      <c r="CB11989" s="4"/>
      <c r="CF11989" s="4"/>
    </row>
    <row r="11990" spans="80:84" x14ac:dyDescent="0.25">
      <c r="CB11990" s="4"/>
      <c r="CF11990" s="4"/>
    </row>
    <row r="11991" spans="80:84" x14ac:dyDescent="0.25">
      <c r="CB11991" s="4"/>
      <c r="CF11991" s="4"/>
    </row>
    <row r="11992" spans="80:84" x14ac:dyDescent="0.25">
      <c r="CB11992" s="4"/>
      <c r="CF11992" s="4"/>
    </row>
    <row r="11993" spans="80:84" x14ac:dyDescent="0.25">
      <c r="CB11993" s="4"/>
      <c r="CF11993" s="4"/>
    </row>
    <row r="11994" spans="80:84" x14ac:dyDescent="0.25">
      <c r="CB11994" s="4"/>
      <c r="CF11994" s="4"/>
    </row>
    <row r="11995" spans="80:84" x14ac:dyDescent="0.25">
      <c r="CB11995" s="4"/>
      <c r="CF11995" s="4"/>
    </row>
    <row r="11996" spans="80:84" x14ac:dyDescent="0.25">
      <c r="CB11996" s="4"/>
      <c r="CF11996" s="4"/>
    </row>
    <row r="11997" spans="80:84" x14ac:dyDescent="0.25">
      <c r="CB11997" s="4"/>
      <c r="CF11997" s="4"/>
    </row>
    <row r="11998" spans="80:84" x14ac:dyDescent="0.25">
      <c r="CB11998" s="4"/>
      <c r="CF11998" s="4"/>
    </row>
    <row r="11999" spans="80:84" x14ac:dyDescent="0.25">
      <c r="CB11999" s="4"/>
      <c r="CF11999" s="4"/>
    </row>
    <row r="12000" spans="80:84" x14ac:dyDescent="0.25">
      <c r="CB12000" s="4"/>
      <c r="CF12000" s="4"/>
    </row>
    <row r="12001" spans="80:84" x14ac:dyDescent="0.25">
      <c r="CB12001" s="4"/>
      <c r="CF12001" s="4"/>
    </row>
    <row r="12002" spans="80:84" x14ac:dyDescent="0.25">
      <c r="CB12002" s="4"/>
      <c r="CF12002" s="4"/>
    </row>
    <row r="12003" spans="80:84" x14ac:dyDescent="0.25">
      <c r="CB12003" s="4"/>
      <c r="CF12003" s="4"/>
    </row>
    <row r="12004" spans="80:84" x14ac:dyDescent="0.25">
      <c r="CB12004" s="4"/>
      <c r="CF12004" s="4"/>
    </row>
    <row r="12005" spans="80:84" x14ac:dyDescent="0.25">
      <c r="CB12005" s="4"/>
      <c r="CF12005" s="4"/>
    </row>
    <row r="12006" spans="80:84" x14ac:dyDescent="0.25">
      <c r="CB12006" s="4"/>
      <c r="CF12006" s="4"/>
    </row>
    <row r="12007" spans="80:84" x14ac:dyDescent="0.25">
      <c r="CB12007" s="4"/>
      <c r="CF12007" s="4"/>
    </row>
    <row r="12008" spans="80:84" x14ac:dyDescent="0.25">
      <c r="CB12008" s="4"/>
      <c r="CF12008" s="4"/>
    </row>
    <row r="12009" spans="80:84" x14ac:dyDescent="0.25">
      <c r="CB12009" s="4"/>
      <c r="CF12009" s="4"/>
    </row>
    <row r="12010" spans="80:84" x14ac:dyDescent="0.25">
      <c r="CB12010" s="4"/>
      <c r="CF12010" s="4"/>
    </row>
    <row r="12011" spans="80:84" x14ac:dyDescent="0.25">
      <c r="CB12011" s="4"/>
      <c r="CF12011" s="4"/>
    </row>
    <row r="12012" spans="80:84" x14ac:dyDescent="0.25">
      <c r="CB12012" s="4"/>
      <c r="CF12012" s="4"/>
    </row>
    <row r="12013" spans="80:84" x14ac:dyDescent="0.25">
      <c r="CB12013" s="4"/>
      <c r="CF12013" s="4"/>
    </row>
    <row r="12014" spans="80:84" x14ac:dyDescent="0.25">
      <c r="CB12014" s="4"/>
      <c r="CF12014" s="4"/>
    </row>
    <row r="12015" spans="80:84" x14ac:dyDescent="0.25">
      <c r="CB12015" s="4"/>
      <c r="CF12015" s="4"/>
    </row>
    <row r="12016" spans="80:84" x14ac:dyDescent="0.25">
      <c r="CB12016" s="4"/>
      <c r="CF12016" s="4"/>
    </row>
    <row r="12017" spans="80:84" x14ac:dyDescent="0.25">
      <c r="CB12017" s="4"/>
      <c r="CF12017" s="4"/>
    </row>
    <row r="12018" spans="80:84" x14ac:dyDescent="0.25">
      <c r="CB12018" s="4"/>
      <c r="CF12018" s="4"/>
    </row>
    <row r="12019" spans="80:84" x14ac:dyDescent="0.25">
      <c r="CB12019" s="4"/>
      <c r="CF12019" s="4"/>
    </row>
    <row r="12020" spans="80:84" x14ac:dyDescent="0.25">
      <c r="CB12020" s="4"/>
      <c r="CF12020" s="4"/>
    </row>
    <row r="12021" spans="80:84" x14ac:dyDescent="0.25">
      <c r="CB12021" s="4"/>
      <c r="CF12021" s="4"/>
    </row>
    <row r="12022" spans="80:84" x14ac:dyDescent="0.25">
      <c r="CB12022" s="4"/>
      <c r="CF12022" s="4"/>
    </row>
    <row r="12023" spans="80:84" x14ac:dyDescent="0.25">
      <c r="CB12023" s="4"/>
      <c r="CF12023" s="4"/>
    </row>
    <row r="12024" spans="80:84" x14ac:dyDescent="0.25">
      <c r="CB12024" s="4"/>
      <c r="CF12024" s="4"/>
    </row>
    <row r="12025" spans="80:84" x14ac:dyDescent="0.25">
      <c r="CB12025" s="4"/>
      <c r="CF12025" s="4"/>
    </row>
    <row r="12026" spans="80:84" x14ac:dyDescent="0.25">
      <c r="CB12026" s="4"/>
      <c r="CF12026" s="4"/>
    </row>
    <row r="12027" spans="80:84" x14ac:dyDescent="0.25">
      <c r="CB12027" s="4"/>
      <c r="CF12027" s="4"/>
    </row>
    <row r="12028" spans="80:84" x14ac:dyDescent="0.25">
      <c r="CB12028" s="4"/>
      <c r="CF12028" s="4"/>
    </row>
    <row r="12029" spans="80:84" x14ac:dyDescent="0.25">
      <c r="CB12029" s="4"/>
      <c r="CF12029" s="4"/>
    </row>
    <row r="12030" spans="80:84" x14ac:dyDescent="0.25">
      <c r="CB12030" s="4"/>
      <c r="CF12030" s="4"/>
    </row>
    <row r="12031" spans="80:84" x14ac:dyDescent="0.25">
      <c r="CB12031" s="4"/>
      <c r="CF12031" s="4"/>
    </row>
    <row r="12032" spans="80:84" x14ac:dyDescent="0.25">
      <c r="CB12032" s="4"/>
      <c r="CF12032" s="4"/>
    </row>
    <row r="12033" spans="80:84" x14ac:dyDescent="0.25">
      <c r="CB12033" s="4"/>
      <c r="CF12033" s="4"/>
    </row>
    <row r="12034" spans="80:84" x14ac:dyDescent="0.25">
      <c r="CB12034" s="4"/>
      <c r="CF12034" s="4"/>
    </row>
    <row r="12035" spans="80:84" x14ac:dyDescent="0.25">
      <c r="CB12035" s="4"/>
      <c r="CF12035" s="4"/>
    </row>
    <row r="12036" spans="80:84" x14ac:dyDescent="0.25">
      <c r="CB12036" s="4"/>
      <c r="CF12036" s="4"/>
    </row>
    <row r="12037" spans="80:84" x14ac:dyDescent="0.25">
      <c r="CB12037" s="4"/>
      <c r="CF12037" s="4"/>
    </row>
    <row r="12038" spans="80:84" x14ac:dyDescent="0.25">
      <c r="CB12038" s="4"/>
      <c r="CF12038" s="4"/>
    </row>
    <row r="12039" spans="80:84" x14ac:dyDescent="0.25">
      <c r="CB12039" s="4"/>
      <c r="CF12039" s="4"/>
    </row>
    <row r="12040" spans="80:84" x14ac:dyDescent="0.25">
      <c r="CB12040" s="4"/>
      <c r="CF12040" s="4"/>
    </row>
    <row r="12041" spans="80:84" x14ac:dyDescent="0.25">
      <c r="CB12041" s="4"/>
      <c r="CF12041" s="4"/>
    </row>
    <row r="12042" spans="80:84" x14ac:dyDescent="0.25">
      <c r="CB12042" s="4"/>
      <c r="CF12042" s="4"/>
    </row>
    <row r="12043" spans="80:84" x14ac:dyDescent="0.25">
      <c r="CB12043" s="4"/>
      <c r="CF12043" s="4"/>
    </row>
    <row r="12044" spans="80:84" x14ac:dyDescent="0.25">
      <c r="CB12044" s="4"/>
      <c r="CF12044" s="4"/>
    </row>
    <row r="12045" spans="80:84" x14ac:dyDescent="0.25">
      <c r="CB12045" s="4"/>
      <c r="CF12045" s="4"/>
    </row>
    <row r="12046" spans="80:84" x14ac:dyDescent="0.25">
      <c r="CB12046" s="4"/>
      <c r="CF12046" s="4"/>
    </row>
    <row r="12047" spans="80:84" x14ac:dyDescent="0.25">
      <c r="CB12047" s="4"/>
      <c r="CF12047" s="4"/>
    </row>
    <row r="12048" spans="80:84" x14ac:dyDescent="0.25">
      <c r="CB12048" s="4"/>
      <c r="CF12048" s="4"/>
    </row>
    <row r="12049" spans="80:84" x14ac:dyDescent="0.25">
      <c r="CB12049" s="4"/>
      <c r="CF12049" s="4"/>
    </row>
    <row r="12050" spans="80:84" x14ac:dyDescent="0.25">
      <c r="CB12050" s="4"/>
      <c r="CF12050" s="4"/>
    </row>
    <row r="12051" spans="80:84" x14ac:dyDescent="0.25">
      <c r="CB12051" s="4"/>
      <c r="CF12051" s="4"/>
    </row>
    <row r="12052" spans="80:84" x14ac:dyDescent="0.25">
      <c r="CB12052" s="4"/>
      <c r="CF12052" s="4"/>
    </row>
    <row r="12053" spans="80:84" x14ac:dyDescent="0.25">
      <c r="CB12053" s="4"/>
      <c r="CF12053" s="4"/>
    </row>
    <row r="12054" spans="80:84" x14ac:dyDescent="0.25">
      <c r="CB12054" s="4"/>
      <c r="CF12054" s="4"/>
    </row>
    <row r="12055" spans="80:84" x14ac:dyDescent="0.25">
      <c r="CB12055" s="4"/>
      <c r="CF12055" s="4"/>
    </row>
    <row r="12056" spans="80:84" x14ac:dyDescent="0.25">
      <c r="CB12056" s="4"/>
      <c r="CF12056" s="4"/>
    </row>
    <row r="12057" spans="80:84" x14ac:dyDescent="0.25">
      <c r="CB12057" s="4"/>
      <c r="CF12057" s="4"/>
    </row>
    <row r="12058" spans="80:84" x14ac:dyDescent="0.25">
      <c r="CB12058" s="4"/>
      <c r="CF12058" s="4"/>
    </row>
    <row r="12059" spans="80:84" x14ac:dyDescent="0.25">
      <c r="CB12059" s="4"/>
      <c r="CF12059" s="4"/>
    </row>
    <row r="12060" spans="80:84" x14ac:dyDescent="0.25">
      <c r="CB12060" s="4"/>
      <c r="CF12060" s="4"/>
    </row>
    <row r="12061" spans="80:84" x14ac:dyDescent="0.25">
      <c r="CB12061" s="4"/>
      <c r="CF12061" s="4"/>
    </row>
    <row r="12062" spans="80:84" x14ac:dyDescent="0.25">
      <c r="CB12062" s="4"/>
      <c r="CF12062" s="4"/>
    </row>
    <row r="12063" spans="80:84" x14ac:dyDescent="0.25">
      <c r="CB12063" s="4"/>
      <c r="CF12063" s="4"/>
    </row>
    <row r="12064" spans="80:84" x14ac:dyDescent="0.25">
      <c r="CB12064" s="4"/>
      <c r="CF12064" s="4"/>
    </row>
    <row r="12065" spans="80:84" x14ac:dyDescent="0.25">
      <c r="CB12065" s="4"/>
      <c r="CF12065" s="4"/>
    </row>
    <row r="12066" spans="80:84" x14ac:dyDescent="0.25">
      <c r="CB12066" s="4"/>
      <c r="CF12066" s="4"/>
    </row>
    <row r="12067" spans="80:84" x14ac:dyDescent="0.25">
      <c r="CB12067" s="4"/>
      <c r="CF12067" s="4"/>
    </row>
    <row r="12068" spans="80:84" x14ac:dyDescent="0.25">
      <c r="CB12068" s="4"/>
      <c r="CF12068" s="4"/>
    </row>
    <row r="12069" spans="80:84" x14ac:dyDescent="0.25">
      <c r="CB12069" s="4"/>
      <c r="CF12069" s="4"/>
    </row>
    <row r="12070" spans="80:84" x14ac:dyDescent="0.25">
      <c r="CB12070" s="4"/>
      <c r="CF12070" s="4"/>
    </row>
    <row r="12071" spans="80:84" x14ac:dyDescent="0.25">
      <c r="CB12071" s="4"/>
      <c r="CF12071" s="4"/>
    </row>
    <row r="12072" spans="80:84" x14ac:dyDescent="0.25">
      <c r="CB12072" s="4"/>
      <c r="CF12072" s="4"/>
    </row>
    <row r="12073" spans="80:84" x14ac:dyDescent="0.25">
      <c r="CB12073" s="4"/>
      <c r="CF12073" s="4"/>
    </row>
    <row r="12074" spans="80:84" x14ac:dyDescent="0.25">
      <c r="CB12074" s="4"/>
      <c r="CF12074" s="4"/>
    </row>
    <row r="12075" spans="80:84" x14ac:dyDescent="0.25">
      <c r="CB12075" s="4"/>
      <c r="CF12075" s="4"/>
    </row>
    <row r="12076" spans="80:84" x14ac:dyDescent="0.25">
      <c r="CB12076" s="4"/>
      <c r="CF12076" s="4"/>
    </row>
    <row r="12077" spans="80:84" x14ac:dyDescent="0.25">
      <c r="CB12077" s="4"/>
      <c r="CF12077" s="4"/>
    </row>
    <row r="12078" spans="80:84" x14ac:dyDescent="0.25">
      <c r="CB12078" s="4"/>
      <c r="CF12078" s="4"/>
    </row>
    <row r="12079" spans="80:84" x14ac:dyDescent="0.25">
      <c r="CB12079" s="4"/>
      <c r="CF12079" s="4"/>
    </row>
    <row r="12080" spans="80:84" x14ac:dyDescent="0.25">
      <c r="CB12080" s="4"/>
      <c r="CF12080" s="4"/>
    </row>
    <row r="12081" spans="80:84" x14ac:dyDescent="0.25">
      <c r="CB12081" s="4"/>
      <c r="CF12081" s="4"/>
    </row>
    <row r="12082" spans="80:84" x14ac:dyDescent="0.25">
      <c r="CB12082" s="4"/>
      <c r="CF12082" s="4"/>
    </row>
    <row r="12083" spans="80:84" x14ac:dyDescent="0.25">
      <c r="CB12083" s="4"/>
      <c r="CF12083" s="4"/>
    </row>
    <row r="12084" spans="80:84" x14ac:dyDescent="0.25">
      <c r="CB12084" s="4"/>
      <c r="CF12084" s="4"/>
    </row>
    <row r="12085" spans="80:84" x14ac:dyDescent="0.25">
      <c r="CB12085" s="4"/>
      <c r="CF12085" s="4"/>
    </row>
    <row r="12086" spans="80:84" x14ac:dyDescent="0.25">
      <c r="CB12086" s="4"/>
      <c r="CF12086" s="4"/>
    </row>
    <row r="12087" spans="80:84" x14ac:dyDescent="0.25">
      <c r="CB12087" s="4"/>
      <c r="CF12087" s="4"/>
    </row>
    <row r="12088" spans="80:84" x14ac:dyDescent="0.25">
      <c r="CB12088" s="4"/>
      <c r="CF12088" s="4"/>
    </row>
    <row r="12089" spans="80:84" x14ac:dyDescent="0.25">
      <c r="CB12089" s="4"/>
      <c r="CF12089" s="4"/>
    </row>
    <row r="12090" spans="80:84" x14ac:dyDescent="0.25">
      <c r="CB12090" s="4"/>
      <c r="CF12090" s="4"/>
    </row>
    <row r="12091" spans="80:84" x14ac:dyDescent="0.25">
      <c r="CB12091" s="4"/>
      <c r="CF12091" s="4"/>
    </row>
    <row r="12092" spans="80:84" x14ac:dyDescent="0.25">
      <c r="CB12092" s="4"/>
      <c r="CF12092" s="4"/>
    </row>
    <row r="12093" spans="80:84" x14ac:dyDescent="0.25">
      <c r="CB12093" s="4"/>
      <c r="CF12093" s="4"/>
    </row>
    <row r="12094" spans="80:84" x14ac:dyDescent="0.25">
      <c r="CB12094" s="4"/>
      <c r="CF12094" s="4"/>
    </row>
    <row r="12095" spans="80:84" x14ac:dyDescent="0.25">
      <c r="CB12095" s="4"/>
      <c r="CF12095" s="4"/>
    </row>
    <row r="12096" spans="80:84" x14ac:dyDescent="0.25">
      <c r="CB12096" s="4"/>
      <c r="CF12096" s="4"/>
    </row>
    <row r="12097" spans="80:84" x14ac:dyDescent="0.25">
      <c r="CB12097" s="4"/>
      <c r="CF12097" s="4"/>
    </row>
    <row r="12098" spans="80:84" x14ac:dyDescent="0.25">
      <c r="CB12098" s="4"/>
      <c r="CF12098" s="4"/>
    </row>
    <row r="12099" spans="80:84" x14ac:dyDescent="0.25">
      <c r="CB12099" s="4"/>
      <c r="CF12099" s="4"/>
    </row>
    <row r="12100" spans="80:84" x14ac:dyDescent="0.25">
      <c r="CB12100" s="4"/>
      <c r="CF12100" s="4"/>
    </row>
    <row r="12101" spans="80:84" x14ac:dyDescent="0.25">
      <c r="CB12101" s="4"/>
      <c r="CF12101" s="4"/>
    </row>
    <row r="12102" spans="80:84" x14ac:dyDescent="0.25">
      <c r="CB12102" s="4"/>
      <c r="CF12102" s="4"/>
    </row>
    <row r="12103" spans="80:84" x14ac:dyDescent="0.25">
      <c r="CB12103" s="4"/>
      <c r="CF12103" s="4"/>
    </row>
    <row r="12104" spans="80:84" x14ac:dyDescent="0.25">
      <c r="CB12104" s="4"/>
      <c r="CF12104" s="4"/>
    </row>
    <row r="12105" spans="80:84" x14ac:dyDescent="0.25">
      <c r="CB12105" s="4"/>
      <c r="CF12105" s="4"/>
    </row>
    <row r="12106" spans="80:84" x14ac:dyDescent="0.25">
      <c r="CB12106" s="4"/>
      <c r="CF12106" s="4"/>
    </row>
    <row r="12107" spans="80:84" x14ac:dyDescent="0.25">
      <c r="CB12107" s="4"/>
      <c r="CF12107" s="4"/>
    </row>
    <row r="12108" spans="80:84" x14ac:dyDescent="0.25">
      <c r="CB12108" s="4"/>
      <c r="CF12108" s="4"/>
    </row>
    <row r="12109" spans="80:84" x14ac:dyDescent="0.25">
      <c r="CB12109" s="4"/>
      <c r="CF12109" s="4"/>
    </row>
    <row r="12110" spans="80:84" x14ac:dyDescent="0.25">
      <c r="CB12110" s="4"/>
      <c r="CF12110" s="4"/>
    </row>
    <row r="12111" spans="80:84" x14ac:dyDescent="0.25">
      <c r="CB12111" s="4"/>
      <c r="CF12111" s="4"/>
    </row>
    <row r="12112" spans="80:84" x14ac:dyDescent="0.25">
      <c r="CB12112" s="4"/>
      <c r="CF12112" s="4"/>
    </row>
    <row r="12113" spans="80:84" x14ac:dyDescent="0.25">
      <c r="CB12113" s="4"/>
      <c r="CF12113" s="4"/>
    </row>
    <row r="12114" spans="80:84" x14ac:dyDescent="0.25">
      <c r="CB12114" s="4"/>
      <c r="CF12114" s="4"/>
    </row>
    <row r="12115" spans="80:84" x14ac:dyDescent="0.25">
      <c r="CB12115" s="4"/>
      <c r="CF12115" s="4"/>
    </row>
    <row r="12116" spans="80:84" x14ac:dyDescent="0.25">
      <c r="CB12116" s="4"/>
      <c r="CF12116" s="4"/>
    </row>
    <row r="12117" spans="80:84" x14ac:dyDescent="0.25">
      <c r="CB12117" s="4"/>
      <c r="CF12117" s="4"/>
    </row>
    <row r="12118" spans="80:84" x14ac:dyDescent="0.25">
      <c r="CB12118" s="4"/>
      <c r="CF12118" s="4"/>
    </row>
    <row r="12119" spans="80:84" x14ac:dyDescent="0.25">
      <c r="CB12119" s="4"/>
      <c r="CF12119" s="4"/>
    </row>
    <row r="12120" spans="80:84" x14ac:dyDescent="0.25">
      <c r="CB12120" s="4"/>
      <c r="CF12120" s="4"/>
    </row>
    <row r="12121" spans="80:84" x14ac:dyDescent="0.25">
      <c r="CB12121" s="4"/>
      <c r="CF12121" s="4"/>
    </row>
    <row r="12122" spans="80:84" x14ac:dyDescent="0.25">
      <c r="CB12122" s="4"/>
      <c r="CF12122" s="4"/>
    </row>
    <row r="12123" spans="80:84" x14ac:dyDescent="0.25">
      <c r="CB12123" s="4"/>
      <c r="CF12123" s="4"/>
    </row>
    <row r="12124" spans="80:84" x14ac:dyDescent="0.25">
      <c r="CB12124" s="4"/>
      <c r="CF12124" s="4"/>
    </row>
    <row r="12125" spans="80:84" x14ac:dyDescent="0.25">
      <c r="CB12125" s="4"/>
      <c r="CF12125" s="4"/>
    </row>
    <row r="12126" spans="80:84" x14ac:dyDescent="0.25">
      <c r="CB12126" s="4"/>
      <c r="CF12126" s="4"/>
    </row>
    <row r="12127" spans="80:84" x14ac:dyDescent="0.25">
      <c r="CB12127" s="4"/>
      <c r="CF12127" s="4"/>
    </row>
    <row r="12128" spans="80:84" x14ac:dyDescent="0.25">
      <c r="CB12128" s="4"/>
      <c r="CF12128" s="4"/>
    </row>
    <row r="12129" spans="80:84" x14ac:dyDescent="0.25">
      <c r="CB12129" s="4"/>
      <c r="CF12129" s="4"/>
    </row>
    <row r="12130" spans="80:84" x14ac:dyDescent="0.25">
      <c r="CB12130" s="4"/>
      <c r="CF12130" s="4"/>
    </row>
    <row r="12131" spans="80:84" x14ac:dyDescent="0.25">
      <c r="CB12131" s="4"/>
      <c r="CF12131" s="4"/>
    </row>
    <row r="12132" spans="80:84" x14ac:dyDescent="0.25">
      <c r="CB12132" s="4"/>
      <c r="CF12132" s="4"/>
    </row>
    <row r="12133" spans="80:84" x14ac:dyDescent="0.25">
      <c r="CB12133" s="4"/>
      <c r="CF12133" s="4"/>
    </row>
    <row r="12134" spans="80:84" x14ac:dyDescent="0.25">
      <c r="CB12134" s="4"/>
      <c r="CF12134" s="4"/>
    </row>
    <row r="12135" spans="80:84" x14ac:dyDescent="0.25">
      <c r="CB12135" s="4"/>
      <c r="CF12135" s="4"/>
    </row>
    <row r="12136" spans="80:84" x14ac:dyDescent="0.25">
      <c r="CB12136" s="4"/>
      <c r="CF12136" s="4"/>
    </row>
    <row r="12137" spans="80:84" x14ac:dyDescent="0.25">
      <c r="CB12137" s="4"/>
      <c r="CF12137" s="4"/>
    </row>
    <row r="12138" spans="80:84" x14ac:dyDescent="0.25">
      <c r="CB12138" s="4"/>
      <c r="CF12138" s="4"/>
    </row>
    <row r="12139" spans="80:84" x14ac:dyDescent="0.25">
      <c r="CB12139" s="4"/>
      <c r="CF12139" s="4"/>
    </row>
    <row r="12140" spans="80:84" x14ac:dyDescent="0.25">
      <c r="CB12140" s="4"/>
      <c r="CF12140" s="4"/>
    </row>
    <row r="12141" spans="80:84" x14ac:dyDescent="0.25">
      <c r="CB12141" s="4"/>
      <c r="CF12141" s="4"/>
    </row>
    <row r="12142" spans="80:84" x14ac:dyDescent="0.25">
      <c r="CB12142" s="4"/>
      <c r="CF12142" s="4"/>
    </row>
    <row r="12143" spans="80:84" x14ac:dyDescent="0.25">
      <c r="CB12143" s="4"/>
      <c r="CF12143" s="4"/>
    </row>
    <row r="12144" spans="80:84" x14ac:dyDescent="0.25">
      <c r="CB12144" s="4"/>
      <c r="CF12144" s="4"/>
    </row>
    <row r="12145" spans="80:84" x14ac:dyDescent="0.25">
      <c r="CB12145" s="4"/>
      <c r="CF12145" s="4"/>
    </row>
    <row r="12146" spans="80:84" x14ac:dyDescent="0.25">
      <c r="CB12146" s="4"/>
      <c r="CF12146" s="4"/>
    </row>
    <row r="12147" spans="80:84" x14ac:dyDescent="0.25">
      <c r="CB12147" s="4"/>
      <c r="CF12147" s="4"/>
    </row>
    <row r="12148" spans="80:84" x14ac:dyDescent="0.25">
      <c r="CB12148" s="4"/>
      <c r="CF12148" s="4"/>
    </row>
    <row r="12149" spans="80:84" x14ac:dyDescent="0.25">
      <c r="CB12149" s="4"/>
      <c r="CF12149" s="4"/>
    </row>
    <row r="12150" spans="80:84" x14ac:dyDescent="0.25">
      <c r="CB12150" s="4"/>
      <c r="CF12150" s="4"/>
    </row>
    <row r="12151" spans="80:84" x14ac:dyDescent="0.25">
      <c r="CB12151" s="4"/>
      <c r="CF12151" s="4"/>
    </row>
    <row r="12152" spans="80:84" x14ac:dyDescent="0.25">
      <c r="CB12152" s="4"/>
      <c r="CF12152" s="4"/>
    </row>
    <row r="12153" spans="80:84" x14ac:dyDescent="0.25">
      <c r="CB12153" s="4"/>
      <c r="CF12153" s="4"/>
    </row>
    <row r="12154" spans="80:84" x14ac:dyDescent="0.25">
      <c r="CB12154" s="4"/>
      <c r="CF12154" s="4"/>
    </row>
    <row r="12155" spans="80:84" x14ac:dyDescent="0.25">
      <c r="CB12155" s="4"/>
      <c r="CF12155" s="4"/>
    </row>
    <row r="12156" spans="80:84" x14ac:dyDescent="0.25">
      <c r="CB12156" s="4"/>
      <c r="CF12156" s="4"/>
    </row>
    <row r="12157" spans="80:84" x14ac:dyDescent="0.25">
      <c r="CB12157" s="4"/>
      <c r="CF12157" s="4"/>
    </row>
    <row r="12158" spans="80:84" x14ac:dyDescent="0.25">
      <c r="CB12158" s="4"/>
      <c r="CF12158" s="4"/>
    </row>
    <row r="12159" spans="80:84" x14ac:dyDescent="0.25">
      <c r="CB12159" s="4"/>
      <c r="CF12159" s="4"/>
    </row>
    <row r="12160" spans="80:84" x14ac:dyDescent="0.25">
      <c r="CB12160" s="4"/>
      <c r="CF12160" s="4"/>
    </row>
    <row r="12161" spans="80:84" x14ac:dyDescent="0.25">
      <c r="CB12161" s="4"/>
      <c r="CF12161" s="4"/>
    </row>
    <row r="12162" spans="80:84" x14ac:dyDescent="0.25">
      <c r="CB12162" s="4"/>
      <c r="CF12162" s="4"/>
    </row>
    <row r="12163" spans="80:84" x14ac:dyDescent="0.25">
      <c r="CB12163" s="4"/>
      <c r="CF12163" s="4"/>
    </row>
    <row r="12164" spans="80:84" x14ac:dyDescent="0.25">
      <c r="CB12164" s="4"/>
      <c r="CF12164" s="4"/>
    </row>
    <row r="12165" spans="80:84" x14ac:dyDescent="0.25">
      <c r="CB12165" s="4"/>
      <c r="CF12165" s="4"/>
    </row>
    <row r="12166" spans="80:84" x14ac:dyDescent="0.25">
      <c r="CB12166" s="4"/>
      <c r="CF12166" s="4"/>
    </row>
    <row r="12167" spans="80:84" x14ac:dyDescent="0.25">
      <c r="CB12167" s="4"/>
      <c r="CF12167" s="4"/>
    </row>
    <row r="12168" spans="80:84" x14ac:dyDescent="0.25">
      <c r="CB12168" s="4"/>
      <c r="CF12168" s="4"/>
    </row>
    <row r="12169" spans="80:84" x14ac:dyDescent="0.25">
      <c r="CB12169" s="4"/>
      <c r="CF12169" s="4"/>
    </row>
    <row r="12170" spans="80:84" x14ac:dyDescent="0.25">
      <c r="CB12170" s="4"/>
      <c r="CF12170" s="4"/>
    </row>
    <row r="12171" spans="80:84" x14ac:dyDescent="0.25">
      <c r="CB12171" s="4"/>
      <c r="CF12171" s="4"/>
    </row>
    <row r="12172" spans="80:84" x14ac:dyDescent="0.25">
      <c r="CB12172" s="4"/>
      <c r="CF12172" s="4"/>
    </row>
    <row r="12173" spans="80:84" x14ac:dyDescent="0.25">
      <c r="CB12173" s="4"/>
      <c r="CF12173" s="4"/>
    </row>
    <row r="12174" spans="80:84" x14ac:dyDescent="0.25">
      <c r="CB12174" s="4"/>
      <c r="CF12174" s="4"/>
    </row>
    <row r="12175" spans="80:84" x14ac:dyDescent="0.25">
      <c r="CB12175" s="4"/>
      <c r="CF12175" s="4"/>
    </row>
    <row r="12176" spans="80:84" x14ac:dyDescent="0.25">
      <c r="CB12176" s="4"/>
      <c r="CF12176" s="4"/>
    </row>
    <row r="12177" spans="80:84" x14ac:dyDescent="0.25">
      <c r="CB12177" s="4"/>
      <c r="CF12177" s="4"/>
    </row>
    <row r="12178" spans="80:84" x14ac:dyDescent="0.25">
      <c r="CB12178" s="4"/>
      <c r="CF12178" s="4"/>
    </row>
    <row r="12179" spans="80:84" x14ac:dyDescent="0.25">
      <c r="CB12179" s="4"/>
      <c r="CF12179" s="4"/>
    </row>
    <row r="12180" spans="80:84" x14ac:dyDescent="0.25">
      <c r="CB12180" s="4"/>
      <c r="CF12180" s="4"/>
    </row>
    <row r="12181" spans="80:84" x14ac:dyDescent="0.25">
      <c r="CB12181" s="4"/>
      <c r="CF12181" s="4"/>
    </row>
    <row r="12182" spans="80:84" x14ac:dyDescent="0.25">
      <c r="CB12182" s="4"/>
      <c r="CF12182" s="4"/>
    </row>
    <row r="12183" spans="80:84" x14ac:dyDescent="0.25">
      <c r="CB12183" s="4"/>
      <c r="CF12183" s="4"/>
    </row>
    <row r="12184" spans="80:84" x14ac:dyDescent="0.25">
      <c r="CB12184" s="4"/>
      <c r="CF12184" s="4"/>
    </row>
    <row r="12185" spans="80:84" x14ac:dyDescent="0.25">
      <c r="CB12185" s="4"/>
      <c r="CF12185" s="4"/>
    </row>
    <row r="12186" spans="80:84" x14ac:dyDescent="0.25">
      <c r="CB12186" s="4"/>
      <c r="CF12186" s="4"/>
    </row>
    <row r="12187" spans="80:84" x14ac:dyDescent="0.25">
      <c r="CB12187" s="4"/>
      <c r="CF12187" s="4"/>
    </row>
    <row r="12188" spans="80:84" x14ac:dyDescent="0.25">
      <c r="CB12188" s="4"/>
      <c r="CF12188" s="4"/>
    </row>
    <row r="12189" spans="80:84" x14ac:dyDescent="0.25">
      <c r="CB12189" s="4"/>
      <c r="CF12189" s="4"/>
    </row>
    <row r="12190" spans="80:84" x14ac:dyDescent="0.25">
      <c r="CB12190" s="4"/>
      <c r="CF12190" s="4"/>
    </row>
    <row r="12191" spans="80:84" x14ac:dyDescent="0.25">
      <c r="CB12191" s="4"/>
      <c r="CF12191" s="4"/>
    </row>
    <row r="12192" spans="80:84" x14ac:dyDescent="0.25">
      <c r="CB12192" s="4"/>
      <c r="CF12192" s="4"/>
    </row>
    <row r="12193" spans="80:84" x14ac:dyDescent="0.25">
      <c r="CB12193" s="4"/>
      <c r="CF12193" s="4"/>
    </row>
    <row r="12194" spans="80:84" x14ac:dyDescent="0.25">
      <c r="CB12194" s="4"/>
      <c r="CF12194" s="4"/>
    </row>
    <row r="12195" spans="80:84" x14ac:dyDescent="0.25">
      <c r="CB12195" s="4"/>
      <c r="CF12195" s="4"/>
    </row>
    <row r="12196" spans="80:84" x14ac:dyDescent="0.25">
      <c r="CB12196" s="4"/>
      <c r="CF12196" s="4"/>
    </row>
    <row r="12197" spans="80:84" x14ac:dyDescent="0.25">
      <c r="CB12197" s="4"/>
      <c r="CF12197" s="4"/>
    </row>
    <row r="12198" spans="80:84" x14ac:dyDescent="0.25">
      <c r="CB12198" s="4"/>
      <c r="CF12198" s="4"/>
    </row>
    <row r="12199" spans="80:84" x14ac:dyDescent="0.25">
      <c r="CB12199" s="4"/>
      <c r="CF12199" s="4"/>
    </row>
    <row r="12200" spans="80:84" x14ac:dyDescent="0.25">
      <c r="CB12200" s="4"/>
      <c r="CF12200" s="4"/>
    </row>
    <row r="12201" spans="80:84" x14ac:dyDescent="0.25">
      <c r="CB12201" s="4"/>
      <c r="CF12201" s="4"/>
    </row>
    <row r="12202" spans="80:84" x14ac:dyDescent="0.25">
      <c r="CB12202" s="4"/>
      <c r="CF12202" s="4"/>
    </row>
    <row r="12203" spans="80:84" x14ac:dyDescent="0.25">
      <c r="CB12203" s="4"/>
      <c r="CF12203" s="4"/>
    </row>
    <row r="12204" spans="80:84" x14ac:dyDescent="0.25">
      <c r="CB12204" s="4"/>
      <c r="CF12204" s="4"/>
    </row>
    <row r="12205" spans="80:84" x14ac:dyDescent="0.25">
      <c r="CB12205" s="4"/>
      <c r="CF12205" s="4"/>
    </row>
    <row r="12206" spans="80:84" x14ac:dyDescent="0.25">
      <c r="CB12206" s="4"/>
      <c r="CF12206" s="4"/>
    </row>
    <row r="12207" spans="80:84" x14ac:dyDescent="0.25">
      <c r="CB12207" s="4"/>
      <c r="CF12207" s="4"/>
    </row>
    <row r="12208" spans="80:84" x14ac:dyDescent="0.25">
      <c r="CB12208" s="4"/>
      <c r="CF12208" s="4"/>
    </row>
    <row r="12209" spans="80:84" x14ac:dyDescent="0.25">
      <c r="CB12209" s="4"/>
      <c r="CF12209" s="4"/>
    </row>
    <row r="12210" spans="80:84" x14ac:dyDescent="0.25">
      <c r="CB12210" s="4"/>
      <c r="CF12210" s="4"/>
    </row>
    <row r="12211" spans="80:84" x14ac:dyDescent="0.25">
      <c r="CB12211" s="4"/>
      <c r="CF12211" s="4"/>
    </row>
    <row r="12212" spans="80:84" x14ac:dyDescent="0.25">
      <c r="CB12212" s="4"/>
      <c r="CF12212" s="4"/>
    </row>
    <row r="12213" spans="80:84" x14ac:dyDescent="0.25">
      <c r="CB12213" s="4"/>
      <c r="CF12213" s="4"/>
    </row>
    <row r="12214" spans="80:84" x14ac:dyDescent="0.25">
      <c r="CB12214" s="4"/>
      <c r="CF12214" s="4"/>
    </row>
    <row r="12215" spans="80:84" x14ac:dyDescent="0.25">
      <c r="CB12215" s="4"/>
      <c r="CF12215" s="4"/>
    </row>
    <row r="12216" spans="80:84" x14ac:dyDescent="0.25">
      <c r="CB12216" s="4"/>
      <c r="CF12216" s="4"/>
    </row>
    <row r="12217" spans="80:84" x14ac:dyDescent="0.25">
      <c r="CB12217" s="4"/>
      <c r="CF12217" s="4"/>
    </row>
    <row r="12218" spans="80:84" x14ac:dyDescent="0.25">
      <c r="CB12218" s="4"/>
      <c r="CF12218" s="4"/>
    </row>
    <row r="12219" spans="80:84" x14ac:dyDescent="0.25">
      <c r="CB12219" s="4"/>
      <c r="CF12219" s="4"/>
    </row>
    <row r="12220" spans="80:84" x14ac:dyDescent="0.25">
      <c r="CB12220" s="4"/>
      <c r="CF12220" s="4"/>
    </row>
    <row r="12221" spans="80:84" x14ac:dyDescent="0.25">
      <c r="CB12221" s="4"/>
      <c r="CF12221" s="4"/>
    </row>
    <row r="12222" spans="80:84" x14ac:dyDescent="0.25">
      <c r="CB12222" s="4"/>
      <c r="CF12222" s="4"/>
    </row>
    <row r="12223" spans="80:84" x14ac:dyDescent="0.25">
      <c r="CB12223" s="4"/>
      <c r="CF12223" s="4"/>
    </row>
    <row r="12224" spans="80:84" x14ac:dyDescent="0.25">
      <c r="CB12224" s="4"/>
      <c r="CF12224" s="4"/>
    </row>
    <row r="12225" spans="80:84" x14ac:dyDescent="0.25">
      <c r="CB12225" s="4"/>
      <c r="CF12225" s="4"/>
    </row>
    <row r="12226" spans="80:84" x14ac:dyDescent="0.25">
      <c r="CB12226" s="4"/>
      <c r="CF12226" s="4"/>
    </row>
    <row r="12227" spans="80:84" x14ac:dyDescent="0.25">
      <c r="CB12227" s="4"/>
      <c r="CF12227" s="4"/>
    </row>
    <row r="12228" spans="80:84" x14ac:dyDescent="0.25">
      <c r="CB12228" s="4"/>
      <c r="CF12228" s="4"/>
    </row>
    <row r="12229" spans="80:84" x14ac:dyDescent="0.25">
      <c r="CB12229" s="4"/>
      <c r="CF12229" s="4"/>
    </row>
    <row r="12230" spans="80:84" x14ac:dyDescent="0.25">
      <c r="CB12230" s="4"/>
      <c r="CF12230" s="4"/>
    </row>
    <row r="12231" spans="80:84" x14ac:dyDescent="0.25">
      <c r="CB12231" s="4"/>
      <c r="CF12231" s="4"/>
    </row>
    <row r="12232" spans="80:84" x14ac:dyDescent="0.25">
      <c r="CB12232" s="4"/>
      <c r="CF12232" s="4"/>
    </row>
    <row r="12233" spans="80:84" x14ac:dyDescent="0.25">
      <c r="CB12233" s="4"/>
      <c r="CF12233" s="4"/>
    </row>
    <row r="12234" spans="80:84" x14ac:dyDescent="0.25">
      <c r="CB12234" s="4"/>
      <c r="CF12234" s="4"/>
    </row>
    <row r="12235" spans="80:84" x14ac:dyDescent="0.25">
      <c r="CB12235" s="4"/>
      <c r="CF12235" s="4"/>
    </row>
    <row r="12236" spans="80:84" x14ac:dyDescent="0.25">
      <c r="CB12236" s="4"/>
      <c r="CF12236" s="4"/>
    </row>
    <row r="12237" spans="80:84" x14ac:dyDescent="0.25">
      <c r="CB12237" s="4"/>
      <c r="CF12237" s="4"/>
    </row>
    <row r="12238" spans="80:84" x14ac:dyDescent="0.25">
      <c r="CB12238" s="4"/>
      <c r="CF12238" s="4"/>
    </row>
    <row r="12239" spans="80:84" x14ac:dyDescent="0.25">
      <c r="CB12239" s="4"/>
      <c r="CF12239" s="4"/>
    </row>
    <row r="12240" spans="80:84" x14ac:dyDescent="0.25">
      <c r="CB12240" s="4"/>
      <c r="CF12240" s="4"/>
    </row>
    <row r="12241" spans="80:84" x14ac:dyDescent="0.25">
      <c r="CB12241" s="4"/>
      <c r="CF12241" s="4"/>
    </row>
    <row r="12242" spans="80:84" x14ac:dyDescent="0.25">
      <c r="CB12242" s="4"/>
      <c r="CF12242" s="4"/>
    </row>
    <row r="12243" spans="80:84" x14ac:dyDescent="0.25">
      <c r="CB12243" s="4"/>
      <c r="CF12243" s="4"/>
    </row>
    <row r="12244" spans="80:84" x14ac:dyDescent="0.25">
      <c r="CB12244" s="4"/>
      <c r="CF12244" s="4"/>
    </row>
    <row r="12245" spans="80:84" x14ac:dyDescent="0.25">
      <c r="CB12245" s="4"/>
      <c r="CF12245" s="4"/>
    </row>
    <row r="12246" spans="80:84" x14ac:dyDescent="0.25">
      <c r="CB12246" s="4"/>
      <c r="CF12246" s="4"/>
    </row>
    <row r="12247" spans="80:84" x14ac:dyDescent="0.25">
      <c r="CB12247" s="4"/>
      <c r="CF12247" s="4"/>
    </row>
    <row r="12248" spans="80:84" x14ac:dyDescent="0.25">
      <c r="CB12248" s="4"/>
      <c r="CF12248" s="4"/>
    </row>
    <row r="12249" spans="80:84" x14ac:dyDescent="0.25">
      <c r="CB12249" s="4"/>
      <c r="CF12249" s="4"/>
    </row>
    <row r="12250" spans="80:84" x14ac:dyDescent="0.25">
      <c r="CB12250" s="4"/>
      <c r="CF12250" s="4"/>
    </row>
    <row r="12251" spans="80:84" x14ac:dyDescent="0.25">
      <c r="CB12251" s="4"/>
      <c r="CF12251" s="4"/>
    </row>
    <row r="12252" spans="80:84" x14ac:dyDescent="0.25">
      <c r="CB12252" s="4"/>
      <c r="CF12252" s="4"/>
    </row>
    <row r="12253" spans="80:84" x14ac:dyDescent="0.25">
      <c r="CB12253" s="4"/>
      <c r="CF12253" s="4"/>
    </row>
    <row r="12254" spans="80:84" x14ac:dyDescent="0.25">
      <c r="CB12254" s="4"/>
      <c r="CF12254" s="4"/>
    </row>
    <row r="12255" spans="80:84" x14ac:dyDescent="0.25">
      <c r="CB12255" s="4"/>
      <c r="CF12255" s="4"/>
    </row>
    <row r="12256" spans="80:84" x14ac:dyDescent="0.25">
      <c r="CB12256" s="4"/>
      <c r="CF12256" s="4"/>
    </row>
    <row r="12257" spans="80:84" x14ac:dyDescent="0.25">
      <c r="CB12257" s="4"/>
      <c r="CF12257" s="4"/>
    </row>
    <row r="12258" spans="80:84" x14ac:dyDescent="0.25">
      <c r="CB12258" s="4"/>
      <c r="CF12258" s="4"/>
    </row>
    <row r="12259" spans="80:84" x14ac:dyDescent="0.25">
      <c r="CB12259" s="4"/>
      <c r="CF12259" s="4"/>
    </row>
    <row r="12260" spans="80:84" x14ac:dyDescent="0.25">
      <c r="CB12260" s="4"/>
      <c r="CF12260" s="4"/>
    </row>
    <row r="12261" spans="80:84" x14ac:dyDescent="0.25">
      <c r="CB12261" s="4"/>
      <c r="CF12261" s="4"/>
    </row>
    <row r="12262" spans="80:84" x14ac:dyDescent="0.25">
      <c r="CB12262" s="4"/>
      <c r="CF12262" s="4"/>
    </row>
    <row r="12263" spans="80:84" x14ac:dyDescent="0.25">
      <c r="CB12263" s="4"/>
      <c r="CF12263" s="4"/>
    </row>
    <row r="12264" spans="80:84" x14ac:dyDescent="0.25">
      <c r="CB12264" s="4"/>
      <c r="CF12264" s="4"/>
    </row>
    <row r="12265" spans="80:84" x14ac:dyDescent="0.25">
      <c r="CB12265" s="4"/>
      <c r="CF12265" s="4"/>
    </row>
    <row r="12266" spans="80:84" x14ac:dyDescent="0.25">
      <c r="CB12266" s="4"/>
      <c r="CF12266" s="4"/>
    </row>
    <row r="12267" spans="80:84" x14ac:dyDescent="0.25">
      <c r="CB12267" s="4"/>
      <c r="CF12267" s="4"/>
    </row>
    <row r="12268" spans="80:84" x14ac:dyDescent="0.25">
      <c r="CB12268" s="4"/>
      <c r="CF12268" s="4"/>
    </row>
    <row r="12269" spans="80:84" x14ac:dyDescent="0.25">
      <c r="CB12269" s="4"/>
      <c r="CF12269" s="4"/>
    </row>
    <row r="12270" spans="80:84" x14ac:dyDescent="0.25">
      <c r="CB12270" s="4"/>
      <c r="CF12270" s="4"/>
    </row>
    <row r="12271" spans="80:84" x14ac:dyDescent="0.25">
      <c r="CB12271" s="4"/>
      <c r="CF12271" s="4"/>
    </row>
    <row r="12272" spans="80:84" x14ac:dyDescent="0.25">
      <c r="CB12272" s="4"/>
      <c r="CF12272" s="4"/>
    </row>
    <row r="12273" spans="80:84" x14ac:dyDescent="0.25">
      <c r="CB12273" s="4"/>
      <c r="CF12273" s="4"/>
    </row>
    <row r="12274" spans="80:84" x14ac:dyDescent="0.25">
      <c r="CB12274" s="4"/>
      <c r="CF12274" s="4"/>
    </row>
    <row r="12275" spans="80:84" x14ac:dyDescent="0.25">
      <c r="CB12275" s="4"/>
      <c r="CF12275" s="4"/>
    </row>
    <row r="12276" spans="80:84" x14ac:dyDescent="0.25">
      <c r="CB12276" s="4"/>
      <c r="CF12276" s="4"/>
    </row>
    <row r="12277" spans="80:84" x14ac:dyDescent="0.25">
      <c r="CB12277" s="4"/>
      <c r="CF12277" s="4"/>
    </row>
    <row r="12278" spans="80:84" x14ac:dyDescent="0.25">
      <c r="CB12278" s="4"/>
      <c r="CF12278" s="4"/>
    </row>
    <row r="12279" spans="80:84" x14ac:dyDescent="0.25">
      <c r="CB12279" s="4"/>
      <c r="CF12279" s="4"/>
    </row>
    <row r="12280" spans="80:84" x14ac:dyDescent="0.25">
      <c r="CB12280" s="4"/>
      <c r="CF12280" s="4"/>
    </row>
    <row r="12281" spans="80:84" x14ac:dyDescent="0.25">
      <c r="CB12281" s="4"/>
      <c r="CF12281" s="4"/>
    </row>
    <row r="12282" spans="80:84" x14ac:dyDescent="0.25">
      <c r="CB12282" s="4"/>
      <c r="CF12282" s="4"/>
    </row>
    <row r="12283" spans="80:84" x14ac:dyDescent="0.25">
      <c r="CB12283" s="4"/>
      <c r="CF12283" s="4"/>
    </row>
    <row r="12284" spans="80:84" x14ac:dyDescent="0.25">
      <c r="CB12284" s="4"/>
      <c r="CF12284" s="4"/>
    </row>
    <row r="12285" spans="80:84" x14ac:dyDescent="0.25">
      <c r="CB12285" s="4"/>
      <c r="CF12285" s="4"/>
    </row>
    <row r="12286" spans="80:84" x14ac:dyDescent="0.25">
      <c r="CB12286" s="4"/>
      <c r="CF12286" s="4"/>
    </row>
    <row r="12287" spans="80:84" x14ac:dyDescent="0.25">
      <c r="CB12287" s="4"/>
      <c r="CF12287" s="4"/>
    </row>
    <row r="12288" spans="80:84" x14ac:dyDescent="0.25">
      <c r="CB12288" s="4"/>
      <c r="CF12288" s="4"/>
    </row>
    <row r="12289" spans="80:84" x14ac:dyDescent="0.25">
      <c r="CB12289" s="4"/>
      <c r="CF12289" s="4"/>
    </row>
    <row r="12290" spans="80:84" x14ac:dyDescent="0.25">
      <c r="CB12290" s="4"/>
      <c r="CF12290" s="4"/>
    </row>
    <row r="12291" spans="80:84" x14ac:dyDescent="0.25">
      <c r="CB12291" s="4"/>
      <c r="CF12291" s="4"/>
    </row>
    <row r="12292" spans="80:84" x14ac:dyDescent="0.25">
      <c r="CB12292" s="4"/>
      <c r="CF12292" s="4"/>
    </row>
    <row r="12293" spans="80:84" x14ac:dyDescent="0.25">
      <c r="CB12293" s="4"/>
      <c r="CF12293" s="4"/>
    </row>
    <row r="12294" spans="80:84" x14ac:dyDescent="0.25">
      <c r="CB12294" s="4"/>
      <c r="CF12294" s="4"/>
    </row>
    <row r="12295" spans="80:84" x14ac:dyDescent="0.25">
      <c r="CB12295" s="4"/>
      <c r="CF12295" s="4"/>
    </row>
    <row r="12296" spans="80:84" x14ac:dyDescent="0.25">
      <c r="CB12296" s="4"/>
      <c r="CF12296" s="4"/>
    </row>
    <row r="12297" spans="80:84" x14ac:dyDescent="0.25">
      <c r="CB12297" s="4"/>
      <c r="CF12297" s="4"/>
    </row>
    <row r="12298" spans="80:84" x14ac:dyDescent="0.25">
      <c r="CB12298" s="4"/>
      <c r="CF12298" s="4"/>
    </row>
    <row r="12299" spans="80:84" x14ac:dyDescent="0.25">
      <c r="CB12299" s="4"/>
      <c r="CF12299" s="4"/>
    </row>
    <row r="12300" spans="80:84" x14ac:dyDescent="0.25">
      <c r="CB12300" s="4"/>
      <c r="CF12300" s="4"/>
    </row>
    <row r="12301" spans="80:84" x14ac:dyDescent="0.25">
      <c r="CB12301" s="4"/>
      <c r="CF12301" s="4"/>
    </row>
    <row r="12302" spans="80:84" x14ac:dyDescent="0.25">
      <c r="CB12302" s="4"/>
      <c r="CF12302" s="4"/>
    </row>
    <row r="12303" spans="80:84" x14ac:dyDescent="0.25">
      <c r="CB12303" s="4"/>
      <c r="CF12303" s="4"/>
    </row>
    <row r="12304" spans="80:84" x14ac:dyDescent="0.25">
      <c r="CB12304" s="4"/>
      <c r="CF12304" s="4"/>
    </row>
    <row r="12305" spans="80:84" x14ac:dyDescent="0.25">
      <c r="CB12305" s="4"/>
      <c r="CF12305" s="4"/>
    </row>
    <row r="12306" spans="80:84" x14ac:dyDescent="0.25">
      <c r="CB12306" s="4"/>
      <c r="CF12306" s="4"/>
    </row>
    <row r="12307" spans="80:84" x14ac:dyDescent="0.25">
      <c r="CB12307" s="4"/>
      <c r="CF12307" s="4"/>
    </row>
    <row r="12308" spans="80:84" x14ac:dyDescent="0.25">
      <c r="CB12308" s="4"/>
      <c r="CF12308" s="4"/>
    </row>
    <row r="12309" spans="80:84" x14ac:dyDescent="0.25">
      <c r="CB12309" s="4"/>
      <c r="CF12309" s="4"/>
    </row>
    <row r="12310" spans="80:84" x14ac:dyDescent="0.25">
      <c r="CB12310" s="4"/>
      <c r="CF12310" s="4"/>
    </row>
    <row r="12311" spans="80:84" x14ac:dyDescent="0.25">
      <c r="CB12311" s="4"/>
      <c r="CF12311" s="4"/>
    </row>
    <row r="12312" spans="80:84" x14ac:dyDescent="0.25">
      <c r="CB12312" s="4"/>
      <c r="CF12312" s="4"/>
    </row>
    <row r="12313" spans="80:84" x14ac:dyDescent="0.25">
      <c r="CB12313" s="4"/>
      <c r="CF12313" s="4"/>
    </row>
    <row r="12314" spans="80:84" x14ac:dyDescent="0.25">
      <c r="CB12314" s="4"/>
      <c r="CF12314" s="4"/>
    </row>
    <row r="12315" spans="80:84" x14ac:dyDescent="0.25">
      <c r="CB12315" s="4"/>
      <c r="CF12315" s="4"/>
    </row>
    <row r="12316" spans="80:84" x14ac:dyDescent="0.25">
      <c r="CB12316" s="4"/>
      <c r="CF12316" s="4"/>
    </row>
    <row r="12317" spans="80:84" x14ac:dyDescent="0.25">
      <c r="CB12317" s="4"/>
      <c r="CF12317" s="4"/>
    </row>
    <row r="12318" spans="80:84" x14ac:dyDescent="0.25">
      <c r="CB12318" s="4"/>
      <c r="CF12318" s="4"/>
    </row>
    <row r="12319" spans="80:84" x14ac:dyDescent="0.25">
      <c r="CB12319" s="4"/>
      <c r="CF12319" s="4"/>
    </row>
    <row r="12320" spans="80:84" x14ac:dyDescent="0.25">
      <c r="CB12320" s="4"/>
      <c r="CF12320" s="4"/>
    </row>
    <row r="12321" spans="80:84" x14ac:dyDescent="0.25">
      <c r="CB12321" s="4"/>
      <c r="CF12321" s="4"/>
    </row>
    <row r="12322" spans="80:84" x14ac:dyDescent="0.25">
      <c r="CB12322" s="4"/>
      <c r="CF12322" s="4"/>
    </row>
    <row r="12323" spans="80:84" x14ac:dyDescent="0.25">
      <c r="CB12323" s="4"/>
      <c r="CF12323" s="4"/>
    </row>
    <row r="12324" spans="80:84" x14ac:dyDescent="0.25">
      <c r="CB12324" s="4"/>
      <c r="CF12324" s="4"/>
    </row>
    <row r="12325" spans="80:84" x14ac:dyDescent="0.25">
      <c r="CB12325" s="4"/>
      <c r="CF12325" s="4"/>
    </row>
    <row r="12326" spans="80:84" x14ac:dyDescent="0.25">
      <c r="CB12326" s="4"/>
      <c r="CF12326" s="4"/>
    </row>
    <row r="12327" spans="80:84" x14ac:dyDescent="0.25">
      <c r="CB12327" s="4"/>
      <c r="CF12327" s="4"/>
    </row>
    <row r="12328" spans="80:84" x14ac:dyDescent="0.25">
      <c r="CB12328" s="4"/>
      <c r="CF12328" s="4"/>
    </row>
    <row r="12329" spans="80:84" x14ac:dyDescent="0.25">
      <c r="CB12329" s="4"/>
      <c r="CF12329" s="4"/>
    </row>
    <row r="12330" spans="80:84" x14ac:dyDescent="0.25">
      <c r="CB12330" s="4"/>
      <c r="CF12330" s="4"/>
    </row>
    <row r="12331" spans="80:84" x14ac:dyDescent="0.25">
      <c r="CB12331" s="4"/>
      <c r="CF12331" s="4"/>
    </row>
    <row r="12332" spans="80:84" x14ac:dyDescent="0.25">
      <c r="CB12332" s="4"/>
      <c r="CF12332" s="4"/>
    </row>
    <row r="12333" spans="80:84" x14ac:dyDescent="0.25">
      <c r="CB12333" s="4"/>
      <c r="CF12333" s="4"/>
    </row>
    <row r="12334" spans="80:84" x14ac:dyDescent="0.25">
      <c r="CB12334" s="4"/>
      <c r="CF12334" s="4"/>
    </row>
    <row r="12335" spans="80:84" x14ac:dyDescent="0.25">
      <c r="CB12335" s="4"/>
      <c r="CF12335" s="4"/>
    </row>
    <row r="12336" spans="80:84" x14ac:dyDescent="0.25">
      <c r="CB12336" s="4"/>
      <c r="CF12336" s="4"/>
    </row>
    <row r="12337" spans="80:84" x14ac:dyDescent="0.25">
      <c r="CB12337" s="4"/>
      <c r="CF12337" s="4"/>
    </row>
    <row r="12338" spans="80:84" x14ac:dyDescent="0.25">
      <c r="CB12338" s="4"/>
      <c r="CF12338" s="4"/>
    </row>
    <row r="12339" spans="80:84" x14ac:dyDescent="0.25">
      <c r="CB12339" s="4"/>
      <c r="CF12339" s="4"/>
    </row>
    <row r="12340" spans="80:84" x14ac:dyDescent="0.25">
      <c r="CB12340" s="4"/>
      <c r="CF12340" s="4"/>
    </row>
    <row r="12341" spans="80:84" x14ac:dyDescent="0.25">
      <c r="CB12341" s="4"/>
      <c r="CF12341" s="4"/>
    </row>
    <row r="12342" spans="80:84" x14ac:dyDescent="0.25">
      <c r="CB12342" s="4"/>
      <c r="CF12342" s="4"/>
    </row>
    <row r="12343" spans="80:84" x14ac:dyDescent="0.25">
      <c r="CB12343" s="4"/>
      <c r="CF12343" s="4"/>
    </row>
    <row r="12344" spans="80:84" x14ac:dyDescent="0.25">
      <c r="CB12344" s="4"/>
      <c r="CF12344" s="4"/>
    </row>
    <row r="12345" spans="80:84" x14ac:dyDescent="0.25">
      <c r="CB12345" s="4"/>
      <c r="CF12345" s="4"/>
    </row>
    <row r="12346" spans="80:84" x14ac:dyDescent="0.25">
      <c r="CB12346" s="4"/>
      <c r="CF12346" s="4"/>
    </row>
    <row r="12347" spans="80:84" x14ac:dyDescent="0.25">
      <c r="CB12347" s="4"/>
      <c r="CF12347" s="4"/>
    </row>
    <row r="12348" spans="80:84" x14ac:dyDescent="0.25">
      <c r="CB12348" s="4"/>
      <c r="CF12348" s="4"/>
    </row>
    <row r="12349" spans="80:84" x14ac:dyDescent="0.25">
      <c r="CB12349" s="4"/>
      <c r="CF12349" s="4"/>
    </row>
    <row r="12350" spans="80:84" x14ac:dyDescent="0.25">
      <c r="CB12350" s="4"/>
      <c r="CF12350" s="4"/>
    </row>
    <row r="12351" spans="80:84" x14ac:dyDescent="0.25">
      <c r="CB12351" s="4"/>
      <c r="CF12351" s="4"/>
    </row>
    <row r="12352" spans="80:84" x14ac:dyDescent="0.25">
      <c r="CB12352" s="4"/>
      <c r="CF12352" s="4"/>
    </row>
    <row r="12353" spans="80:84" x14ac:dyDescent="0.25">
      <c r="CB12353" s="4"/>
      <c r="CF12353" s="4"/>
    </row>
    <row r="12354" spans="80:84" x14ac:dyDescent="0.25">
      <c r="CB12354" s="4"/>
      <c r="CF12354" s="4"/>
    </row>
    <row r="12355" spans="80:84" x14ac:dyDescent="0.25">
      <c r="CB12355" s="4"/>
      <c r="CF12355" s="4"/>
    </row>
    <row r="12356" spans="80:84" x14ac:dyDescent="0.25">
      <c r="CB12356" s="4"/>
      <c r="CF12356" s="4"/>
    </row>
    <row r="12357" spans="80:84" x14ac:dyDescent="0.25">
      <c r="CB12357" s="4"/>
      <c r="CF12357" s="4"/>
    </row>
    <row r="12358" spans="80:84" x14ac:dyDescent="0.25">
      <c r="CB12358" s="4"/>
      <c r="CF12358" s="4"/>
    </row>
    <row r="12359" spans="80:84" x14ac:dyDescent="0.25">
      <c r="CB12359" s="4"/>
      <c r="CF12359" s="4"/>
    </row>
    <row r="12360" spans="80:84" x14ac:dyDescent="0.25">
      <c r="CB12360" s="4"/>
      <c r="CF12360" s="4"/>
    </row>
    <row r="12361" spans="80:84" x14ac:dyDescent="0.25">
      <c r="CB12361" s="4"/>
      <c r="CF12361" s="4"/>
    </row>
    <row r="12362" spans="80:84" x14ac:dyDescent="0.25">
      <c r="CB12362" s="4"/>
      <c r="CF12362" s="4"/>
    </row>
    <row r="12363" spans="80:84" x14ac:dyDescent="0.25">
      <c r="CB12363" s="4"/>
      <c r="CF12363" s="4"/>
    </row>
    <row r="12364" spans="80:84" x14ac:dyDescent="0.25">
      <c r="CB12364" s="4"/>
      <c r="CF12364" s="4"/>
    </row>
    <row r="12365" spans="80:84" x14ac:dyDescent="0.25">
      <c r="CB12365" s="4"/>
      <c r="CF12365" s="4"/>
    </row>
    <row r="12366" spans="80:84" x14ac:dyDescent="0.25">
      <c r="CB12366" s="4"/>
      <c r="CF12366" s="4"/>
    </row>
    <row r="12367" spans="80:84" x14ac:dyDescent="0.25">
      <c r="CB12367" s="4"/>
      <c r="CF12367" s="4"/>
    </row>
    <row r="12368" spans="80:84" x14ac:dyDescent="0.25">
      <c r="CB12368" s="4"/>
      <c r="CF12368" s="4"/>
    </row>
    <row r="12369" spans="80:84" x14ac:dyDescent="0.25">
      <c r="CB12369" s="4"/>
      <c r="CF12369" s="4"/>
    </row>
    <row r="12370" spans="80:84" x14ac:dyDescent="0.25">
      <c r="CB12370" s="4"/>
      <c r="CF12370" s="4"/>
    </row>
    <row r="12371" spans="80:84" x14ac:dyDescent="0.25">
      <c r="CB12371" s="4"/>
      <c r="CF12371" s="4"/>
    </row>
    <row r="12372" spans="80:84" x14ac:dyDescent="0.25">
      <c r="CB12372" s="4"/>
      <c r="CF12372" s="4"/>
    </row>
    <row r="12373" spans="80:84" x14ac:dyDescent="0.25">
      <c r="CB12373" s="4"/>
      <c r="CF12373" s="4"/>
    </row>
    <row r="12374" spans="80:84" x14ac:dyDescent="0.25">
      <c r="CB12374" s="4"/>
      <c r="CF12374" s="4"/>
    </row>
    <row r="12375" spans="80:84" x14ac:dyDescent="0.25">
      <c r="CB12375" s="4"/>
      <c r="CF12375" s="4"/>
    </row>
    <row r="12376" spans="80:84" x14ac:dyDescent="0.25">
      <c r="CB12376" s="4"/>
      <c r="CF12376" s="4"/>
    </row>
    <row r="12377" spans="80:84" x14ac:dyDescent="0.25">
      <c r="CB12377" s="4"/>
      <c r="CF12377" s="4"/>
    </row>
    <row r="12378" spans="80:84" x14ac:dyDescent="0.25">
      <c r="CB12378" s="4"/>
      <c r="CF12378" s="4"/>
    </row>
    <row r="12379" spans="80:84" x14ac:dyDescent="0.25">
      <c r="CB12379" s="4"/>
      <c r="CF12379" s="4"/>
    </row>
    <row r="12380" spans="80:84" x14ac:dyDescent="0.25">
      <c r="CB12380" s="4"/>
      <c r="CF12380" s="4"/>
    </row>
    <row r="12381" spans="80:84" x14ac:dyDescent="0.25">
      <c r="CB12381" s="4"/>
      <c r="CF12381" s="4"/>
    </row>
    <row r="12382" spans="80:84" x14ac:dyDescent="0.25">
      <c r="CB12382" s="4"/>
      <c r="CF12382" s="4"/>
    </row>
    <row r="12383" spans="80:84" x14ac:dyDescent="0.25">
      <c r="CB12383" s="4"/>
      <c r="CF12383" s="4"/>
    </row>
    <row r="12384" spans="80:84" x14ac:dyDescent="0.25">
      <c r="CB12384" s="4"/>
      <c r="CF12384" s="4"/>
    </row>
    <row r="12385" spans="80:84" x14ac:dyDescent="0.25">
      <c r="CB12385" s="4"/>
      <c r="CF12385" s="4"/>
    </row>
    <row r="12386" spans="80:84" x14ac:dyDescent="0.25">
      <c r="CB12386" s="4"/>
      <c r="CF12386" s="4"/>
    </row>
    <row r="12387" spans="80:84" x14ac:dyDescent="0.25">
      <c r="CB12387" s="4"/>
      <c r="CF12387" s="4"/>
    </row>
    <row r="12388" spans="80:84" x14ac:dyDescent="0.25">
      <c r="CB12388" s="4"/>
      <c r="CF12388" s="4"/>
    </row>
    <row r="12389" spans="80:84" x14ac:dyDescent="0.25">
      <c r="CB12389" s="4"/>
      <c r="CF12389" s="4"/>
    </row>
    <row r="12390" spans="80:84" x14ac:dyDescent="0.25">
      <c r="CB12390" s="4"/>
      <c r="CF12390" s="4"/>
    </row>
    <row r="12391" spans="80:84" x14ac:dyDescent="0.25">
      <c r="CB12391" s="4"/>
      <c r="CF12391" s="4"/>
    </row>
    <row r="12392" spans="80:84" x14ac:dyDescent="0.25">
      <c r="CB12392" s="4"/>
      <c r="CF12392" s="4"/>
    </row>
    <row r="12393" spans="80:84" x14ac:dyDescent="0.25">
      <c r="CB12393" s="4"/>
      <c r="CF12393" s="4"/>
    </row>
    <row r="12394" spans="80:84" x14ac:dyDescent="0.25">
      <c r="CB12394" s="4"/>
      <c r="CF12394" s="4"/>
    </row>
    <row r="12395" spans="80:84" x14ac:dyDescent="0.25">
      <c r="CB12395" s="4"/>
      <c r="CF12395" s="4"/>
    </row>
    <row r="12396" spans="80:84" x14ac:dyDescent="0.25">
      <c r="CB12396" s="4"/>
      <c r="CF12396" s="4"/>
    </row>
    <row r="12397" spans="80:84" x14ac:dyDescent="0.25">
      <c r="CB12397" s="4"/>
      <c r="CF12397" s="4"/>
    </row>
    <row r="12398" spans="80:84" x14ac:dyDescent="0.25">
      <c r="CB12398" s="4"/>
      <c r="CF12398" s="4"/>
    </row>
    <row r="12399" spans="80:84" x14ac:dyDescent="0.25">
      <c r="CB12399" s="4"/>
      <c r="CF12399" s="4"/>
    </row>
    <row r="12400" spans="80:84" x14ac:dyDescent="0.25">
      <c r="CB12400" s="4"/>
      <c r="CF12400" s="4"/>
    </row>
    <row r="12401" spans="80:84" x14ac:dyDescent="0.25">
      <c r="CB12401" s="4"/>
      <c r="CF12401" s="4"/>
    </row>
    <row r="12402" spans="80:84" x14ac:dyDescent="0.25">
      <c r="CB12402" s="4"/>
      <c r="CF12402" s="4"/>
    </row>
    <row r="12403" spans="80:84" x14ac:dyDescent="0.25">
      <c r="CB12403" s="4"/>
      <c r="CF12403" s="4"/>
    </row>
    <row r="12404" spans="80:84" x14ac:dyDescent="0.25">
      <c r="CB12404" s="4"/>
      <c r="CF12404" s="4"/>
    </row>
    <row r="12405" spans="80:84" x14ac:dyDescent="0.25">
      <c r="CB12405" s="4"/>
      <c r="CF12405" s="4"/>
    </row>
    <row r="12406" spans="80:84" x14ac:dyDescent="0.25">
      <c r="CB12406" s="4"/>
      <c r="CF12406" s="4"/>
    </row>
    <row r="12407" spans="80:84" x14ac:dyDescent="0.25">
      <c r="CB12407" s="4"/>
      <c r="CF12407" s="4"/>
    </row>
    <row r="12408" spans="80:84" x14ac:dyDescent="0.25">
      <c r="CB12408" s="4"/>
      <c r="CF12408" s="4"/>
    </row>
    <row r="12409" spans="80:84" x14ac:dyDescent="0.25">
      <c r="CB12409" s="4"/>
      <c r="CF12409" s="4"/>
    </row>
    <row r="12410" spans="80:84" x14ac:dyDescent="0.25">
      <c r="CB12410" s="4"/>
      <c r="CF12410" s="4"/>
    </row>
    <row r="12411" spans="80:84" x14ac:dyDescent="0.25">
      <c r="CB12411" s="4"/>
      <c r="CF12411" s="4"/>
    </row>
    <row r="12412" spans="80:84" x14ac:dyDescent="0.25">
      <c r="CB12412" s="4"/>
      <c r="CF12412" s="4"/>
    </row>
    <row r="12413" spans="80:84" x14ac:dyDescent="0.25">
      <c r="CB12413" s="4"/>
      <c r="CF12413" s="4"/>
    </row>
    <row r="12414" spans="80:84" x14ac:dyDescent="0.25">
      <c r="CB12414" s="4"/>
      <c r="CF12414" s="4"/>
    </row>
    <row r="12415" spans="80:84" x14ac:dyDescent="0.25">
      <c r="CB12415" s="4"/>
      <c r="CF12415" s="4"/>
    </row>
    <row r="12416" spans="80:84" x14ac:dyDescent="0.25">
      <c r="CB12416" s="4"/>
      <c r="CF12416" s="4"/>
    </row>
    <row r="12417" spans="80:84" x14ac:dyDescent="0.25">
      <c r="CB12417" s="4"/>
      <c r="CF12417" s="4"/>
    </row>
    <row r="12418" spans="80:84" x14ac:dyDescent="0.25">
      <c r="CB12418" s="4"/>
      <c r="CF12418" s="4"/>
    </row>
    <row r="12419" spans="80:84" x14ac:dyDescent="0.25">
      <c r="CB12419" s="4"/>
      <c r="CF12419" s="4"/>
    </row>
    <row r="12420" spans="80:84" x14ac:dyDescent="0.25">
      <c r="CB12420" s="4"/>
      <c r="CF12420" s="4"/>
    </row>
    <row r="12421" spans="80:84" x14ac:dyDescent="0.25">
      <c r="CB12421" s="4"/>
      <c r="CF12421" s="4"/>
    </row>
    <row r="12422" spans="80:84" x14ac:dyDescent="0.25">
      <c r="CB12422" s="4"/>
      <c r="CF12422" s="4"/>
    </row>
    <row r="12423" spans="80:84" x14ac:dyDescent="0.25">
      <c r="CB12423" s="4"/>
      <c r="CF12423" s="4"/>
    </row>
    <row r="12424" spans="80:84" x14ac:dyDescent="0.25">
      <c r="CB12424" s="4"/>
      <c r="CF12424" s="4"/>
    </row>
    <row r="12425" spans="80:84" x14ac:dyDescent="0.25">
      <c r="CB12425" s="4"/>
      <c r="CF12425" s="4"/>
    </row>
    <row r="12426" spans="80:84" x14ac:dyDescent="0.25">
      <c r="CB12426" s="4"/>
      <c r="CF12426" s="4"/>
    </row>
    <row r="12427" spans="80:84" x14ac:dyDescent="0.25">
      <c r="CB12427" s="4"/>
      <c r="CF12427" s="4"/>
    </row>
    <row r="12428" spans="80:84" x14ac:dyDescent="0.25">
      <c r="CB12428" s="4"/>
      <c r="CF12428" s="4"/>
    </row>
    <row r="12429" spans="80:84" x14ac:dyDescent="0.25">
      <c r="CB12429" s="4"/>
      <c r="CF12429" s="4"/>
    </row>
    <row r="12430" spans="80:84" x14ac:dyDescent="0.25">
      <c r="CB12430" s="4"/>
      <c r="CF12430" s="4"/>
    </row>
    <row r="12431" spans="80:84" x14ac:dyDescent="0.25">
      <c r="CB12431" s="4"/>
      <c r="CF12431" s="4"/>
    </row>
    <row r="12432" spans="80:84" x14ac:dyDescent="0.25">
      <c r="CB12432" s="4"/>
      <c r="CF12432" s="4"/>
    </row>
    <row r="12433" spans="80:84" x14ac:dyDescent="0.25">
      <c r="CB12433" s="4"/>
      <c r="CF12433" s="4"/>
    </row>
    <row r="12434" spans="80:84" x14ac:dyDescent="0.25">
      <c r="CB12434" s="4"/>
      <c r="CF12434" s="4"/>
    </row>
    <row r="12435" spans="80:84" x14ac:dyDescent="0.25">
      <c r="CB12435" s="4"/>
      <c r="CF12435" s="4"/>
    </row>
    <row r="12436" spans="80:84" x14ac:dyDescent="0.25">
      <c r="CB12436" s="4"/>
      <c r="CF12436" s="4"/>
    </row>
    <row r="12437" spans="80:84" x14ac:dyDescent="0.25">
      <c r="CB12437" s="4"/>
      <c r="CF12437" s="4"/>
    </row>
    <row r="12438" spans="80:84" x14ac:dyDescent="0.25">
      <c r="CB12438" s="4"/>
      <c r="CF12438" s="4"/>
    </row>
    <row r="12439" spans="80:84" x14ac:dyDescent="0.25">
      <c r="CB12439" s="4"/>
      <c r="CF12439" s="4"/>
    </row>
    <row r="12440" spans="80:84" x14ac:dyDescent="0.25">
      <c r="CB12440" s="4"/>
      <c r="CF12440" s="4"/>
    </row>
    <row r="12441" spans="80:84" x14ac:dyDescent="0.25">
      <c r="CB12441" s="4"/>
      <c r="CF12441" s="4"/>
    </row>
    <row r="12442" spans="80:84" x14ac:dyDescent="0.25">
      <c r="CB12442" s="4"/>
      <c r="CF12442" s="4"/>
    </row>
    <row r="12443" spans="80:84" x14ac:dyDescent="0.25">
      <c r="CB12443" s="4"/>
      <c r="CF12443" s="4"/>
    </row>
    <row r="12444" spans="80:84" x14ac:dyDescent="0.25">
      <c r="CB12444" s="4"/>
      <c r="CF12444" s="4"/>
    </row>
    <row r="12445" spans="80:84" x14ac:dyDescent="0.25">
      <c r="CB12445" s="4"/>
      <c r="CF12445" s="4"/>
    </row>
    <row r="12446" spans="80:84" x14ac:dyDescent="0.25">
      <c r="CB12446" s="4"/>
      <c r="CF12446" s="4"/>
    </row>
    <row r="12447" spans="80:84" x14ac:dyDescent="0.25">
      <c r="CB12447" s="4"/>
      <c r="CF12447" s="4"/>
    </row>
    <row r="12448" spans="80:84" x14ac:dyDescent="0.25">
      <c r="CB12448" s="4"/>
      <c r="CF12448" s="4"/>
    </row>
    <row r="12449" spans="80:84" x14ac:dyDescent="0.25">
      <c r="CB12449" s="4"/>
      <c r="CF12449" s="4"/>
    </row>
    <row r="12450" spans="80:84" x14ac:dyDescent="0.25">
      <c r="CB12450" s="4"/>
      <c r="CF12450" s="4"/>
    </row>
    <row r="12451" spans="80:84" x14ac:dyDescent="0.25">
      <c r="CB12451" s="4"/>
      <c r="CF12451" s="4"/>
    </row>
    <row r="12452" spans="80:84" x14ac:dyDescent="0.25">
      <c r="CB12452" s="4"/>
      <c r="CF12452" s="4"/>
    </row>
    <row r="12453" spans="80:84" x14ac:dyDescent="0.25">
      <c r="CB12453" s="4"/>
      <c r="CF12453" s="4"/>
    </row>
    <row r="12454" spans="80:84" x14ac:dyDescent="0.25">
      <c r="CB12454" s="4"/>
      <c r="CF12454" s="4"/>
    </row>
    <row r="12455" spans="80:84" x14ac:dyDescent="0.25">
      <c r="CB12455" s="4"/>
      <c r="CF12455" s="4"/>
    </row>
    <row r="12456" spans="80:84" x14ac:dyDescent="0.25">
      <c r="CB12456" s="4"/>
      <c r="CF12456" s="4"/>
    </row>
    <row r="12457" spans="80:84" x14ac:dyDescent="0.25">
      <c r="CB12457" s="4"/>
      <c r="CF12457" s="4"/>
    </row>
    <row r="12458" spans="80:84" x14ac:dyDescent="0.25">
      <c r="CB12458" s="4"/>
      <c r="CF12458" s="4"/>
    </row>
    <row r="12459" spans="80:84" x14ac:dyDescent="0.25">
      <c r="CB12459" s="4"/>
      <c r="CF12459" s="4"/>
    </row>
    <row r="12460" spans="80:84" x14ac:dyDescent="0.25">
      <c r="CB12460" s="4"/>
      <c r="CF12460" s="4"/>
    </row>
    <row r="12461" spans="80:84" x14ac:dyDescent="0.25">
      <c r="CB12461" s="4"/>
      <c r="CF12461" s="4"/>
    </row>
    <row r="12462" spans="80:84" x14ac:dyDescent="0.25">
      <c r="CB12462" s="4"/>
      <c r="CF12462" s="4"/>
    </row>
    <row r="12463" spans="80:84" x14ac:dyDescent="0.25">
      <c r="CB12463" s="4"/>
      <c r="CF12463" s="4"/>
    </row>
    <row r="12464" spans="80:84" x14ac:dyDescent="0.25">
      <c r="CB12464" s="4"/>
      <c r="CF12464" s="4"/>
    </row>
    <row r="12465" spans="80:84" x14ac:dyDescent="0.25">
      <c r="CB12465" s="4"/>
      <c r="CF12465" s="4"/>
    </row>
    <row r="12466" spans="80:84" x14ac:dyDescent="0.25">
      <c r="CB12466" s="4"/>
      <c r="CF12466" s="4"/>
    </row>
    <row r="12467" spans="80:84" x14ac:dyDescent="0.25">
      <c r="CB12467" s="4"/>
      <c r="CF12467" s="4"/>
    </row>
    <row r="12468" spans="80:84" x14ac:dyDescent="0.25">
      <c r="CB12468" s="4"/>
      <c r="CF12468" s="4"/>
    </row>
    <row r="12469" spans="80:84" x14ac:dyDescent="0.25">
      <c r="CB12469" s="4"/>
      <c r="CF12469" s="4"/>
    </row>
    <row r="12470" spans="80:84" x14ac:dyDescent="0.25">
      <c r="CB12470" s="4"/>
      <c r="CF12470" s="4"/>
    </row>
    <row r="12471" spans="80:84" x14ac:dyDescent="0.25">
      <c r="CB12471" s="4"/>
      <c r="CF12471" s="4"/>
    </row>
    <row r="12472" spans="80:84" x14ac:dyDescent="0.25">
      <c r="CB12472" s="4"/>
      <c r="CF12472" s="4"/>
    </row>
    <row r="12473" spans="80:84" x14ac:dyDescent="0.25">
      <c r="CB12473" s="4"/>
      <c r="CF12473" s="4"/>
    </row>
    <row r="12474" spans="80:84" x14ac:dyDescent="0.25">
      <c r="CB12474" s="4"/>
      <c r="CF12474" s="4"/>
    </row>
    <row r="12475" spans="80:84" x14ac:dyDescent="0.25">
      <c r="CB12475" s="4"/>
      <c r="CF12475" s="4"/>
    </row>
    <row r="12476" spans="80:84" x14ac:dyDescent="0.25">
      <c r="CB12476" s="4"/>
      <c r="CF12476" s="4"/>
    </row>
    <row r="12477" spans="80:84" x14ac:dyDescent="0.25">
      <c r="CB12477" s="4"/>
      <c r="CF12477" s="4"/>
    </row>
    <row r="12478" spans="80:84" x14ac:dyDescent="0.25">
      <c r="CB12478" s="4"/>
      <c r="CF12478" s="4"/>
    </row>
    <row r="12479" spans="80:84" x14ac:dyDescent="0.25">
      <c r="CB12479" s="4"/>
      <c r="CF12479" s="4"/>
    </row>
    <row r="12480" spans="80:84" x14ac:dyDescent="0.25">
      <c r="CB12480" s="4"/>
      <c r="CF12480" s="4"/>
    </row>
    <row r="12481" spans="80:84" x14ac:dyDescent="0.25">
      <c r="CB12481" s="4"/>
      <c r="CF12481" s="4"/>
    </row>
    <row r="12482" spans="80:84" x14ac:dyDescent="0.25">
      <c r="CB12482" s="4"/>
      <c r="CF12482" s="4"/>
    </row>
    <row r="12483" spans="80:84" x14ac:dyDescent="0.25">
      <c r="CB12483" s="4"/>
      <c r="CF12483" s="4"/>
    </row>
    <row r="12484" spans="80:84" x14ac:dyDescent="0.25">
      <c r="CB12484" s="4"/>
      <c r="CF12484" s="4"/>
    </row>
    <row r="12485" spans="80:84" x14ac:dyDescent="0.25">
      <c r="CB12485" s="4"/>
      <c r="CF12485" s="4"/>
    </row>
    <row r="12486" spans="80:84" x14ac:dyDescent="0.25">
      <c r="CB12486" s="4"/>
      <c r="CF12486" s="4"/>
    </row>
    <row r="12487" spans="80:84" x14ac:dyDescent="0.25">
      <c r="CB12487" s="4"/>
      <c r="CF12487" s="4"/>
    </row>
    <row r="12488" spans="80:84" x14ac:dyDescent="0.25">
      <c r="CB12488" s="4"/>
      <c r="CF12488" s="4"/>
    </row>
    <row r="12489" spans="80:84" x14ac:dyDescent="0.25">
      <c r="CB12489" s="4"/>
      <c r="CF12489" s="4"/>
    </row>
    <row r="12490" spans="80:84" x14ac:dyDescent="0.25">
      <c r="CB12490" s="4"/>
      <c r="CF12490" s="4"/>
    </row>
    <row r="12491" spans="80:84" x14ac:dyDescent="0.25">
      <c r="CB12491" s="4"/>
      <c r="CF12491" s="4"/>
    </row>
    <row r="12492" spans="80:84" x14ac:dyDescent="0.25">
      <c r="CB12492" s="4"/>
      <c r="CF12492" s="4"/>
    </row>
    <row r="12493" spans="80:84" x14ac:dyDescent="0.25">
      <c r="CB12493" s="4"/>
      <c r="CF12493" s="4"/>
    </row>
    <row r="12494" spans="80:84" x14ac:dyDescent="0.25">
      <c r="CB12494" s="4"/>
      <c r="CF12494" s="4"/>
    </row>
    <row r="12495" spans="80:84" x14ac:dyDescent="0.25">
      <c r="CB12495" s="4"/>
      <c r="CF12495" s="4"/>
    </row>
    <row r="12496" spans="80:84" x14ac:dyDescent="0.25">
      <c r="CB12496" s="4"/>
      <c r="CF12496" s="4"/>
    </row>
    <row r="12497" spans="80:84" x14ac:dyDescent="0.25">
      <c r="CB12497" s="4"/>
      <c r="CF12497" s="4"/>
    </row>
    <row r="12498" spans="80:84" x14ac:dyDescent="0.25">
      <c r="CB12498" s="4"/>
      <c r="CF12498" s="4"/>
    </row>
    <row r="12499" spans="80:84" x14ac:dyDescent="0.25">
      <c r="CB12499" s="4"/>
      <c r="CF12499" s="4"/>
    </row>
    <row r="12500" spans="80:84" x14ac:dyDescent="0.25">
      <c r="CB12500" s="4"/>
      <c r="CF12500" s="4"/>
    </row>
    <row r="12501" spans="80:84" x14ac:dyDescent="0.25">
      <c r="CB12501" s="4"/>
      <c r="CF12501" s="4"/>
    </row>
    <row r="12502" spans="80:84" x14ac:dyDescent="0.25">
      <c r="CB12502" s="4"/>
      <c r="CF12502" s="4"/>
    </row>
    <row r="12503" spans="80:84" x14ac:dyDescent="0.25">
      <c r="CB12503" s="4"/>
      <c r="CF12503" s="4"/>
    </row>
    <row r="12504" spans="80:84" x14ac:dyDescent="0.25">
      <c r="CB12504" s="4"/>
      <c r="CF12504" s="4"/>
    </row>
    <row r="12505" spans="80:84" x14ac:dyDescent="0.25">
      <c r="CB12505" s="4"/>
      <c r="CF12505" s="4"/>
    </row>
    <row r="12506" spans="80:84" x14ac:dyDescent="0.25">
      <c r="CB12506" s="4"/>
      <c r="CF12506" s="4"/>
    </row>
    <row r="12507" spans="80:84" x14ac:dyDescent="0.25">
      <c r="CB12507" s="4"/>
      <c r="CF12507" s="4"/>
    </row>
    <row r="12508" spans="80:84" x14ac:dyDescent="0.25">
      <c r="CB12508" s="4"/>
      <c r="CF12508" s="4"/>
    </row>
    <row r="12509" spans="80:84" x14ac:dyDescent="0.25">
      <c r="CB12509" s="4"/>
      <c r="CF12509" s="4"/>
    </row>
    <row r="12510" spans="80:84" x14ac:dyDescent="0.25">
      <c r="CB12510" s="4"/>
      <c r="CF12510" s="4"/>
    </row>
    <row r="12511" spans="80:84" x14ac:dyDescent="0.25">
      <c r="CB12511" s="4"/>
      <c r="CF12511" s="4"/>
    </row>
    <row r="12512" spans="80:84" x14ac:dyDescent="0.25">
      <c r="CB12512" s="4"/>
      <c r="CF12512" s="4"/>
    </row>
    <row r="12513" spans="80:84" x14ac:dyDescent="0.25">
      <c r="CB12513" s="4"/>
      <c r="CF12513" s="4"/>
    </row>
    <row r="12514" spans="80:84" x14ac:dyDescent="0.25">
      <c r="CB12514" s="4"/>
      <c r="CF12514" s="4"/>
    </row>
    <row r="12515" spans="80:84" x14ac:dyDescent="0.25">
      <c r="CB12515" s="4"/>
      <c r="CF12515" s="4"/>
    </row>
    <row r="12516" spans="80:84" x14ac:dyDescent="0.25">
      <c r="CB12516" s="4"/>
      <c r="CF12516" s="4"/>
    </row>
    <row r="12517" spans="80:84" x14ac:dyDescent="0.25">
      <c r="CB12517" s="4"/>
      <c r="CF12517" s="4"/>
    </row>
    <row r="12518" spans="80:84" x14ac:dyDescent="0.25">
      <c r="CB12518" s="4"/>
      <c r="CF12518" s="4"/>
    </row>
    <row r="12519" spans="80:84" x14ac:dyDescent="0.25">
      <c r="CB12519" s="4"/>
      <c r="CF12519" s="4"/>
    </row>
    <row r="12520" spans="80:84" x14ac:dyDescent="0.25">
      <c r="CB12520" s="4"/>
      <c r="CF12520" s="4"/>
    </row>
    <row r="12521" spans="80:84" x14ac:dyDescent="0.25">
      <c r="CB12521" s="4"/>
      <c r="CF12521" s="4"/>
    </row>
    <row r="12522" spans="80:84" x14ac:dyDescent="0.25">
      <c r="CB12522" s="4"/>
      <c r="CF12522" s="4"/>
    </row>
    <row r="12523" spans="80:84" x14ac:dyDescent="0.25">
      <c r="CB12523" s="4"/>
      <c r="CF12523" s="4"/>
    </row>
    <row r="12524" spans="80:84" x14ac:dyDescent="0.25">
      <c r="CB12524" s="4"/>
      <c r="CF12524" s="4"/>
    </row>
    <row r="12525" spans="80:84" x14ac:dyDescent="0.25">
      <c r="CB12525" s="4"/>
      <c r="CF12525" s="4"/>
    </row>
    <row r="12526" spans="80:84" x14ac:dyDescent="0.25">
      <c r="CB12526" s="4"/>
      <c r="CF12526" s="4"/>
    </row>
    <row r="12527" spans="80:84" x14ac:dyDescent="0.25">
      <c r="CB12527" s="4"/>
      <c r="CF12527" s="4"/>
    </row>
    <row r="12528" spans="80:84" x14ac:dyDescent="0.25">
      <c r="CB12528" s="4"/>
      <c r="CF12528" s="4"/>
    </row>
    <row r="12529" spans="80:84" x14ac:dyDescent="0.25">
      <c r="CB12529" s="4"/>
      <c r="CF12529" s="4"/>
    </row>
    <row r="12530" spans="80:84" x14ac:dyDescent="0.25">
      <c r="CB12530" s="4"/>
      <c r="CF12530" s="4"/>
    </row>
    <row r="12531" spans="80:84" x14ac:dyDescent="0.25">
      <c r="CB12531" s="4"/>
      <c r="CF12531" s="4"/>
    </row>
    <row r="12532" spans="80:84" x14ac:dyDescent="0.25">
      <c r="CB12532" s="4"/>
      <c r="CF12532" s="4"/>
    </row>
    <row r="12533" spans="80:84" x14ac:dyDescent="0.25">
      <c r="CB12533" s="4"/>
      <c r="CF12533" s="4"/>
    </row>
    <row r="12534" spans="80:84" x14ac:dyDescent="0.25">
      <c r="CB12534" s="4"/>
      <c r="CF12534" s="4"/>
    </row>
    <row r="12535" spans="80:84" x14ac:dyDescent="0.25">
      <c r="CB12535" s="4"/>
      <c r="CF12535" s="4"/>
    </row>
    <row r="12536" spans="80:84" x14ac:dyDescent="0.25">
      <c r="CB12536" s="4"/>
      <c r="CF12536" s="4"/>
    </row>
    <row r="12537" spans="80:84" x14ac:dyDescent="0.25">
      <c r="CB12537" s="4"/>
      <c r="CF12537" s="4"/>
    </row>
    <row r="12538" spans="80:84" x14ac:dyDescent="0.25">
      <c r="CB12538" s="4"/>
      <c r="CF12538" s="4"/>
    </row>
    <row r="12539" spans="80:84" x14ac:dyDescent="0.25">
      <c r="CB12539" s="4"/>
      <c r="CF12539" s="4"/>
    </row>
    <row r="12540" spans="80:84" x14ac:dyDescent="0.25">
      <c r="CB12540" s="4"/>
      <c r="CF12540" s="4"/>
    </row>
    <row r="12541" spans="80:84" x14ac:dyDescent="0.25">
      <c r="CB12541" s="4"/>
      <c r="CF12541" s="4"/>
    </row>
    <row r="12542" spans="80:84" x14ac:dyDescent="0.25">
      <c r="CB12542" s="4"/>
      <c r="CF12542" s="4"/>
    </row>
    <row r="12543" spans="80:84" x14ac:dyDescent="0.25">
      <c r="CB12543" s="4"/>
      <c r="CF12543" s="4"/>
    </row>
    <row r="12544" spans="80:84" x14ac:dyDescent="0.25">
      <c r="CB12544" s="4"/>
      <c r="CF12544" s="4"/>
    </row>
    <row r="12545" spans="80:84" x14ac:dyDescent="0.25">
      <c r="CB12545" s="4"/>
      <c r="CF12545" s="4"/>
    </row>
    <row r="12546" spans="80:84" x14ac:dyDescent="0.25">
      <c r="CB12546" s="4"/>
      <c r="CF12546" s="4"/>
    </row>
    <row r="12547" spans="80:84" x14ac:dyDescent="0.25">
      <c r="CB12547" s="4"/>
      <c r="CF12547" s="4"/>
    </row>
    <row r="12548" spans="80:84" x14ac:dyDescent="0.25">
      <c r="CB12548" s="4"/>
      <c r="CF12548" s="4"/>
    </row>
    <row r="12549" spans="80:84" x14ac:dyDescent="0.25">
      <c r="CB12549" s="4"/>
      <c r="CF12549" s="4"/>
    </row>
    <row r="12550" spans="80:84" x14ac:dyDescent="0.25">
      <c r="CB12550" s="4"/>
      <c r="CF12550" s="4"/>
    </row>
    <row r="12551" spans="80:84" x14ac:dyDescent="0.25">
      <c r="CB12551" s="4"/>
      <c r="CF12551" s="4"/>
    </row>
    <row r="12552" spans="80:84" x14ac:dyDescent="0.25">
      <c r="CB12552" s="4"/>
      <c r="CF12552" s="4"/>
    </row>
    <row r="12553" spans="80:84" x14ac:dyDescent="0.25">
      <c r="CB12553" s="4"/>
      <c r="CF12553" s="4"/>
    </row>
    <row r="12554" spans="80:84" x14ac:dyDescent="0.25">
      <c r="CB12554" s="4"/>
      <c r="CF12554" s="4"/>
    </row>
    <row r="12555" spans="80:84" x14ac:dyDescent="0.25">
      <c r="CB12555" s="4"/>
      <c r="CF12555" s="4"/>
    </row>
    <row r="12556" spans="80:84" x14ac:dyDescent="0.25">
      <c r="CB12556" s="4"/>
      <c r="CF12556" s="4"/>
    </row>
    <row r="12557" spans="80:84" x14ac:dyDescent="0.25">
      <c r="CB12557" s="4"/>
      <c r="CF12557" s="4"/>
    </row>
    <row r="12558" spans="80:84" x14ac:dyDescent="0.25">
      <c r="CB12558" s="4"/>
      <c r="CF12558" s="4"/>
    </row>
    <row r="12559" spans="80:84" x14ac:dyDescent="0.25">
      <c r="CB12559" s="4"/>
      <c r="CF12559" s="4"/>
    </row>
    <row r="12560" spans="80:84" x14ac:dyDescent="0.25">
      <c r="CB12560" s="4"/>
      <c r="CF12560" s="4"/>
    </row>
    <row r="12561" spans="80:84" x14ac:dyDescent="0.25">
      <c r="CB12561" s="4"/>
      <c r="CF12561" s="4"/>
    </row>
    <row r="12562" spans="80:84" x14ac:dyDescent="0.25">
      <c r="CB12562" s="4"/>
      <c r="CF12562" s="4"/>
    </row>
    <row r="12563" spans="80:84" x14ac:dyDescent="0.25">
      <c r="CB12563" s="4"/>
      <c r="CF12563" s="4"/>
    </row>
    <row r="12564" spans="80:84" x14ac:dyDescent="0.25">
      <c r="CB12564" s="4"/>
      <c r="CF12564" s="4"/>
    </row>
    <row r="12565" spans="80:84" x14ac:dyDescent="0.25">
      <c r="CB12565" s="4"/>
      <c r="CF12565" s="4"/>
    </row>
    <row r="12566" spans="80:84" x14ac:dyDescent="0.25">
      <c r="CB12566" s="4"/>
      <c r="CF12566" s="4"/>
    </row>
    <row r="12567" spans="80:84" x14ac:dyDescent="0.25">
      <c r="CB12567" s="4"/>
      <c r="CF12567" s="4"/>
    </row>
    <row r="12568" spans="80:84" x14ac:dyDescent="0.25">
      <c r="CB12568" s="4"/>
      <c r="CF12568" s="4"/>
    </row>
    <row r="12569" spans="80:84" x14ac:dyDescent="0.25">
      <c r="CB12569" s="4"/>
      <c r="CF12569" s="4"/>
    </row>
    <row r="12570" spans="80:84" x14ac:dyDescent="0.25">
      <c r="CB12570" s="4"/>
      <c r="CF12570" s="4"/>
    </row>
    <row r="12571" spans="80:84" x14ac:dyDescent="0.25">
      <c r="CB12571" s="4"/>
      <c r="CF12571" s="4"/>
    </row>
    <row r="12572" spans="80:84" x14ac:dyDescent="0.25">
      <c r="CB12572" s="4"/>
      <c r="CF12572" s="4"/>
    </row>
    <row r="12573" spans="80:84" x14ac:dyDescent="0.25">
      <c r="CB12573" s="4"/>
      <c r="CF12573" s="4"/>
    </row>
    <row r="12574" spans="80:84" x14ac:dyDescent="0.25">
      <c r="CB12574" s="4"/>
      <c r="CF12574" s="4"/>
    </row>
    <row r="12575" spans="80:84" x14ac:dyDescent="0.25">
      <c r="CB12575" s="4"/>
      <c r="CF12575" s="4"/>
    </row>
    <row r="12576" spans="80:84" x14ac:dyDescent="0.25">
      <c r="CB12576" s="4"/>
      <c r="CF12576" s="4"/>
    </row>
    <row r="12577" spans="80:84" x14ac:dyDescent="0.25">
      <c r="CB12577" s="4"/>
      <c r="CF12577" s="4"/>
    </row>
    <row r="12578" spans="80:84" x14ac:dyDescent="0.25">
      <c r="CB12578" s="4"/>
      <c r="CF12578" s="4"/>
    </row>
    <row r="12579" spans="80:84" x14ac:dyDescent="0.25">
      <c r="CB12579" s="4"/>
      <c r="CF12579" s="4"/>
    </row>
    <row r="12580" spans="80:84" x14ac:dyDescent="0.25">
      <c r="CB12580" s="4"/>
      <c r="CF12580" s="4"/>
    </row>
    <row r="12581" spans="80:84" x14ac:dyDescent="0.25">
      <c r="CB12581" s="4"/>
      <c r="CF12581" s="4"/>
    </row>
    <row r="12582" spans="80:84" x14ac:dyDescent="0.25">
      <c r="CB12582" s="4"/>
      <c r="CF12582" s="4"/>
    </row>
    <row r="12583" spans="80:84" x14ac:dyDescent="0.25">
      <c r="CB12583" s="4"/>
      <c r="CF12583" s="4"/>
    </row>
    <row r="12584" spans="80:84" x14ac:dyDescent="0.25">
      <c r="CB12584" s="4"/>
      <c r="CF12584" s="4"/>
    </row>
    <row r="12585" spans="80:84" x14ac:dyDescent="0.25">
      <c r="CB12585" s="4"/>
      <c r="CF12585" s="4"/>
    </row>
    <row r="12586" spans="80:84" x14ac:dyDescent="0.25">
      <c r="CB12586" s="4"/>
      <c r="CF12586" s="4"/>
    </row>
    <row r="12587" spans="80:84" x14ac:dyDescent="0.25">
      <c r="CB12587" s="4"/>
      <c r="CF12587" s="4"/>
    </row>
    <row r="12588" spans="80:84" x14ac:dyDescent="0.25">
      <c r="CB12588" s="4"/>
      <c r="CF12588" s="4"/>
    </row>
    <row r="12589" spans="80:84" x14ac:dyDescent="0.25">
      <c r="CB12589" s="4"/>
      <c r="CF12589" s="4"/>
    </row>
    <row r="12590" spans="80:84" x14ac:dyDescent="0.25">
      <c r="CB12590" s="4"/>
      <c r="CF12590" s="4"/>
    </row>
    <row r="12591" spans="80:84" x14ac:dyDescent="0.25">
      <c r="CB12591" s="4"/>
      <c r="CF12591" s="4"/>
    </row>
    <row r="12592" spans="80:84" x14ac:dyDescent="0.25">
      <c r="CB12592" s="4"/>
      <c r="CF12592" s="4"/>
    </row>
    <row r="12593" spans="80:84" x14ac:dyDescent="0.25">
      <c r="CB12593" s="4"/>
      <c r="CF12593" s="4"/>
    </row>
    <row r="12594" spans="80:84" x14ac:dyDescent="0.25">
      <c r="CB12594" s="4"/>
      <c r="CF12594" s="4"/>
    </row>
    <row r="12595" spans="80:84" x14ac:dyDescent="0.25">
      <c r="CB12595" s="4"/>
      <c r="CF12595" s="4"/>
    </row>
    <row r="12596" spans="80:84" x14ac:dyDescent="0.25">
      <c r="CB12596" s="4"/>
      <c r="CF12596" s="4"/>
    </row>
    <row r="12597" spans="80:84" x14ac:dyDescent="0.25">
      <c r="CB12597" s="4"/>
      <c r="CF12597" s="4"/>
    </row>
    <row r="12598" spans="80:84" x14ac:dyDescent="0.25">
      <c r="CB12598" s="4"/>
      <c r="CF12598" s="4"/>
    </row>
    <row r="12599" spans="80:84" x14ac:dyDescent="0.25">
      <c r="CB12599" s="4"/>
      <c r="CF12599" s="4"/>
    </row>
    <row r="12600" spans="80:84" x14ac:dyDescent="0.25">
      <c r="CB12600" s="4"/>
      <c r="CF12600" s="4"/>
    </row>
    <row r="12601" spans="80:84" x14ac:dyDescent="0.25">
      <c r="CB12601" s="4"/>
      <c r="CF12601" s="4"/>
    </row>
    <row r="12602" spans="80:84" x14ac:dyDescent="0.25">
      <c r="CB12602" s="4"/>
      <c r="CF12602" s="4"/>
    </row>
    <row r="12603" spans="80:84" x14ac:dyDescent="0.25">
      <c r="CB12603" s="4"/>
      <c r="CF12603" s="4"/>
    </row>
    <row r="12604" spans="80:84" x14ac:dyDescent="0.25">
      <c r="CB12604" s="4"/>
      <c r="CF12604" s="4"/>
    </row>
    <row r="12605" spans="80:84" x14ac:dyDescent="0.25">
      <c r="CB12605" s="4"/>
      <c r="CF12605" s="4"/>
    </row>
    <row r="12606" spans="80:84" x14ac:dyDescent="0.25">
      <c r="CB12606" s="4"/>
      <c r="CF12606" s="4"/>
    </row>
    <row r="12607" spans="80:84" x14ac:dyDescent="0.25">
      <c r="CB12607" s="4"/>
      <c r="CF12607" s="4"/>
    </row>
    <row r="12608" spans="80:84" x14ac:dyDescent="0.25">
      <c r="CB12608" s="4"/>
      <c r="CF12608" s="4"/>
    </row>
    <row r="12609" spans="80:84" x14ac:dyDescent="0.25">
      <c r="CB12609" s="4"/>
      <c r="CF12609" s="4"/>
    </row>
    <row r="12610" spans="80:84" x14ac:dyDescent="0.25">
      <c r="CB12610" s="4"/>
      <c r="CF12610" s="4"/>
    </row>
    <row r="12611" spans="80:84" x14ac:dyDescent="0.25">
      <c r="CB12611" s="4"/>
      <c r="CF12611" s="4"/>
    </row>
    <row r="12612" spans="80:84" x14ac:dyDescent="0.25">
      <c r="CB12612" s="4"/>
      <c r="CF12612" s="4"/>
    </row>
    <row r="12613" spans="80:84" x14ac:dyDescent="0.25">
      <c r="CB12613" s="4"/>
      <c r="CF12613" s="4"/>
    </row>
    <row r="12614" spans="80:84" x14ac:dyDescent="0.25">
      <c r="CB12614" s="4"/>
      <c r="CF12614" s="4"/>
    </row>
    <row r="12615" spans="80:84" x14ac:dyDescent="0.25">
      <c r="CB12615" s="4"/>
      <c r="CF12615" s="4"/>
    </row>
    <row r="12616" spans="80:84" x14ac:dyDescent="0.25">
      <c r="CB12616" s="4"/>
      <c r="CF12616" s="4"/>
    </row>
    <row r="12617" spans="80:84" x14ac:dyDescent="0.25">
      <c r="CB12617" s="4"/>
      <c r="CF12617" s="4"/>
    </row>
    <row r="12618" spans="80:84" x14ac:dyDescent="0.25">
      <c r="CB12618" s="4"/>
      <c r="CF12618" s="4"/>
    </row>
    <row r="12619" spans="80:84" x14ac:dyDescent="0.25">
      <c r="CB12619" s="4"/>
      <c r="CF12619" s="4"/>
    </row>
    <row r="12620" spans="80:84" x14ac:dyDescent="0.25">
      <c r="CB12620" s="4"/>
      <c r="CF12620" s="4"/>
    </row>
    <row r="12621" spans="80:84" x14ac:dyDescent="0.25">
      <c r="CB12621" s="4"/>
      <c r="CF12621" s="4"/>
    </row>
    <row r="12622" spans="80:84" x14ac:dyDescent="0.25">
      <c r="CB12622" s="4"/>
      <c r="CF12622" s="4"/>
    </row>
    <row r="12623" spans="80:84" x14ac:dyDescent="0.25">
      <c r="CB12623" s="4"/>
      <c r="CF12623" s="4"/>
    </row>
    <row r="12624" spans="80:84" x14ac:dyDescent="0.25">
      <c r="CB12624" s="4"/>
      <c r="CF12624" s="4"/>
    </row>
    <row r="12625" spans="80:84" x14ac:dyDescent="0.25">
      <c r="CB12625" s="4"/>
      <c r="CF12625" s="4"/>
    </row>
    <row r="12626" spans="80:84" x14ac:dyDescent="0.25">
      <c r="CB12626" s="4"/>
      <c r="CF12626" s="4"/>
    </row>
    <row r="12627" spans="80:84" x14ac:dyDescent="0.25">
      <c r="CB12627" s="4"/>
      <c r="CF12627" s="4"/>
    </row>
    <row r="12628" spans="80:84" x14ac:dyDescent="0.25">
      <c r="CB12628" s="4"/>
      <c r="CF12628" s="4"/>
    </row>
    <row r="12629" spans="80:84" x14ac:dyDescent="0.25">
      <c r="CB12629" s="4"/>
      <c r="CF12629" s="4"/>
    </row>
    <row r="12630" spans="80:84" x14ac:dyDescent="0.25">
      <c r="CB12630" s="4"/>
      <c r="CF12630" s="4"/>
    </row>
    <row r="12631" spans="80:84" x14ac:dyDescent="0.25">
      <c r="CB12631" s="4"/>
      <c r="CF12631" s="4"/>
    </row>
    <row r="12632" spans="80:84" x14ac:dyDescent="0.25">
      <c r="CB12632" s="4"/>
      <c r="CF12632" s="4"/>
    </row>
    <row r="12633" spans="80:84" x14ac:dyDescent="0.25">
      <c r="CB12633" s="4"/>
      <c r="CF12633" s="4"/>
    </row>
    <row r="12634" spans="80:84" x14ac:dyDescent="0.25">
      <c r="CB12634" s="4"/>
      <c r="CF12634" s="4"/>
    </row>
    <row r="12635" spans="80:84" x14ac:dyDescent="0.25">
      <c r="CB12635" s="4"/>
      <c r="CF12635" s="4"/>
    </row>
    <row r="12636" spans="80:84" x14ac:dyDescent="0.25">
      <c r="CB12636" s="4"/>
      <c r="CF12636" s="4"/>
    </row>
    <row r="12637" spans="80:84" x14ac:dyDescent="0.25">
      <c r="CB12637" s="4"/>
      <c r="CF12637" s="4"/>
    </row>
    <row r="12638" spans="80:84" x14ac:dyDescent="0.25">
      <c r="CB12638" s="4"/>
      <c r="CF12638" s="4"/>
    </row>
    <row r="12639" spans="80:84" x14ac:dyDescent="0.25">
      <c r="CB12639" s="4"/>
      <c r="CF12639" s="4"/>
    </row>
    <row r="12640" spans="80:84" x14ac:dyDescent="0.25">
      <c r="CB12640" s="4"/>
      <c r="CF12640" s="4"/>
    </row>
    <row r="12641" spans="80:84" x14ac:dyDescent="0.25">
      <c r="CB12641" s="4"/>
      <c r="CF12641" s="4"/>
    </row>
    <row r="12642" spans="80:84" x14ac:dyDescent="0.25">
      <c r="CB12642" s="4"/>
      <c r="CF12642" s="4"/>
    </row>
    <row r="12643" spans="80:84" x14ac:dyDescent="0.25">
      <c r="CB12643" s="4"/>
      <c r="CF12643" s="4"/>
    </row>
    <row r="12644" spans="80:84" x14ac:dyDescent="0.25">
      <c r="CB12644" s="4"/>
      <c r="CF12644" s="4"/>
    </row>
    <row r="12645" spans="80:84" x14ac:dyDescent="0.25">
      <c r="CB12645" s="4"/>
      <c r="CF12645" s="4"/>
    </row>
    <row r="12646" spans="80:84" x14ac:dyDescent="0.25">
      <c r="CB12646" s="4"/>
      <c r="CF12646" s="4"/>
    </row>
    <row r="12647" spans="80:84" x14ac:dyDescent="0.25">
      <c r="CB12647" s="4"/>
      <c r="CF12647" s="4"/>
    </row>
    <row r="12648" spans="80:84" x14ac:dyDescent="0.25">
      <c r="CB12648" s="4"/>
      <c r="CF12648" s="4"/>
    </row>
    <row r="12649" spans="80:84" x14ac:dyDescent="0.25">
      <c r="CB12649" s="4"/>
      <c r="CF12649" s="4"/>
    </row>
    <row r="12650" spans="80:84" x14ac:dyDescent="0.25">
      <c r="CB12650" s="4"/>
      <c r="CF12650" s="4"/>
    </row>
    <row r="12651" spans="80:84" x14ac:dyDescent="0.25">
      <c r="CB12651" s="4"/>
      <c r="CF12651" s="4"/>
    </row>
    <row r="12652" spans="80:84" x14ac:dyDescent="0.25">
      <c r="CB12652" s="4"/>
      <c r="CF12652" s="4"/>
    </row>
    <row r="12653" spans="80:84" x14ac:dyDescent="0.25">
      <c r="CB12653" s="4"/>
      <c r="CF12653" s="4"/>
    </row>
    <row r="12654" spans="80:84" x14ac:dyDescent="0.25">
      <c r="CB12654" s="4"/>
      <c r="CF12654" s="4"/>
    </row>
    <row r="12655" spans="80:84" x14ac:dyDescent="0.25">
      <c r="CB12655" s="4"/>
      <c r="CF12655" s="4"/>
    </row>
    <row r="12656" spans="80:84" x14ac:dyDescent="0.25">
      <c r="CB12656" s="4"/>
      <c r="CF12656" s="4"/>
    </row>
    <row r="12657" spans="80:84" x14ac:dyDescent="0.25">
      <c r="CB12657" s="4"/>
      <c r="CF12657" s="4"/>
    </row>
    <row r="12658" spans="80:84" x14ac:dyDescent="0.25">
      <c r="CB12658" s="4"/>
      <c r="CF12658" s="4"/>
    </row>
    <row r="12659" spans="80:84" x14ac:dyDescent="0.25">
      <c r="CB12659" s="4"/>
      <c r="CF12659" s="4"/>
    </row>
    <row r="12660" spans="80:84" x14ac:dyDescent="0.25">
      <c r="CB12660" s="4"/>
      <c r="CF12660" s="4"/>
    </row>
    <row r="12661" spans="80:84" x14ac:dyDescent="0.25">
      <c r="CB12661" s="4"/>
      <c r="CF12661" s="4"/>
    </row>
    <row r="12662" spans="80:84" x14ac:dyDescent="0.25">
      <c r="CB12662" s="4"/>
      <c r="CF12662" s="4"/>
    </row>
    <row r="12663" spans="80:84" x14ac:dyDescent="0.25">
      <c r="CB12663" s="4"/>
      <c r="CF12663" s="4"/>
    </row>
    <row r="12664" spans="80:84" x14ac:dyDescent="0.25">
      <c r="CB12664" s="4"/>
      <c r="CF12664" s="4"/>
    </row>
    <row r="12665" spans="80:84" x14ac:dyDescent="0.25">
      <c r="CB12665" s="4"/>
      <c r="CF12665" s="4"/>
    </row>
    <row r="12666" spans="80:84" x14ac:dyDescent="0.25">
      <c r="CB12666" s="4"/>
      <c r="CF12666" s="4"/>
    </row>
    <row r="12667" spans="80:84" x14ac:dyDescent="0.25">
      <c r="CB12667" s="4"/>
      <c r="CF12667" s="4"/>
    </row>
    <row r="12668" spans="80:84" x14ac:dyDescent="0.25">
      <c r="CB12668" s="4"/>
      <c r="CF12668" s="4"/>
    </row>
    <row r="12669" spans="80:84" x14ac:dyDescent="0.25">
      <c r="CB12669" s="4"/>
      <c r="CF12669" s="4"/>
    </row>
    <row r="12670" spans="80:84" x14ac:dyDescent="0.25">
      <c r="CB12670" s="4"/>
      <c r="CF12670" s="4"/>
    </row>
    <row r="12671" spans="80:84" x14ac:dyDescent="0.25">
      <c r="CB12671" s="4"/>
      <c r="CF12671" s="4"/>
    </row>
    <row r="12672" spans="80:84" x14ac:dyDescent="0.25">
      <c r="CB12672" s="4"/>
      <c r="CF12672" s="4"/>
    </row>
    <row r="12673" spans="80:84" x14ac:dyDescent="0.25">
      <c r="CB12673" s="4"/>
      <c r="CF12673" s="4"/>
    </row>
    <row r="12674" spans="80:84" x14ac:dyDescent="0.25">
      <c r="CB12674" s="4"/>
      <c r="CF12674" s="4"/>
    </row>
    <row r="12675" spans="80:84" x14ac:dyDescent="0.25">
      <c r="CB12675" s="4"/>
      <c r="CF12675" s="4"/>
    </row>
    <row r="12676" spans="80:84" x14ac:dyDescent="0.25">
      <c r="CB12676" s="4"/>
      <c r="CF12676" s="4"/>
    </row>
    <row r="12677" spans="80:84" x14ac:dyDescent="0.25">
      <c r="CB12677" s="4"/>
      <c r="CF12677" s="4"/>
    </row>
    <row r="12678" spans="80:84" x14ac:dyDescent="0.25">
      <c r="CB12678" s="4"/>
      <c r="CF12678" s="4"/>
    </row>
    <row r="12679" spans="80:84" x14ac:dyDescent="0.25">
      <c r="CB12679" s="4"/>
      <c r="CF12679" s="4"/>
    </row>
    <row r="12680" spans="80:84" x14ac:dyDescent="0.25">
      <c r="CB12680" s="4"/>
      <c r="CF12680" s="4"/>
    </row>
    <row r="12681" spans="80:84" x14ac:dyDescent="0.25">
      <c r="CB12681" s="4"/>
      <c r="CF12681" s="4"/>
    </row>
    <row r="12682" spans="80:84" x14ac:dyDescent="0.25">
      <c r="CB12682" s="4"/>
      <c r="CF12682" s="4"/>
    </row>
    <row r="12683" spans="80:84" x14ac:dyDescent="0.25">
      <c r="CB12683" s="4"/>
      <c r="CF12683" s="4"/>
    </row>
    <row r="12684" spans="80:84" x14ac:dyDescent="0.25">
      <c r="CB12684" s="4"/>
      <c r="CF12684" s="4"/>
    </row>
    <row r="12685" spans="80:84" x14ac:dyDescent="0.25">
      <c r="CB12685" s="4"/>
      <c r="CF12685" s="4"/>
    </row>
    <row r="12686" spans="80:84" x14ac:dyDescent="0.25">
      <c r="CB12686" s="4"/>
      <c r="CF12686" s="4"/>
    </row>
    <row r="12687" spans="80:84" x14ac:dyDescent="0.25">
      <c r="CB12687" s="4"/>
      <c r="CF12687" s="4"/>
    </row>
    <row r="12688" spans="80:84" x14ac:dyDescent="0.25">
      <c r="CB12688" s="4"/>
      <c r="CF12688" s="4"/>
    </row>
    <row r="12689" spans="80:84" x14ac:dyDescent="0.25">
      <c r="CB12689" s="4"/>
      <c r="CF12689" s="4"/>
    </row>
    <row r="12690" spans="80:84" x14ac:dyDescent="0.25">
      <c r="CB12690" s="4"/>
      <c r="CF12690" s="4"/>
    </row>
    <row r="12691" spans="80:84" x14ac:dyDescent="0.25">
      <c r="CB12691" s="4"/>
      <c r="CF12691" s="4"/>
    </row>
    <row r="12692" spans="80:84" x14ac:dyDescent="0.25">
      <c r="CB12692" s="4"/>
      <c r="CF12692" s="4"/>
    </row>
    <row r="12693" spans="80:84" x14ac:dyDescent="0.25">
      <c r="CB12693" s="4"/>
      <c r="CF12693" s="4"/>
    </row>
    <row r="12694" spans="80:84" x14ac:dyDescent="0.25">
      <c r="CB12694" s="4"/>
      <c r="CF12694" s="4"/>
    </row>
    <row r="12695" spans="80:84" x14ac:dyDescent="0.25">
      <c r="CB12695" s="4"/>
      <c r="CF12695" s="4"/>
    </row>
    <row r="12696" spans="80:84" x14ac:dyDescent="0.25">
      <c r="CB12696" s="4"/>
      <c r="CF12696" s="4"/>
    </row>
    <row r="12697" spans="80:84" x14ac:dyDescent="0.25">
      <c r="CB12697" s="4"/>
      <c r="CF12697" s="4"/>
    </row>
    <row r="12698" spans="80:84" x14ac:dyDescent="0.25">
      <c r="CB12698" s="4"/>
      <c r="CF12698" s="4"/>
    </row>
    <row r="12699" spans="80:84" x14ac:dyDescent="0.25">
      <c r="CB12699" s="4"/>
      <c r="CF12699" s="4"/>
    </row>
    <row r="12700" spans="80:84" x14ac:dyDescent="0.25">
      <c r="CB12700" s="4"/>
      <c r="CF12700" s="4"/>
    </row>
    <row r="12701" spans="80:84" x14ac:dyDescent="0.25">
      <c r="CB12701" s="4"/>
      <c r="CF12701" s="4"/>
    </row>
    <row r="12702" spans="80:84" x14ac:dyDescent="0.25">
      <c r="CB12702" s="4"/>
      <c r="CF12702" s="4"/>
    </row>
    <row r="12703" spans="80:84" x14ac:dyDescent="0.25">
      <c r="CB12703" s="4"/>
      <c r="CF12703" s="4"/>
    </row>
    <row r="12704" spans="80:84" x14ac:dyDescent="0.25">
      <c r="CB12704" s="4"/>
      <c r="CF12704" s="4"/>
    </row>
    <row r="12705" spans="80:84" x14ac:dyDescent="0.25">
      <c r="CB12705" s="4"/>
      <c r="CF12705" s="4"/>
    </row>
    <row r="12706" spans="80:84" x14ac:dyDescent="0.25">
      <c r="CB12706" s="4"/>
      <c r="CF12706" s="4"/>
    </row>
    <row r="12707" spans="80:84" x14ac:dyDescent="0.25">
      <c r="CB12707" s="4"/>
      <c r="CF12707" s="4"/>
    </row>
    <row r="12708" spans="80:84" x14ac:dyDescent="0.25">
      <c r="CB12708" s="4"/>
      <c r="CF12708" s="4"/>
    </row>
    <row r="12709" spans="80:84" x14ac:dyDescent="0.25">
      <c r="CB12709" s="4"/>
      <c r="CF12709" s="4"/>
    </row>
    <row r="12710" spans="80:84" x14ac:dyDescent="0.25">
      <c r="CB12710" s="4"/>
      <c r="CF12710" s="4"/>
    </row>
    <row r="12711" spans="80:84" x14ac:dyDescent="0.25">
      <c r="CB12711" s="4"/>
      <c r="CF12711" s="4"/>
    </row>
    <row r="12712" spans="80:84" x14ac:dyDescent="0.25">
      <c r="CB12712" s="4"/>
      <c r="CF12712" s="4"/>
    </row>
    <row r="12713" spans="80:84" x14ac:dyDescent="0.25">
      <c r="CB12713" s="4"/>
      <c r="CF12713" s="4"/>
    </row>
    <row r="12714" spans="80:84" x14ac:dyDescent="0.25">
      <c r="CB12714" s="4"/>
      <c r="CF12714" s="4"/>
    </row>
    <row r="12715" spans="80:84" x14ac:dyDescent="0.25">
      <c r="CB12715" s="4"/>
      <c r="CF12715" s="4"/>
    </row>
    <row r="12716" spans="80:84" x14ac:dyDescent="0.25">
      <c r="CB12716" s="4"/>
      <c r="CF12716" s="4"/>
    </row>
    <row r="12717" spans="80:84" x14ac:dyDescent="0.25">
      <c r="CB12717" s="4"/>
      <c r="CF12717" s="4"/>
    </row>
    <row r="12718" spans="80:84" x14ac:dyDescent="0.25">
      <c r="CB12718" s="4"/>
      <c r="CF12718" s="4"/>
    </row>
    <row r="12719" spans="80:84" x14ac:dyDescent="0.25">
      <c r="CB12719" s="4"/>
      <c r="CF12719" s="4"/>
    </row>
    <row r="12720" spans="80:84" x14ac:dyDescent="0.25">
      <c r="CB12720" s="4"/>
      <c r="CF12720" s="4"/>
    </row>
    <row r="12721" spans="80:84" x14ac:dyDescent="0.25">
      <c r="CB12721" s="4"/>
      <c r="CF12721" s="4"/>
    </row>
    <row r="12722" spans="80:84" x14ac:dyDescent="0.25">
      <c r="CB12722" s="4"/>
      <c r="CF12722" s="4"/>
    </row>
    <row r="12723" spans="80:84" x14ac:dyDescent="0.25">
      <c r="CB12723" s="4"/>
      <c r="CF12723" s="4"/>
    </row>
    <row r="12724" spans="80:84" x14ac:dyDescent="0.25">
      <c r="CB12724" s="4"/>
      <c r="CF12724" s="4"/>
    </row>
    <row r="12725" spans="80:84" x14ac:dyDescent="0.25">
      <c r="CB12725" s="4"/>
      <c r="CF12725" s="4"/>
    </row>
    <row r="12726" spans="80:84" x14ac:dyDescent="0.25">
      <c r="CB12726" s="4"/>
      <c r="CF12726" s="4"/>
    </row>
    <row r="12727" spans="80:84" x14ac:dyDescent="0.25">
      <c r="CB12727" s="4"/>
      <c r="CF12727" s="4"/>
    </row>
    <row r="12728" spans="80:84" x14ac:dyDescent="0.25">
      <c r="CB12728" s="4"/>
      <c r="CF12728" s="4"/>
    </row>
    <row r="12729" spans="80:84" x14ac:dyDescent="0.25">
      <c r="CB12729" s="4"/>
      <c r="CF12729" s="4"/>
    </row>
    <row r="12730" spans="80:84" x14ac:dyDescent="0.25">
      <c r="CB12730" s="4"/>
      <c r="CF12730" s="4"/>
    </row>
    <row r="12731" spans="80:84" x14ac:dyDescent="0.25">
      <c r="CB12731" s="4"/>
      <c r="CF12731" s="4"/>
    </row>
    <row r="12732" spans="80:84" x14ac:dyDescent="0.25">
      <c r="CB12732" s="4"/>
      <c r="CF12732" s="4"/>
    </row>
    <row r="12733" spans="80:84" x14ac:dyDescent="0.25">
      <c r="CB12733" s="4"/>
      <c r="CF12733" s="4"/>
    </row>
    <row r="12734" spans="80:84" x14ac:dyDescent="0.25">
      <c r="CB12734" s="4"/>
      <c r="CF12734" s="4"/>
    </row>
    <row r="12735" spans="80:84" x14ac:dyDescent="0.25">
      <c r="CB12735" s="4"/>
      <c r="CF12735" s="4"/>
    </row>
    <row r="12736" spans="80:84" x14ac:dyDescent="0.25">
      <c r="CB12736" s="4"/>
      <c r="CF12736" s="4"/>
    </row>
    <row r="12737" spans="80:84" x14ac:dyDescent="0.25">
      <c r="CB12737" s="4"/>
      <c r="CF12737" s="4"/>
    </row>
    <row r="12738" spans="80:84" x14ac:dyDescent="0.25">
      <c r="CB12738" s="4"/>
      <c r="CF12738" s="4"/>
    </row>
    <row r="12739" spans="80:84" x14ac:dyDescent="0.25">
      <c r="CB12739" s="4"/>
      <c r="CF12739" s="4"/>
    </row>
    <row r="12740" spans="80:84" x14ac:dyDescent="0.25">
      <c r="CB12740" s="4"/>
      <c r="CF12740" s="4"/>
    </row>
    <row r="12741" spans="80:84" x14ac:dyDescent="0.25">
      <c r="CB12741" s="4"/>
      <c r="CF12741" s="4"/>
    </row>
    <row r="12742" spans="80:84" x14ac:dyDescent="0.25">
      <c r="CB12742" s="4"/>
      <c r="CF12742" s="4"/>
    </row>
    <row r="12743" spans="80:84" x14ac:dyDescent="0.25">
      <c r="CB12743" s="4"/>
      <c r="CF12743" s="4"/>
    </row>
    <row r="12744" spans="80:84" x14ac:dyDescent="0.25">
      <c r="CB12744" s="4"/>
      <c r="CF12744" s="4"/>
    </row>
    <row r="12745" spans="80:84" x14ac:dyDescent="0.25">
      <c r="CB12745" s="4"/>
      <c r="CF12745" s="4"/>
    </row>
    <row r="12746" spans="80:84" x14ac:dyDescent="0.25">
      <c r="CB12746" s="4"/>
      <c r="CF12746" s="4"/>
    </row>
    <row r="12747" spans="80:84" x14ac:dyDescent="0.25">
      <c r="CB12747" s="4"/>
      <c r="CF12747" s="4"/>
    </row>
    <row r="12748" spans="80:84" x14ac:dyDescent="0.25">
      <c r="CB12748" s="4"/>
      <c r="CF12748" s="4"/>
    </row>
    <row r="12749" spans="80:84" x14ac:dyDescent="0.25">
      <c r="CB12749" s="4"/>
      <c r="CF12749" s="4"/>
    </row>
    <row r="12750" spans="80:84" x14ac:dyDescent="0.25">
      <c r="CB12750" s="4"/>
      <c r="CF12750" s="4"/>
    </row>
    <row r="12751" spans="80:84" x14ac:dyDescent="0.25">
      <c r="CB12751" s="4"/>
      <c r="CF12751" s="4"/>
    </row>
    <row r="12752" spans="80:84" x14ac:dyDescent="0.25">
      <c r="CB12752" s="4"/>
      <c r="CF12752" s="4"/>
    </row>
    <row r="12753" spans="80:84" x14ac:dyDescent="0.25">
      <c r="CB12753" s="4"/>
      <c r="CF12753" s="4"/>
    </row>
    <row r="12754" spans="80:84" x14ac:dyDescent="0.25">
      <c r="CB12754" s="4"/>
      <c r="CF12754" s="4"/>
    </row>
    <row r="12755" spans="80:84" x14ac:dyDescent="0.25">
      <c r="CB12755" s="4"/>
      <c r="CF12755" s="4"/>
    </row>
    <row r="12756" spans="80:84" x14ac:dyDescent="0.25">
      <c r="CB12756" s="4"/>
      <c r="CF12756" s="4"/>
    </row>
    <row r="12757" spans="80:84" x14ac:dyDescent="0.25">
      <c r="CB12757" s="4"/>
      <c r="CF12757" s="4"/>
    </row>
    <row r="12758" spans="80:84" x14ac:dyDescent="0.25">
      <c r="CB12758" s="4"/>
      <c r="CF12758" s="4"/>
    </row>
    <row r="12759" spans="80:84" x14ac:dyDescent="0.25">
      <c r="CB12759" s="4"/>
      <c r="CF12759" s="4"/>
    </row>
    <row r="12760" spans="80:84" x14ac:dyDescent="0.25">
      <c r="CB12760" s="4"/>
      <c r="CF12760" s="4"/>
    </row>
    <row r="12761" spans="80:84" x14ac:dyDescent="0.25">
      <c r="CB12761" s="4"/>
      <c r="CF12761" s="4"/>
    </row>
    <row r="12762" spans="80:84" x14ac:dyDescent="0.25">
      <c r="CB12762" s="4"/>
      <c r="CF12762" s="4"/>
    </row>
    <row r="12763" spans="80:84" x14ac:dyDescent="0.25">
      <c r="CB12763" s="4"/>
      <c r="CF12763" s="4"/>
    </row>
    <row r="12764" spans="80:84" x14ac:dyDescent="0.25">
      <c r="CB12764" s="4"/>
      <c r="CF12764" s="4"/>
    </row>
    <row r="12765" spans="80:84" x14ac:dyDescent="0.25">
      <c r="CB12765" s="4"/>
      <c r="CF12765" s="4"/>
    </row>
    <row r="12766" spans="80:84" x14ac:dyDescent="0.25">
      <c r="CB12766" s="4"/>
      <c r="CF12766" s="4"/>
    </row>
    <row r="12767" spans="80:84" x14ac:dyDescent="0.25">
      <c r="CB12767" s="4"/>
      <c r="CF12767" s="4"/>
    </row>
    <row r="12768" spans="80:84" x14ac:dyDescent="0.25">
      <c r="CB12768" s="4"/>
      <c r="CF12768" s="4"/>
    </row>
    <row r="12769" spans="80:84" x14ac:dyDescent="0.25">
      <c r="CB12769" s="4"/>
      <c r="CF12769" s="4"/>
    </row>
    <row r="12770" spans="80:84" x14ac:dyDescent="0.25">
      <c r="CB12770" s="4"/>
      <c r="CF12770" s="4"/>
    </row>
    <row r="12771" spans="80:84" x14ac:dyDescent="0.25">
      <c r="CB12771" s="4"/>
      <c r="CF12771" s="4"/>
    </row>
    <row r="12772" spans="80:84" x14ac:dyDescent="0.25">
      <c r="CB12772" s="4"/>
      <c r="CF12772" s="4"/>
    </row>
    <row r="12773" spans="80:84" x14ac:dyDescent="0.25">
      <c r="CB12773" s="4"/>
      <c r="CF12773" s="4"/>
    </row>
    <row r="12774" spans="80:84" x14ac:dyDescent="0.25">
      <c r="CB12774" s="4"/>
      <c r="CF12774" s="4"/>
    </row>
    <row r="12775" spans="80:84" x14ac:dyDescent="0.25">
      <c r="CB12775" s="4"/>
      <c r="CF12775" s="4"/>
    </row>
    <row r="12776" spans="80:84" x14ac:dyDescent="0.25">
      <c r="CB12776" s="4"/>
      <c r="CF12776" s="4"/>
    </row>
    <row r="12777" spans="80:84" x14ac:dyDescent="0.25">
      <c r="CB12777" s="4"/>
      <c r="CF12777" s="4"/>
    </row>
    <row r="12778" spans="80:84" x14ac:dyDescent="0.25">
      <c r="CB12778" s="4"/>
      <c r="CF12778" s="4"/>
    </row>
    <row r="12779" spans="80:84" x14ac:dyDescent="0.25">
      <c r="CB12779" s="4"/>
      <c r="CF12779" s="4"/>
    </row>
    <row r="12780" spans="80:84" x14ac:dyDescent="0.25">
      <c r="CB12780" s="4"/>
      <c r="CF12780" s="4"/>
    </row>
    <row r="12781" spans="80:84" x14ac:dyDescent="0.25">
      <c r="CB12781" s="4"/>
      <c r="CF12781" s="4"/>
    </row>
    <row r="12782" spans="80:84" x14ac:dyDescent="0.25">
      <c r="CB12782" s="4"/>
      <c r="CF12782" s="4"/>
    </row>
    <row r="12783" spans="80:84" x14ac:dyDescent="0.25">
      <c r="CB12783" s="4"/>
      <c r="CF12783" s="4"/>
    </row>
    <row r="12784" spans="80:84" x14ac:dyDescent="0.25">
      <c r="CB12784" s="4"/>
      <c r="CF12784" s="4"/>
    </row>
    <row r="12785" spans="80:84" x14ac:dyDescent="0.25">
      <c r="CB12785" s="4"/>
      <c r="CF12785" s="4"/>
    </row>
    <row r="12786" spans="80:84" x14ac:dyDescent="0.25">
      <c r="CB12786" s="4"/>
      <c r="CF12786" s="4"/>
    </row>
    <row r="12787" spans="80:84" x14ac:dyDescent="0.25">
      <c r="CB12787" s="4"/>
      <c r="CF12787" s="4"/>
    </row>
    <row r="12788" spans="80:84" x14ac:dyDescent="0.25">
      <c r="CB12788" s="4"/>
      <c r="CF12788" s="4"/>
    </row>
    <row r="12789" spans="80:84" x14ac:dyDescent="0.25">
      <c r="CB12789" s="4"/>
      <c r="CF12789" s="4"/>
    </row>
    <row r="12790" spans="80:84" x14ac:dyDescent="0.25">
      <c r="CB12790" s="4"/>
      <c r="CF12790" s="4"/>
    </row>
    <row r="12791" spans="80:84" x14ac:dyDescent="0.25">
      <c r="CB12791" s="4"/>
      <c r="CF12791" s="4"/>
    </row>
    <row r="12792" spans="80:84" x14ac:dyDescent="0.25">
      <c r="CB12792" s="4"/>
      <c r="CF12792" s="4"/>
    </row>
    <row r="12793" spans="80:84" x14ac:dyDescent="0.25">
      <c r="CB12793" s="4"/>
      <c r="CF12793" s="4"/>
    </row>
    <row r="12794" spans="80:84" x14ac:dyDescent="0.25">
      <c r="CB12794" s="4"/>
      <c r="CF12794" s="4"/>
    </row>
    <row r="12795" spans="80:84" x14ac:dyDescent="0.25">
      <c r="CB12795" s="4"/>
      <c r="CF12795" s="4"/>
    </row>
    <row r="12796" spans="80:84" x14ac:dyDescent="0.25">
      <c r="CB12796" s="4"/>
      <c r="CF12796" s="4"/>
    </row>
    <row r="12797" spans="80:84" x14ac:dyDescent="0.25">
      <c r="CB12797" s="4"/>
      <c r="CF12797" s="4"/>
    </row>
    <row r="12798" spans="80:84" x14ac:dyDescent="0.25">
      <c r="CB12798" s="4"/>
      <c r="CF12798" s="4"/>
    </row>
    <row r="12799" spans="80:84" x14ac:dyDescent="0.25">
      <c r="CB12799" s="4"/>
      <c r="CF12799" s="4"/>
    </row>
    <row r="12800" spans="80:84" x14ac:dyDescent="0.25">
      <c r="CB12800" s="4"/>
      <c r="CF12800" s="4"/>
    </row>
    <row r="12801" spans="80:84" x14ac:dyDescent="0.25">
      <c r="CB12801" s="4"/>
      <c r="CF12801" s="4"/>
    </row>
    <row r="12802" spans="80:84" x14ac:dyDescent="0.25">
      <c r="CB12802" s="4"/>
      <c r="CF12802" s="4"/>
    </row>
    <row r="12803" spans="80:84" x14ac:dyDescent="0.25">
      <c r="CB12803" s="4"/>
      <c r="CF12803" s="4"/>
    </row>
    <row r="12804" spans="80:84" x14ac:dyDescent="0.25">
      <c r="CB12804" s="4"/>
      <c r="CF12804" s="4"/>
    </row>
    <row r="12805" spans="80:84" x14ac:dyDescent="0.25">
      <c r="CB12805" s="4"/>
      <c r="CF12805" s="4"/>
    </row>
    <row r="12806" spans="80:84" x14ac:dyDescent="0.25">
      <c r="CB12806" s="4"/>
      <c r="CF12806" s="4"/>
    </row>
    <row r="12807" spans="80:84" x14ac:dyDescent="0.25">
      <c r="CB12807" s="4"/>
      <c r="CF12807" s="4"/>
    </row>
    <row r="12808" spans="80:84" x14ac:dyDescent="0.25">
      <c r="CB12808" s="4"/>
      <c r="CF12808" s="4"/>
    </row>
    <row r="12809" spans="80:84" x14ac:dyDescent="0.25">
      <c r="CB12809" s="4"/>
      <c r="CF12809" s="4"/>
    </row>
    <row r="12810" spans="80:84" x14ac:dyDescent="0.25">
      <c r="CB12810" s="4"/>
      <c r="CF12810" s="4"/>
    </row>
    <row r="12811" spans="80:84" x14ac:dyDescent="0.25">
      <c r="CB12811" s="4"/>
      <c r="CF12811" s="4"/>
    </row>
    <row r="12812" spans="80:84" x14ac:dyDescent="0.25">
      <c r="CB12812" s="4"/>
      <c r="CF12812" s="4"/>
    </row>
    <row r="12813" spans="80:84" x14ac:dyDescent="0.25">
      <c r="CB12813" s="4"/>
      <c r="CF12813" s="4"/>
    </row>
    <row r="12814" spans="80:84" x14ac:dyDescent="0.25">
      <c r="CB12814" s="4"/>
      <c r="CF12814" s="4"/>
    </row>
    <row r="12815" spans="80:84" x14ac:dyDescent="0.25">
      <c r="CB12815" s="4"/>
      <c r="CF12815" s="4"/>
    </row>
    <row r="12816" spans="80:84" x14ac:dyDescent="0.25">
      <c r="CB12816" s="4"/>
      <c r="CF12816" s="4"/>
    </row>
    <row r="12817" spans="80:84" x14ac:dyDescent="0.25">
      <c r="CB12817" s="4"/>
      <c r="CF12817" s="4"/>
    </row>
    <row r="12818" spans="80:84" x14ac:dyDescent="0.25">
      <c r="CB12818" s="4"/>
      <c r="CF12818" s="4"/>
    </row>
    <row r="12819" spans="80:84" x14ac:dyDescent="0.25">
      <c r="CB12819" s="4"/>
      <c r="CF12819" s="4"/>
    </row>
    <row r="12820" spans="80:84" x14ac:dyDescent="0.25">
      <c r="CB12820" s="4"/>
      <c r="CF12820" s="4"/>
    </row>
    <row r="12821" spans="80:84" x14ac:dyDescent="0.25">
      <c r="CB12821" s="4"/>
      <c r="CF12821" s="4"/>
    </row>
    <row r="12822" spans="80:84" x14ac:dyDescent="0.25">
      <c r="CB12822" s="4"/>
      <c r="CF12822" s="4"/>
    </row>
    <row r="12823" spans="80:84" x14ac:dyDescent="0.25">
      <c r="CB12823" s="4"/>
      <c r="CF12823" s="4"/>
    </row>
    <row r="12824" spans="80:84" x14ac:dyDescent="0.25">
      <c r="CB12824" s="4"/>
      <c r="CF12824" s="4"/>
    </row>
    <row r="12825" spans="80:84" x14ac:dyDescent="0.25">
      <c r="CB12825" s="4"/>
      <c r="CF12825" s="4"/>
    </row>
    <row r="12826" spans="80:84" x14ac:dyDescent="0.25">
      <c r="CB12826" s="4"/>
      <c r="CF12826" s="4"/>
    </row>
    <row r="12827" spans="80:84" x14ac:dyDescent="0.25">
      <c r="CB12827" s="4"/>
      <c r="CF12827" s="4"/>
    </row>
    <row r="12828" spans="80:84" x14ac:dyDescent="0.25">
      <c r="CB12828" s="4"/>
      <c r="CF12828" s="4"/>
    </row>
    <row r="12829" spans="80:84" x14ac:dyDescent="0.25">
      <c r="CB12829" s="4"/>
      <c r="CF12829" s="4"/>
    </row>
    <row r="12830" spans="80:84" x14ac:dyDescent="0.25">
      <c r="CB12830" s="4"/>
      <c r="CF12830" s="4"/>
    </row>
    <row r="12831" spans="80:84" x14ac:dyDescent="0.25">
      <c r="CB12831" s="4"/>
      <c r="CF12831" s="4"/>
    </row>
    <row r="12832" spans="80:84" x14ac:dyDescent="0.25">
      <c r="CB12832" s="4"/>
      <c r="CF12832" s="4"/>
    </row>
    <row r="12833" spans="80:84" x14ac:dyDescent="0.25">
      <c r="CB12833" s="4"/>
      <c r="CF12833" s="4"/>
    </row>
    <row r="12834" spans="80:84" x14ac:dyDescent="0.25">
      <c r="CB12834" s="4"/>
      <c r="CF12834" s="4"/>
    </row>
    <row r="12835" spans="80:84" x14ac:dyDescent="0.25">
      <c r="CB12835" s="4"/>
      <c r="CF12835" s="4"/>
    </row>
    <row r="12836" spans="80:84" x14ac:dyDescent="0.25">
      <c r="CB12836" s="4"/>
      <c r="CF12836" s="4"/>
    </row>
    <row r="12837" spans="80:84" x14ac:dyDescent="0.25">
      <c r="CB12837" s="4"/>
      <c r="CF12837" s="4"/>
    </row>
    <row r="12838" spans="80:84" x14ac:dyDescent="0.25">
      <c r="CB12838" s="4"/>
      <c r="CF12838" s="4"/>
    </row>
    <row r="12839" spans="80:84" x14ac:dyDescent="0.25">
      <c r="CB12839" s="4"/>
      <c r="CF12839" s="4"/>
    </row>
    <row r="12840" spans="80:84" x14ac:dyDescent="0.25">
      <c r="CB12840" s="4"/>
      <c r="CF12840" s="4"/>
    </row>
    <row r="12841" spans="80:84" x14ac:dyDescent="0.25">
      <c r="CB12841" s="4"/>
      <c r="CF12841" s="4"/>
    </row>
    <row r="12842" spans="80:84" x14ac:dyDescent="0.25">
      <c r="CB12842" s="4"/>
      <c r="CF12842" s="4"/>
    </row>
    <row r="12843" spans="80:84" x14ac:dyDescent="0.25">
      <c r="CB12843" s="4"/>
      <c r="CF12843" s="4"/>
    </row>
    <row r="12844" spans="80:84" x14ac:dyDescent="0.25">
      <c r="CB12844" s="4"/>
      <c r="CF12844" s="4"/>
    </row>
    <row r="12845" spans="80:84" x14ac:dyDescent="0.25">
      <c r="CB12845" s="4"/>
      <c r="CF12845" s="4"/>
    </row>
    <row r="12846" spans="80:84" x14ac:dyDescent="0.25">
      <c r="CB12846" s="4"/>
      <c r="CF12846" s="4"/>
    </row>
    <row r="12847" spans="80:84" x14ac:dyDescent="0.25">
      <c r="CB12847" s="4"/>
      <c r="CF12847" s="4"/>
    </row>
    <row r="12848" spans="80:84" x14ac:dyDescent="0.25">
      <c r="CB12848" s="4"/>
      <c r="CF12848" s="4"/>
    </row>
    <row r="12849" spans="80:84" x14ac:dyDescent="0.25">
      <c r="CB12849" s="4"/>
      <c r="CF12849" s="4"/>
    </row>
    <row r="12850" spans="80:84" x14ac:dyDescent="0.25">
      <c r="CB12850" s="4"/>
      <c r="CF12850" s="4"/>
    </row>
    <row r="12851" spans="80:84" x14ac:dyDescent="0.25">
      <c r="CB12851" s="4"/>
      <c r="CF12851" s="4"/>
    </row>
    <row r="12852" spans="80:84" x14ac:dyDescent="0.25">
      <c r="CB12852" s="4"/>
      <c r="CF12852" s="4"/>
    </row>
    <row r="12853" spans="80:84" x14ac:dyDescent="0.25">
      <c r="CB12853" s="4"/>
      <c r="CF12853" s="4"/>
    </row>
    <row r="12854" spans="80:84" x14ac:dyDescent="0.25">
      <c r="CB12854" s="4"/>
      <c r="CF12854" s="4"/>
    </row>
    <row r="12855" spans="80:84" x14ac:dyDescent="0.25">
      <c r="CB12855" s="4"/>
      <c r="CF12855" s="4"/>
    </row>
    <row r="12856" spans="80:84" x14ac:dyDescent="0.25">
      <c r="CB12856" s="4"/>
      <c r="CF12856" s="4"/>
    </row>
    <row r="12857" spans="80:84" x14ac:dyDescent="0.25">
      <c r="CB12857" s="4"/>
      <c r="CF12857" s="4"/>
    </row>
    <row r="12858" spans="80:84" x14ac:dyDescent="0.25">
      <c r="CB12858" s="4"/>
      <c r="CF12858" s="4"/>
    </row>
    <row r="12859" spans="80:84" x14ac:dyDescent="0.25">
      <c r="CB12859" s="4"/>
      <c r="CF12859" s="4"/>
    </row>
    <row r="12860" spans="80:84" x14ac:dyDescent="0.25">
      <c r="CB12860" s="4"/>
      <c r="CF12860" s="4"/>
    </row>
    <row r="12861" spans="80:84" x14ac:dyDescent="0.25">
      <c r="CB12861" s="4"/>
      <c r="CF12861" s="4"/>
    </row>
    <row r="12862" spans="80:84" x14ac:dyDescent="0.25">
      <c r="CB12862" s="4"/>
      <c r="CF12862" s="4"/>
    </row>
    <row r="12863" spans="80:84" x14ac:dyDescent="0.25">
      <c r="CB12863" s="4"/>
      <c r="CF12863" s="4"/>
    </row>
    <row r="12864" spans="80:84" x14ac:dyDescent="0.25">
      <c r="CB12864" s="4"/>
      <c r="CF12864" s="4"/>
    </row>
    <row r="12865" spans="80:84" x14ac:dyDescent="0.25">
      <c r="CB12865" s="4"/>
      <c r="CF12865" s="4"/>
    </row>
    <row r="12866" spans="80:84" x14ac:dyDescent="0.25">
      <c r="CB12866" s="4"/>
      <c r="CF12866" s="4"/>
    </row>
    <row r="12867" spans="80:84" x14ac:dyDescent="0.25">
      <c r="CB12867" s="4"/>
      <c r="CF12867" s="4"/>
    </row>
    <row r="12868" spans="80:84" x14ac:dyDescent="0.25">
      <c r="CB12868" s="4"/>
      <c r="CF12868" s="4"/>
    </row>
    <row r="12869" spans="80:84" x14ac:dyDescent="0.25">
      <c r="CB12869" s="4"/>
      <c r="CF12869" s="4"/>
    </row>
    <row r="12870" spans="80:84" x14ac:dyDescent="0.25">
      <c r="CB12870" s="4"/>
      <c r="CF12870" s="4"/>
    </row>
    <row r="12871" spans="80:84" x14ac:dyDescent="0.25">
      <c r="CB12871" s="4"/>
      <c r="CF12871" s="4"/>
    </row>
    <row r="12872" spans="80:84" x14ac:dyDescent="0.25">
      <c r="CB12872" s="4"/>
      <c r="CF12872" s="4"/>
    </row>
    <row r="12873" spans="80:84" x14ac:dyDescent="0.25">
      <c r="CB12873" s="4"/>
      <c r="CF12873" s="4"/>
    </row>
    <row r="12874" spans="80:84" x14ac:dyDescent="0.25">
      <c r="CB12874" s="4"/>
      <c r="CF12874" s="4"/>
    </row>
    <row r="12875" spans="80:84" x14ac:dyDescent="0.25">
      <c r="CB12875" s="4"/>
      <c r="CF12875" s="4"/>
    </row>
    <row r="12876" spans="80:84" x14ac:dyDescent="0.25">
      <c r="CB12876" s="4"/>
      <c r="CF12876" s="4"/>
    </row>
    <row r="12877" spans="80:84" x14ac:dyDescent="0.25">
      <c r="CB12877" s="4"/>
      <c r="CF12877" s="4"/>
    </row>
    <row r="12878" spans="80:84" x14ac:dyDescent="0.25">
      <c r="CB12878" s="4"/>
      <c r="CF12878" s="4"/>
    </row>
    <row r="12879" spans="80:84" x14ac:dyDescent="0.25">
      <c r="CB12879" s="4"/>
      <c r="CF12879" s="4"/>
    </row>
    <row r="12880" spans="80:84" x14ac:dyDescent="0.25">
      <c r="CB12880" s="4"/>
      <c r="CF12880" s="4"/>
    </row>
    <row r="12881" spans="80:84" x14ac:dyDescent="0.25">
      <c r="CB12881" s="4"/>
      <c r="CF12881" s="4"/>
    </row>
    <row r="12882" spans="80:84" x14ac:dyDescent="0.25">
      <c r="CB12882" s="4"/>
      <c r="CF12882" s="4"/>
    </row>
    <row r="12883" spans="80:84" x14ac:dyDescent="0.25">
      <c r="CB12883" s="4"/>
      <c r="CF12883" s="4"/>
    </row>
    <row r="12884" spans="80:84" x14ac:dyDescent="0.25">
      <c r="CB12884" s="4"/>
      <c r="CF12884" s="4"/>
    </row>
    <row r="12885" spans="80:84" x14ac:dyDescent="0.25">
      <c r="CB12885" s="4"/>
      <c r="CF12885" s="4"/>
    </row>
    <row r="12886" spans="80:84" x14ac:dyDescent="0.25">
      <c r="CB12886" s="4"/>
      <c r="CF12886" s="4"/>
    </row>
    <row r="12887" spans="80:84" x14ac:dyDescent="0.25">
      <c r="CB12887" s="4"/>
      <c r="CF12887" s="4"/>
    </row>
    <row r="12888" spans="80:84" x14ac:dyDescent="0.25">
      <c r="CB12888" s="4"/>
      <c r="CF12888" s="4"/>
    </row>
    <row r="12889" spans="80:84" x14ac:dyDescent="0.25">
      <c r="CB12889" s="4"/>
      <c r="CF12889" s="4"/>
    </row>
    <row r="12890" spans="80:84" x14ac:dyDescent="0.25">
      <c r="CB12890" s="4"/>
      <c r="CF12890" s="4"/>
    </row>
    <row r="12891" spans="80:84" x14ac:dyDescent="0.25">
      <c r="CB12891" s="4"/>
      <c r="CF12891" s="4"/>
    </row>
    <row r="12892" spans="80:84" x14ac:dyDescent="0.25">
      <c r="CB12892" s="4"/>
      <c r="CF12892" s="4"/>
    </row>
    <row r="12893" spans="80:84" x14ac:dyDescent="0.25">
      <c r="CB12893" s="4"/>
      <c r="CF12893" s="4"/>
    </row>
    <row r="12894" spans="80:84" x14ac:dyDescent="0.25">
      <c r="CB12894" s="4"/>
      <c r="CF12894" s="4"/>
    </row>
    <row r="12895" spans="80:84" x14ac:dyDescent="0.25">
      <c r="CB12895" s="4"/>
      <c r="CF12895" s="4"/>
    </row>
    <row r="12896" spans="80:84" x14ac:dyDescent="0.25">
      <c r="CB12896" s="4"/>
      <c r="CF12896" s="4"/>
    </row>
    <row r="12897" spans="80:84" x14ac:dyDescent="0.25">
      <c r="CB12897" s="4"/>
      <c r="CF12897" s="4"/>
    </row>
    <row r="12898" spans="80:84" x14ac:dyDescent="0.25">
      <c r="CB12898" s="4"/>
      <c r="CF12898" s="4"/>
    </row>
    <row r="12899" spans="80:84" x14ac:dyDescent="0.25">
      <c r="CB12899" s="4"/>
      <c r="CF12899" s="4"/>
    </row>
    <row r="12900" spans="80:84" x14ac:dyDescent="0.25">
      <c r="CB12900" s="4"/>
      <c r="CF12900" s="4"/>
    </row>
    <row r="12901" spans="80:84" x14ac:dyDescent="0.25">
      <c r="CB12901" s="4"/>
      <c r="CF12901" s="4"/>
    </row>
    <row r="12902" spans="80:84" x14ac:dyDescent="0.25">
      <c r="CB12902" s="4"/>
      <c r="CF12902" s="4"/>
    </row>
    <row r="12903" spans="80:84" x14ac:dyDescent="0.25">
      <c r="CB12903" s="4"/>
      <c r="CF12903" s="4"/>
    </row>
    <row r="12904" spans="80:84" x14ac:dyDescent="0.25">
      <c r="CB12904" s="4"/>
      <c r="CF12904" s="4"/>
    </row>
    <row r="12905" spans="80:84" x14ac:dyDescent="0.25">
      <c r="CB12905" s="4"/>
      <c r="CF12905" s="4"/>
    </row>
    <row r="12906" spans="80:84" x14ac:dyDescent="0.25">
      <c r="CB12906" s="4"/>
      <c r="CF12906" s="4"/>
    </row>
    <row r="12907" spans="80:84" x14ac:dyDescent="0.25">
      <c r="CB12907" s="4"/>
      <c r="CF12907" s="4"/>
    </row>
    <row r="12908" spans="80:84" x14ac:dyDescent="0.25">
      <c r="CB12908" s="4"/>
      <c r="CF12908" s="4"/>
    </row>
    <row r="12909" spans="80:84" x14ac:dyDescent="0.25">
      <c r="CB12909" s="4"/>
      <c r="CF12909" s="4"/>
    </row>
    <row r="12910" spans="80:84" x14ac:dyDescent="0.25">
      <c r="CB12910" s="4"/>
      <c r="CF12910" s="4"/>
    </row>
    <row r="12911" spans="80:84" x14ac:dyDescent="0.25">
      <c r="CB12911" s="4"/>
      <c r="CF12911" s="4"/>
    </row>
    <row r="12912" spans="80:84" x14ac:dyDescent="0.25">
      <c r="CB12912" s="4"/>
      <c r="CF12912" s="4"/>
    </row>
    <row r="12913" spans="80:84" x14ac:dyDescent="0.25">
      <c r="CB12913" s="4"/>
      <c r="CF12913" s="4"/>
    </row>
    <row r="12914" spans="80:84" x14ac:dyDescent="0.25">
      <c r="CB12914" s="4"/>
      <c r="CF12914" s="4"/>
    </row>
    <row r="12915" spans="80:84" x14ac:dyDescent="0.25">
      <c r="CB12915" s="4"/>
      <c r="CF12915" s="4"/>
    </row>
    <row r="12916" spans="80:84" x14ac:dyDescent="0.25">
      <c r="CB12916" s="4"/>
      <c r="CF12916" s="4"/>
    </row>
    <row r="12917" spans="80:84" x14ac:dyDescent="0.25">
      <c r="CB12917" s="4"/>
      <c r="CF12917" s="4"/>
    </row>
    <row r="12918" spans="80:84" x14ac:dyDescent="0.25">
      <c r="CB12918" s="4"/>
      <c r="CF12918" s="4"/>
    </row>
    <row r="12919" spans="80:84" x14ac:dyDescent="0.25">
      <c r="CB12919" s="4"/>
      <c r="CF12919" s="4"/>
    </row>
    <row r="12920" spans="80:84" x14ac:dyDescent="0.25">
      <c r="CB12920" s="4"/>
      <c r="CF12920" s="4"/>
    </row>
    <row r="12921" spans="80:84" x14ac:dyDescent="0.25">
      <c r="CB12921" s="4"/>
      <c r="CF12921" s="4"/>
    </row>
    <row r="12922" spans="80:84" x14ac:dyDescent="0.25">
      <c r="CB12922" s="4"/>
      <c r="CF12922" s="4"/>
    </row>
    <row r="12923" spans="80:84" x14ac:dyDescent="0.25">
      <c r="CB12923" s="4"/>
      <c r="CF12923" s="4"/>
    </row>
    <row r="12924" spans="80:84" x14ac:dyDescent="0.25">
      <c r="CB12924" s="4"/>
      <c r="CF12924" s="4"/>
    </row>
    <row r="12925" spans="80:84" x14ac:dyDescent="0.25">
      <c r="CB12925" s="4"/>
      <c r="CF12925" s="4"/>
    </row>
    <row r="12926" spans="80:84" x14ac:dyDescent="0.25">
      <c r="CB12926" s="4"/>
      <c r="CF12926" s="4"/>
    </row>
    <row r="12927" spans="80:84" x14ac:dyDescent="0.25">
      <c r="CB12927" s="4"/>
      <c r="CF12927" s="4"/>
    </row>
    <row r="12928" spans="80:84" x14ac:dyDescent="0.25">
      <c r="CB12928" s="4"/>
      <c r="CF12928" s="4"/>
    </row>
    <row r="12929" spans="80:84" x14ac:dyDescent="0.25">
      <c r="CB12929" s="4"/>
      <c r="CF12929" s="4"/>
    </row>
    <row r="12930" spans="80:84" x14ac:dyDescent="0.25">
      <c r="CB12930" s="4"/>
      <c r="CF12930" s="4"/>
    </row>
    <row r="12931" spans="80:84" x14ac:dyDescent="0.25">
      <c r="CB12931" s="4"/>
      <c r="CF12931" s="4"/>
    </row>
    <row r="12932" spans="80:84" x14ac:dyDescent="0.25">
      <c r="CB12932" s="4"/>
      <c r="CF12932" s="4"/>
    </row>
    <row r="12933" spans="80:84" x14ac:dyDescent="0.25">
      <c r="CB12933" s="4"/>
      <c r="CF12933" s="4"/>
    </row>
    <row r="12934" spans="80:84" x14ac:dyDescent="0.25">
      <c r="CB12934" s="4"/>
      <c r="CF12934" s="4"/>
    </row>
    <row r="12935" spans="80:84" x14ac:dyDescent="0.25">
      <c r="CB12935" s="4"/>
      <c r="CF12935" s="4"/>
    </row>
    <row r="12936" spans="80:84" x14ac:dyDescent="0.25">
      <c r="CB12936" s="4"/>
      <c r="CF12936" s="4"/>
    </row>
    <row r="12937" spans="80:84" x14ac:dyDescent="0.25">
      <c r="CB12937" s="4"/>
      <c r="CF12937" s="4"/>
    </row>
    <row r="12938" spans="80:84" x14ac:dyDescent="0.25">
      <c r="CB12938" s="4"/>
      <c r="CF12938" s="4"/>
    </row>
    <row r="12939" spans="80:84" x14ac:dyDescent="0.25">
      <c r="CB12939" s="4"/>
      <c r="CF12939" s="4"/>
    </row>
    <row r="12940" spans="80:84" x14ac:dyDescent="0.25">
      <c r="CB12940" s="4"/>
      <c r="CF12940" s="4"/>
    </row>
    <row r="12941" spans="80:84" x14ac:dyDescent="0.25">
      <c r="CB12941" s="4"/>
      <c r="CF12941" s="4"/>
    </row>
    <row r="12942" spans="80:84" x14ac:dyDescent="0.25">
      <c r="CB12942" s="4"/>
      <c r="CF12942" s="4"/>
    </row>
    <row r="12943" spans="80:84" x14ac:dyDescent="0.25">
      <c r="CB12943" s="4"/>
      <c r="CF12943" s="4"/>
    </row>
    <row r="12944" spans="80:84" x14ac:dyDescent="0.25">
      <c r="CB12944" s="4"/>
      <c r="CF12944" s="4"/>
    </row>
    <row r="12945" spans="80:84" x14ac:dyDescent="0.25">
      <c r="CB12945" s="4"/>
      <c r="CF12945" s="4"/>
    </row>
    <row r="12946" spans="80:84" x14ac:dyDescent="0.25">
      <c r="CB12946" s="4"/>
      <c r="CF12946" s="4"/>
    </row>
    <row r="12947" spans="80:84" x14ac:dyDescent="0.25">
      <c r="CB12947" s="4"/>
      <c r="CF12947" s="4"/>
    </row>
    <row r="12948" spans="80:84" x14ac:dyDescent="0.25">
      <c r="CB12948" s="4"/>
      <c r="CF12948" s="4"/>
    </row>
    <row r="12949" spans="80:84" x14ac:dyDescent="0.25">
      <c r="CB12949" s="4"/>
      <c r="CF12949" s="4"/>
    </row>
    <row r="12950" spans="80:84" x14ac:dyDescent="0.25">
      <c r="CB12950" s="4"/>
      <c r="CF12950" s="4"/>
    </row>
    <row r="12951" spans="80:84" x14ac:dyDescent="0.25">
      <c r="CB12951" s="4"/>
      <c r="CF12951" s="4"/>
    </row>
    <row r="12952" spans="80:84" x14ac:dyDescent="0.25">
      <c r="CB12952" s="4"/>
      <c r="CF12952" s="4"/>
    </row>
    <row r="12953" spans="80:84" x14ac:dyDescent="0.25">
      <c r="CB12953" s="4"/>
      <c r="CF12953" s="4"/>
    </row>
    <row r="12954" spans="80:84" x14ac:dyDescent="0.25">
      <c r="CB12954" s="4"/>
      <c r="CF12954" s="4"/>
    </row>
    <row r="12955" spans="80:84" x14ac:dyDescent="0.25">
      <c r="CB12955" s="4"/>
      <c r="CF12955" s="4"/>
    </row>
    <row r="12956" spans="80:84" x14ac:dyDescent="0.25">
      <c r="CB12956" s="4"/>
      <c r="CF12956" s="4"/>
    </row>
    <row r="12957" spans="80:84" x14ac:dyDescent="0.25">
      <c r="CB12957" s="4"/>
      <c r="CF12957" s="4"/>
    </row>
    <row r="12958" spans="80:84" x14ac:dyDescent="0.25">
      <c r="CB12958" s="4"/>
      <c r="CF12958" s="4"/>
    </row>
    <row r="12959" spans="80:84" x14ac:dyDescent="0.25">
      <c r="CB12959" s="4"/>
      <c r="CF12959" s="4"/>
    </row>
    <row r="12960" spans="80:84" x14ac:dyDescent="0.25">
      <c r="CB12960" s="4"/>
      <c r="CF12960" s="4"/>
    </row>
    <row r="12961" spans="80:84" x14ac:dyDescent="0.25">
      <c r="CB12961" s="4"/>
      <c r="CF12961" s="4"/>
    </row>
    <row r="12962" spans="80:84" x14ac:dyDescent="0.25">
      <c r="CB12962" s="4"/>
      <c r="CF12962" s="4"/>
    </row>
    <row r="12963" spans="80:84" x14ac:dyDescent="0.25">
      <c r="CB12963" s="4"/>
      <c r="CF12963" s="4"/>
    </row>
    <row r="12964" spans="80:84" x14ac:dyDescent="0.25">
      <c r="CB12964" s="4"/>
      <c r="CF12964" s="4"/>
    </row>
    <row r="12965" spans="80:84" x14ac:dyDescent="0.25">
      <c r="CB12965" s="4"/>
      <c r="CF12965" s="4"/>
    </row>
    <row r="12966" spans="80:84" x14ac:dyDescent="0.25">
      <c r="CB12966" s="4"/>
      <c r="CF12966" s="4"/>
    </row>
    <row r="12967" spans="80:84" x14ac:dyDescent="0.25">
      <c r="CB12967" s="4"/>
      <c r="CF12967" s="4"/>
    </row>
    <row r="12968" spans="80:84" x14ac:dyDescent="0.25">
      <c r="CB12968" s="4"/>
      <c r="CF12968" s="4"/>
    </row>
    <row r="12969" spans="80:84" x14ac:dyDescent="0.25">
      <c r="CB12969" s="4"/>
      <c r="CF12969" s="4"/>
    </row>
    <row r="12970" spans="80:84" x14ac:dyDescent="0.25">
      <c r="CB12970" s="4"/>
      <c r="CF12970" s="4"/>
    </row>
    <row r="12971" spans="80:84" x14ac:dyDescent="0.25">
      <c r="CB12971" s="4"/>
      <c r="CF12971" s="4"/>
    </row>
    <row r="12972" spans="80:84" x14ac:dyDescent="0.25">
      <c r="CB12972" s="4"/>
      <c r="CF12972" s="4"/>
    </row>
    <row r="12973" spans="80:84" x14ac:dyDescent="0.25">
      <c r="CB12973" s="4"/>
      <c r="CF12973" s="4"/>
    </row>
    <row r="12974" spans="80:84" x14ac:dyDescent="0.25">
      <c r="CB12974" s="4"/>
      <c r="CF12974" s="4"/>
    </row>
    <row r="12975" spans="80:84" x14ac:dyDescent="0.25">
      <c r="CB12975" s="4"/>
      <c r="CF12975" s="4"/>
    </row>
    <row r="12976" spans="80:84" x14ac:dyDescent="0.25">
      <c r="CB12976" s="4"/>
      <c r="CF12976" s="4"/>
    </row>
    <row r="12977" spans="80:84" x14ac:dyDescent="0.25">
      <c r="CB12977" s="4"/>
      <c r="CF12977" s="4"/>
    </row>
    <row r="12978" spans="80:84" x14ac:dyDescent="0.25">
      <c r="CB12978" s="4"/>
      <c r="CF12978" s="4"/>
    </row>
    <row r="12979" spans="80:84" x14ac:dyDescent="0.25">
      <c r="CB12979" s="4"/>
      <c r="CF12979" s="4"/>
    </row>
    <row r="12980" spans="80:84" x14ac:dyDescent="0.25">
      <c r="CB12980" s="4"/>
      <c r="CF12980" s="4"/>
    </row>
    <row r="12981" spans="80:84" x14ac:dyDescent="0.25">
      <c r="CB12981" s="4"/>
      <c r="CF12981" s="4"/>
    </row>
    <row r="12982" spans="80:84" x14ac:dyDescent="0.25">
      <c r="CB12982" s="4"/>
      <c r="CF12982" s="4"/>
    </row>
    <row r="12983" spans="80:84" x14ac:dyDescent="0.25">
      <c r="CB12983" s="4"/>
      <c r="CF12983" s="4"/>
    </row>
    <row r="12984" spans="80:84" x14ac:dyDescent="0.25">
      <c r="CB12984" s="4"/>
      <c r="CF12984" s="4"/>
    </row>
    <row r="12985" spans="80:84" x14ac:dyDescent="0.25">
      <c r="CB12985" s="4"/>
      <c r="CF12985" s="4"/>
    </row>
    <row r="12986" spans="80:84" x14ac:dyDescent="0.25">
      <c r="CB12986" s="4"/>
      <c r="CF12986" s="4"/>
    </row>
    <row r="12987" spans="80:84" x14ac:dyDescent="0.25">
      <c r="CB12987" s="4"/>
      <c r="CF12987" s="4"/>
    </row>
    <row r="12988" spans="80:84" x14ac:dyDescent="0.25">
      <c r="CB12988" s="4"/>
      <c r="CF12988" s="4"/>
    </row>
    <row r="12989" spans="80:84" x14ac:dyDescent="0.25">
      <c r="CB12989" s="4"/>
      <c r="CF12989" s="4"/>
    </row>
    <row r="12990" spans="80:84" x14ac:dyDescent="0.25">
      <c r="CB12990" s="4"/>
      <c r="CF12990" s="4"/>
    </row>
    <row r="12991" spans="80:84" x14ac:dyDescent="0.25">
      <c r="CB12991" s="4"/>
      <c r="CF12991" s="4"/>
    </row>
    <row r="12992" spans="80:84" x14ac:dyDescent="0.25">
      <c r="CB12992" s="4"/>
      <c r="CF12992" s="4"/>
    </row>
    <row r="12993" spans="80:84" x14ac:dyDescent="0.25">
      <c r="CB12993" s="4"/>
      <c r="CF12993" s="4"/>
    </row>
    <row r="12994" spans="80:84" x14ac:dyDescent="0.25">
      <c r="CB12994" s="4"/>
      <c r="CF12994" s="4"/>
    </row>
    <row r="12995" spans="80:84" x14ac:dyDescent="0.25">
      <c r="CB12995" s="4"/>
      <c r="CF12995" s="4"/>
    </row>
    <row r="12996" spans="80:84" x14ac:dyDescent="0.25">
      <c r="CB12996" s="4"/>
      <c r="CF12996" s="4"/>
    </row>
    <row r="12997" spans="80:84" x14ac:dyDescent="0.25">
      <c r="CB12997" s="4"/>
      <c r="CF12997" s="4"/>
    </row>
    <row r="12998" spans="80:84" x14ac:dyDescent="0.25">
      <c r="CB12998" s="4"/>
      <c r="CF12998" s="4"/>
    </row>
    <row r="12999" spans="80:84" x14ac:dyDescent="0.25">
      <c r="CB12999" s="4"/>
      <c r="CF12999" s="4"/>
    </row>
    <row r="13000" spans="80:84" x14ac:dyDescent="0.25">
      <c r="CB13000" s="4"/>
      <c r="CF13000" s="4"/>
    </row>
    <row r="13001" spans="80:84" x14ac:dyDescent="0.25">
      <c r="CB13001" s="4"/>
      <c r="CF13001" s="4"/>
    </row>
    <row r="13002" spans="80:84" x14ac:dyDescent="0.25">
      <c r="CB13002" s="4"/>
      <c r="CF13002" s="4"/>
    </row>
    <row r="13003" spans="80:84" x14ac:dyDescent="0.25">
      <c r="CB13003" s="4"/>
      <c r="CF13003" s="4"/>
    </row>
    <row r="13004" spans="80:84" x14ac:dyDescent="0.25">
      <c r="CB13004" s="4"/>
      <c r="CF13004" s="4"/>
    </row>
    <row r="13005" spans="80:84" x14ac:dyDescent="0.25">
      <c r="CB13005" s="4"/>
      <c r="CF13005" s="4"/>
    </row>
    <row r="13006" spans="80:84" x14ac:dyDescent="0.25">
      <c r="CB13006" s="4"/>
      <c r="CF13006" s="4"/>
    </row>
    <row r="13007" spans="80:84" x14ac:dyDescent="0.25">
      <c r="CB13007" s="4"/>
      <c r="CF13007" s="4"/>
    </row>
    <row r="13008" spans="80:84" x14ac:dyDescent="0.25">
      <c r="CB13008" s="4"/>
      <c r="CF13008" s="4"/>
    </row>
    <row r="13009" spans="80:84" x14ac:dyDescent="0.25">
      <c r="CB13009" s="4"/>
      <c r="CF13009" s="4"/>
    </row>
    <row r="13010" spans="80:84" x14ac:dyDescent="0.25">
      <c r="CB13010" s="4"/>
      <c r="CF13010" s="4"/>
    </row>
    <row r="13011" spans="80:84" x14ac:dyDescent="0.25">
      <c r="CB13011" s="4"/>
      <c r="CF13011" s="4"/>
    </row>
    <row r="13012" spans="80:84" x14ac:dyDescent="0.25">
      <c r="CB13012" s="4"/>
      <c r="CF13012" s="4"/>
    </row>
    <row r="13013" spans="80:84" x14ac:dyDescent="0.25">
      <c r="CB13013" s="4"/>
      <c r="CF13013" s="4"/>
    </row>
    <row r="13014" spans="80:84" x14ac:dyDescent="0.25">
      <c r="CB13014" s="4"/>
      <c r="CF13014" s="4"/>
    </row>
    <row r="13015" spans="80:84" x14ac:dyDescent="0.25">
      <c r="CB13015" s="4"/>
      <c r="CF13015" s="4"/>
    </row>
    <row r="13016" spans="80:84" x14ac:dyDescent="0.25">
      <c r="CB13016" s="4"/>
      <c r="CF13016" s="4"/>
    </row>
    <row r="13017" spans="80:84" x14ac:dyDescent="0.25">
      <c r="CB13017" s="4"/>
      <c r="CF13017" s="4"/>
    </row>
    <row r="13018" spans="80:84" x14ac:dyDescent="0.25">
      <c r="CB13018" s="4"/>
      <c r="CF13018" s="4"/>
    </row>
    <row r="13019" spans="80:84" x14ac:dyDescent="0.25">
      <c r="CB13019" s="4"/>
      <c r="CF13019" s="4"/>
    </row>
    <row r="13020" spans="80:84" x14ac:dyDescent="0.25">
      <c r="CB13020" s="4"/>
      <c r="CF13020" s="4"/>
    </row>
    <row r="13021" spans="80:84" x14ac:dyDescent="0.25">
      <c r="CB13021" s="4"/>
      <c r="CF13021" s="4"/>
    </row>
    <row r="13022" spans="80:84" x14ac:dyDescent="0.25">
      <c r="CB13022" s="4"/>
      <c r="CF13022" s="4"/>
    </row>
    <row r="13023" spans="80:84" x14ac:dyDescent="0.25">
      <c r="CB13023" s="4"/>
      <c r="CF13023" s="4"/>
    </row>
    <row r="13024" spans="80:84" x14ac:dyDescent="0.25">
      <c r="CB13024" s="4"/>
      <c r="CF13024" s="4"/>
    </row>
    <row r="13025" spans="80:84" x14ac:dyDescent="0.25">
      <c r="CB13025" s="4"/>
      <c r="CF13025" s="4"/>
    </row>
    <row r="13026" spans="80:84" x14ac:dyDescent="0.25">
      <c r="CB13026" s="4"/>
      <c r="CF13026" s="4"/>
    </row>
    <row r="13027" spans="80:84" x14ac:dyDescent="0.25">
      <c r="CB13027" s="4"/>
      <c r="CF13027" s="4"/>
    </row>
    <row r="13028" spans="80:84" x14ac:dyDescent="0.25">
      <c r="CB13028" s="4"/>
      <c r="CF13028" s="4"/>
    </row>
    <row r="13029" spans="80:84" x14ac:dyDescent="0.25">
      <c r="CB13029" s="4"/>
      <c r="CF13029" s="4"/>
    </row>
    <row r="13030" spans="80:84" x14ac:dyDescent="0.25">
      <c r="CB13030" s="4"/>
      <c r="CF13030" s="4"/>
    </row>
    <row r="13031" spans="80:84" x14ac:dyDescent="0.25">
      <c r="CB13031" s="4"/>
      <c r="CF13031" s="4"/>
    </row>
    <row r="13032" spans="80:84" x14ac:dyDescent="0.25">
      <c r="CB13032" s="4"/>
      <c r="CF13032" s="4"/>
    </row>
    <row r="13033" spans="80:84" x14ac:dyDescent="0.25">
      <c r="CB13033" s="4"/>
      <c r="CF13033" s="4"/>
    </row>
    <row r="13034" spans="80:84" x14ac:dyDescent="0.25">
      <c r="CB13034" s="4"/>
      <c r="CF13034" s="4"/>
    </row>
    <row r="13035" spans="80:84" x14ac:dyDescent="0.25">
      <c r="CB13035" s="4"/>
      <c r="CF13035" s="4"/>
    </row>
    <row r="13036" spans="80:84" x14ac:dyDescent="0.25">
      <c r="CB13036" s="4"/>
      <c r="CF13036" s="4"/>
    </row>
    <row r="13037" spans="80:84" x14ac:dyDescent="0.25">
      <c r="CB13037" s="4"/>
      <c r="CF13037" s="4"/>
    </row>
    <row r="13038" spans="80:84" x14ac:dyDescent="0.25">
      <c r="CB13038" s="4"/>
      <c r="CF13038" s="4"/>
    </row>
    <row r="13039" spans="80:84" x14ac:dyDescent="0.25">
      <c r="CB13039" s="4"/>
      <c r="CF13039" s="4"/>
    </row>
    <row r="13040" spans="80:84" x14ac:dyDescent="0.25">
      <c r="CB13040" s="4"/>
      <c r="CF13040" s="4"/>
    </row>
    <row r="13041" spans="80:84" x14ac:dyDescent="0.25">
      <c r="CB13041" s="4"/>
      <c r="CF13041" s="4"/>
    </row>
    <row r="13042" spans="80:84" x14ac:dyDescent="0.25">
      <c r="CB13042" s="4"/>
      <c r="CF13042" s="4"/>
    </row>
    <row r="13043" spans="80:84" x14ac:dyDescent="0.25">
      <c r="CB13043" s="4"/>
      <c r="CF13043" s="4"/>
    </row>
    <row r="13044" spans="80:84" x14ac:dyDescent="0.25">
      <c r="CB13044" s="4"/>
      <c r="CF13044" s="4"/>
    </row>
    <row r="13045" spans="80:84" x14ac:dyDescent="0.25">
      <c r="CB13045" s="4"/>
      <c r="CF13045" s="4"/>
    </row>
    <row r="13046" spans="80:84" x14ac:dyDescent="0.25">
      <c r="CB13046" s="4"/>
      <c r="CF13046" s="4"/>
    </row>
    <row r="13047" spans="80:84" x14ac:dyDescent="0.25">
      <c r="CB13047" s="4"/>
      <c r="CF13047" s="4"/>
    </row>
    <row r="13048" spans="80:84" x14ac:dyDescent="0.25">
      <c r="CB13048" s="4"/>
      <c r="CF13048" s="4"/>
    </row>
    <row r="13049" spans="80:84" x14ac:dyDescent="0.25">
      <c r="CB13049" s="4"/>
      <c r="CF13049" s="4"/>
    </row>
    <row r="13050" spans="80:84" x14ac:dyDescent="0.25">
      <c r="CB13050" s="4"/>
      <c r="CF13050" s="4"/>
    </row>
    <row r="13051" spans="80:84" x14ac:dyDescent="0.25">
      <c r="CB13051" s="4"/>
      <c r="CF13051" s="4"/>
    </row>
    <row r="13052" spans="80:84" x14ac:dyDescent="0.25">
      <c r="CB13052" s="4"/>
      <c r="CF13052" s="4"/>
    </row>
    <row r="13053" spans="80:84" x14ac:dyDescent="0.25">
      <c r="CB13053" s="4"/>
      <c r="CF13053" s="4"/>
    </row>
    <row r="13054" spans="80:84" x14ac:dyDescent="0.25">
      <c r="CB13054" s="4"/>
      <c r="CF13054" s="4"/>
    </row>
    <row r="13055" spans="80:84" x14ac:dyDescent="0.25">
      <c r="CB13055" s="4"/>
      <c r="CF13055" s="4"/>
    </row>
    <row r="13056" spans="80:84" x14ac:dyDescent="0.25">
      <c r="CB13056" s="4"/>
      <c r="CF13056" s="4"/>
    </row>
    <row r="13057" spans="80:84" x14ac:dyDescent="0.25">
      <c r="CB13057" s="4"/>
      <c r="CF13057" s="4"/>
    </row>
    <row r="13058" spans="80:84" x14ac:dyDescent="0.25">
      <c r="CB13058" s="4"/>
      <c r="CF13058" s="4"/>
    </row>
    <row r="13059" spans="80:84" x14ac:dyDescent="0.25">
      <c r="CB13059" s="4"/>
      <c r="CF13059" s="4"/>
    </row>
    <row r="13060" spans="80:84" x14ac:dyDescent="0.25">
      <c r="CB13060" s="4"/>
      <c r="CF13060" s="4"/>
    </row>
    <row r="13061" spans="80:84" x14ac:dyDescent="0.25">
      <c r="CB13061" s="4"/>
      <c r="CF13061" s="4"/>
    </row>
    <row r="13062" spans="80:84" x14ac:dyDescent="0.25">
      <c r="CB13062" s="4"/>
      <c r="CF13062" s="4"/>
    </row>
    <row r="13063" spans="80:84" x14ac:dyDescent="0.25">
      <c r="CB13063" s="4"/>
      <c r="CF13063" s="4"/>
    </row>
    <row r="13064" spans="80:84" x14ac:dyDescent="0.25">
      <c r="CB13064" s="4"/>
      <c r="CF13064" s="4"/>
    </row>
    <row r="13065" spans="80:84" x14ac:dyDescent="0.25">
      <c r="CB13065" s="4"/>
      <c r="CF13065" s="4"/>
    </row>
    <row r="13066" spans="80:84" x14ac:dyDescent="0.25">
      <c r="CB13066" s="4"/>
      <c r="CF13066" s="4"/>
    </row>
    <row r="13067" spans="80:84" x14ac:dyDescent="0.25">
      <c r="CB13067" s="4"/>
      <c r="CF13067" s="4"/>
    </row>
    <row r="13068" spans="80:84" x14ac:dyDescent="0.25">
      <c r="CB13068" s="4"/>
      <c r="CF13068" s="4"/>
    </row>
    <row r="13069" spans="80:84" x14ac:dyDescent="0.25">
      <c r="CB13069" s="4"/>
      <c r="CF13069" s="4"/>
    </row>
    <row r="13070" spans="80:84" x14ac:dyDescent="0.25">
      <c r="CB13070" s="4"/>
      <c r="CF13070" s="4"/>
    </row>
    <row r="13071" spans="80:84" x14ac:dyDescent="0.25">
      <c r="CB13071" s="4"/>
      <c r="CF13071" s="4"/>
    </row>
    <row r="13072" spans="80:84" x14ac:dyDescent="0.25">
      <c r="CB13072" s="4"/>
      <c r="CF13072" s="4"/>
    </row>
    <row r="13073" spans="80:84" x14ac:dyDescent="0.25">
      <c r="CB13073" s="4"/>
      <c r="CF13073" s="4"/>
    </row>
    <row r="13074" spans="80:84" x14ac:dyDescent="0.25">
      <c r="CB13074" s="4"/>
      <c r="CF13074" s="4"/>
    </row>
    <row r="13075" spans="80:84" x14ac:dyDescent="0.25">
      <c r="CB13075" s="4"/>
      <c r="CF13075" s="4"/>
    </row>
    <row r="13076" spans="80:84" x14ac:dyDescent="0.25">
      <c r="CB13076" s="4"/>
      <c r="CF13076" s="4"/>
    </row>
    <row r="13077" spans="80:84" x14ac:dyDescent="0.25">
      <c r="CB13077" s="4"/>
      <c r="CF13077" s="4"/>
    </row>
    <row r="13078" spans="80:84" x14ac:dyDescent="0.25">
      <c r="CB13078" s="4"/>
      <c r="CF13078" s="4"/>
    </row>
    <row r="13079" spans="80:84" x14ac:dyDescent="0.25">
      <c r="CB13079" s="4"/>
      <c r="CF13079" s="4"/>
    </row>
    <row r="13080" spans="80:84" x14ac:dyDescent="0.25">
      <c r="CB13080" s="4"/>
      <c r="CF13080" s="4"/>
    </row>
    <row r="13081" spans="80:84" x14ac:dyDescent="0.25">
      <c r="CB13081" s="4"/>
      <c r="CF13081" s="4"/>
    </row>
    <row r="13082" spans="80:84" x14ac:dyDescent="0.25">
      <c r="CB13082" s="4"/>
      <c r="CF13082" s="4"/>
    </row>
    <row r="13083" spans="80:84" x14ac:dyDescent="0.25">
      <c r="CB13083" s="4"/>
      <c r="CF13083" s="4"/>
    </row>
    <row r="13084" spans="80:84" x14ac:dyDescent="0.25">
      <c r="CB13084" s="4"/>
      <c r="CF13084" s="4"/>
    </row>
    <row r="13085" spans="80:84" x14ac:dyDescent="0.25">
      <c r="CB13085" s="4"/>
      <c r="CF13085" s="4"/>
    </row>
    <row r="13086" spans="80:84" x14ac:dyDescent="0.25">
      <c r="CB13086" s="4"/>
      <c r="CF13086" s="4"/>
    </row>
    <row r="13087" spans="80:84" x14ac:dyDescent="0.25">
      <c r="CB13087" s="4"/>
      <c r="CF13087" s="4"/>
    </row>
    <row r="13088" spans="80:84" x14ac:dyDescent="0.25">
      <c r="CB13088" s="4"/>
      <c r="CF13088" s="4"/>
    </row>
    <row r="13089" spans="80:84" x14ac:dyDescent="0.25">
      <c r="CB13089" s="4"/>
      <c r="CF13089" s="4"/>
    </row>
    <row r="13090" spans="80:84" x14ac:dyDescent="0.25">
      <c r="CB13090" s="4"/>
      <c r="CF13090" s="4"/>
    </row>
    <row r="13091" spans="80:84" x14ac:dyDescent="0.25">
      <c r="CB13091" s="4"/>
      <c r="CF13091" s="4"/>
    </row>
    <row r="13092" spans="80:84" x14ac:dyDescent="0.25">
      <c r="CB13092" s="4"/>
      <c r="CF13092" s="4"/>
    </row>
    <row r="13093" spans="80:84" x14ac:dyDescent="0.25">
      <c r="CB13093" s="4"/>
      <c r="CF13093" s="4"/>
    </row>
    <row r="13094" spans="80:84" x14ac:dyDescent="0.25">
      <c r="CB13094" s="4"/>
      <c r="CF13094" s="4"/>
    </row>
    <row r="13095" spans="80:84" x14ac:dyDescent="0.25">
      <c r="CB13095" s="4"/>
      <c r="CF13095" s="4"/>
    </row>
    <row r="13096" spans="80:84" x14ac:dyDescent="0.25">
      <c r="CB13096" s="4"/>
      <c r="CF13096" s="4"/>
    </row>
    <row r="13097" spans="80:84" x14ac:dyDescent="0.25">
      <c r="CB13097" s="4"/>
      <c r="CF13097" s="4"/>
    </row>
    <row r="13098" spans="80:84" x14ac:dyDescent="0.25">
      <c r="CB13098" s="4"/>
      <c r="CF13098" s="4"/>
    </row>
    <row r="13099" spans="80:84" x14ac:dyDescent="0.25">
      <c r="CB13099" s="4"/>
      <c r="CF13099" s="4"/>
    </row>
    <row r="13100" spans="80:84" x14ac:dyDescent="0.25">
      <c r="CB13100" s="4"/>
      <c r="CF13100" s="4"/>
    </row>
    <row r="13101" spans="80:84" x14ac:dyDescent="0.25">
      <c r="CB13101" s="4"/>
      <c r="CF13101" s="4"/>
    </row>
    <row r="13102" spans="80:84" x14ac:dyDescent="0.25">
      <c r="CB13102" s="4"/>
      <c r="CF13102" s="4"/>
    </row>
    <row r="13103" spans="80:84" x14ac:dyDescent="0.25">
      <c r="CB13103" s="4"/>
      <c r="CF13103" s="4"/>
    </row>
    <row r="13104" spans="80:84" x14ac:dyDescent="0.25">
      <c r="CB13104" s="4"/>
      <c r="CF13104" s="4"/>
    </row>
    <row r="13105" spans="80:84" x14ac:dyDescent="0.25">
      <c r="CB13105" s="4"/>
      <c r="CF13105" s="4"/>
    </row>
    <row r="13106" spans="80:84" x14ac:dyDescent="0.25">
      <c r="CB13106" s="4"/>
      <c r="CF13106" s="4"/>
    </row>
    <row r="13107" spans="80:84" x14ac:dyDescent="0.25">
      <c r="CB13107" s="4"/>
      <c r="CF13107" s="4"/>
    </row>
    <row r="13108" spans="80:84" x14ac:dyDescent="0.25">
      <c r="CB13108" s="4"/>
      <c r="CF13108" s="4"/>
    </row>
    <row r="13109" spans="80:84" x14ac:dyDescent="0.25">
      <c r="CB13109" s="4"/>
      <c r="CF13109" s="4"/>
    </row>
    <row r="13110" spans="80:84" x14ac:dyDescent="0.25">
      <c r="CB13110" s="4"/>
      <c r="CF13110" s="4"/>
    </row>
    <row r="13111" spans="80:84" x14ac:dyDescent="0.25">
      <c r="CB13111" s="4"/>
      <c r="CF13111" s="4"/>
    </row>
    <row r="13112" spans="80:84" x14ac:dyDescent="0.25">
      <c r="CB13112" s="4"/>
      <c r="CF13112" s="4"/>
    </row>
    <row r="13113" spans="80:84" x14ac:dyDescent="0.25">
      <c r="CB13113" s="4"/>
      <c r="CF13113" s="4"/>
    </row>
    <row r="13114" spans="80:84" x14ac:dyDescent="0.25">
      <c r="CB13114" s="4"/>
      <c r="CF13114" s="4"/>
    </row>
    <row r="13115" spans="80:84" x14ac:dyDescent="0.25">
      <c r="CB13115" s="4"/>
      <c r="CF13115" s="4"/>
    </row>
    <row r="13116" spans="80:84" x14ac:dyDescent="0.25">
      <c r="CB13116" s="4"/>
      <c r="CF13116" s="4"/>
    </row>
    <row r="13117" spans="80:84" x14ac:dyDescent="0.25">
      <c r="CB13117" s="4"/>
      <c r="CF13117" s="4"/>
    </row>
    <row r="13118" spans="80:84" x14ac:dyDescent="0.25">
      <c r="CB13118" s="4"/>
      <c r="CF13118" s="4"/>
    </row>
    <row r="13119" spans="80:84" x14ac:dyDescent="0.25">
      <c r="CB13119" s="4"/>
      <c r="CF13119" s="4"/>
    </row>
    <row r="13120" spans="80:84" x14ac:dyDescent="0.25">
      <c r="CB13120" s="4"/>
      <c r="CF13120" s="4"/>
    </row>
    <row r="13121" spans="80:84" x14ac:dyDescent="0.25">
      <c r="CB13121" s="4"/>
      <c r="CF13121" s="4"/>
    </row>
    <row r="13122" spans="80:84" x14ac:dyDescent="0.25">
      <c r="CB13122" s="4"/>
      <c r="CF13122" s="4"/>
    </row>
    <row r="13123" spans="80:84" x14ac:dyDescent="0.25">
      <c r="CB13123" s="4"/>
      <c r="CF13123" s="4"/>
    </row>
    <row r="13124" spans="80:84" x14ac:dyDescent="0.25">
      <c r="CB13124" s="4"/>
      <c r="CF13124" s="4"/>
    </row>
    <row r="13125" spans="80:84" x14ac:dyDescent="0.25">
      <c r="CB13125" s="4"/>
      <c r="CF13125" s="4"/>
    </row>
    <row r="13126" spans="80:84" x14ac:dyDescent="0.25">
      <c r="CB13126" s="4"/>
      <c r="CF13126" s="4"/>
    </row>
    <row r="13127" spans="80:84" x14ac:dyDescent="0.25">
      <c r="CB13127" s="4"/>
      <c r="CF13127" s="4"/>
    </row>
    <row r="13128" spans="80:84" x14ac:dyDescent="0.25">
      <c r="CB13128" s="4"/>
      <c r="CF13128" s="4"/>
    </row>
    <row r="13129" spans="80:84" x14ac:dyDescent="0.25">
      <c r="CB13129" s="4"/>
      <c r="CF13129" s="4"/>
    </row>
    <row r="13130" spans="80:84" x14ac:dyDescent="0.25">
      <c r="CB13130" s="4"/>
      <c r="CF13130" s="4"/>
    </row>
    <row r="13131" spans="80:84" x14ac:dyDescent="0.25">
      <c r="CB13131" s="4"/>
      <c r="CF13131" s="4"/>
    </row>
    <row r="13132" spans="80:84" x14ac:dyDescent="0.25">
      <c r="CB13132" s="4"/>
      <c r="CF13132" s="4"/>
    </row>
    <row r="13133" spans="80:84" x14ac:dyDescent="0.25">
      <c r="CB13133" s="4"/>
      <c r="CF13133" s="4"/>
    </row>
    <row r="13134" spans="80:84" x14ac:dyDescent="0.25">
      <c r="CB13134" s="4"/>
      <c r="CF13134" s="4"/>
    </row>
    <row r="13135" spans="80:84" x14ac:dyDescent="0.25">
      <c r="CB13135" s="4"/>
      <c r="CF13135" s="4"/>
    </row>
    <row r="13136" spans="80:84" x14ac:dyDescent="0.25">
      <c r="CB13136" s="4"/>
      <c r="CF13136" s="4"/>
    </row>
    <row r="13137" spans="80:84" x14ac:dyDescent="0.25">
      <c r="CB13137" s="4"/>
      <c r="CF13137" s="4"/>
    </row>
    <row r="13138" spans="80:84" x14ac:dyDescent="0.25">
      <c r="CB13138" s="4"/>
      <c r="CF13138" s="4"/>
    </row>
    <row r="13139" spans="80:84" x14ac:dyDescent="0.25">
      <c r="CB13139" s="4"/>
      <c r="CF13139" s="4"/>
    </row>
    <row r="13140" spans="80:84" x14ac:dyDescent="0.25">
      <c r="CB13140" s="4"/>
      <c r="CF13140" s="4"/>
    </row>
    <row r="13141" spans="80:84" x14ac:dyDescent="0.25">
      <c r="CB13141" s="4"/>
      <c r="CF13141" s="4"/>
    </row>
    <row r="13142" spans="80:84" x14ac:dyDescent="0.25">
      <c r="CB13142" s="4"/>
      <c r="CF13142" s="4"/>
    </row>
    <row r="13143" spans="80:84" x14ac:dyDescent="0.25">
      <c r="CB13143" s="4"/>
      <c r="CF13143" s="4"/>
    </row>
    <row r="13144" spans="80:84" x14ac:dyDescent="0.25">
      <c r="CB13144" s="4"/>
      <c r="CF13144" s="4"/>
    </row>
    <row r="13145" spans="80:84" x14ac:dyDescent="0.25">
      <c r="CB13145" s="4"/>
      <c r="CF13145" s="4"/>
    </row>
    <row r="13146" spans="80:84" x14ac:dyDescent="0.25">
      <c r="CB13146" s="4"/>
      <c r="CF13146" s="4"/>
    </row>
    <row r="13147" spans="80:84" x14ac:dyDescent="0.25">
      <c r="CB13147" s="4"/>
      <c r="CF13147" s="4"/>
    </row>
    <row r="13148" spans="80:84" x14ac:dyDescent="0.25">
      <c r="CB13148" s="4"/>
      <c r="CF13148" s="4"/>
    </row>
    <row r="13149" spans="80:84" x14ac:dyDescent="0.25">
      <c r="CB13149" s="4"/>
      <c r="CF13149" s="4"/>
    </row>
    <row r="13150" spans="80:84" x14ac:dyDescent="0.25">
      <c r="CB13150" s="4"/>
      <c r="CF13150" s="4"/>
    </row>
    <row r="13151" spans="80:84" x14ac:dyDescent="0.25">
      <c r="CB13151" s="4"/>
      <c r="CF13151" s="4"/>
    </row>
    <row r="13152" spans="80:84" x14ac:dyDescent="0.25">
      <c r="CB13152" s="4"/>
      <c r="CF13152" s="4"/>
    </row>
    <row r="13153" spans="80:84" x14ac:dyDescent="0.25">
      <c r="CB13153" s="4"/>
      <c r="CF13153" s="4"/>
    </row>
    <row r="13154" spans="80:84" x14ac:dyDescent="0.25">
      <c r="CB13154" s="4"/>
      <c r="CF13154" s="4"/>
    </row>
    <row r="13155" spans="80:84" x14ac:dyDescent="0.25">
      <c r="CB13155" s="4"/>
      <c r="CF13155" s="4"/>
    </row>
    <row r="13156" spans="80:84" x14ac:dyDescent="0.25">
      <c r="CB13156" s="4"/>
      <c r="CF13156" s="4"/>
    </row>
    <row r="13157" spans="80:84" x14ac:dyDescent="0.25">
      <c r="CB13157" s="4"/>
      <c r="CF13157" s="4"/>
    </row>
    <row r="13158" spans="80:84" x14ac:dyDescent="0.25">
      <c r="CB13158" s="4"/>
      <c r="CF13158" s="4"/>
    </row>
    <row r="13159" spans="80:84" x14ac:dyDescent="0.25">
      <c r="CB13159" s="4"/>
      <c r="CF13159" s="4"/>
    </row>
    <row r="13160" spans="80:84" x14ac:dyDescent="0.25">
      <c r="CB13160" s="4"/>
      <c r="CF13160" s="4"/>
    </row>
    <row r="13161" spans="80:84" x14ac:dyDescent="0.25">
      <c r="CB13161" s="4"/>
      <c r="CF13161" s="4"/>
    </row>
    <row r="13162" spans="80:84" x14ac:dyDescent="0.25">
      <c r="CB13162" s="4"/>
      <c r="CF13162" s="4"/>
    </row>
    <row r="13163" spans="80:84" x14ac:dyDescent="0.25">
      <c r="CB13163" s="4"/>
      <c r="CF13163" s="4"/>
    </row>
    <row r="13164" spans="80:84" x14ac:dyDescent="0.25">
      <c r="CB13164" s="4"/>
      <c r="CF13164" s="4"/>
    </row>
    <row r="13165" spans="80:84" x14ac:dyDescent="0.25">
      <c r="CB13165" s="4"/>
      <c r="CF13165" s="4"/>
    </row>
    <row r="13166" spans="80:84" x14ac:dyDescent="0.25">
      <c r="CB13166" s="4"/>
      <c r="CF13166" s="4"/>
    </row>
    <row r="13167" spans="80:84" x14ac:dyDescent="0.25">
      <c r="CB13167" s="4"/>
      <c r="CF13167" s="4"/>
    </row>
    <row r="13168" spans="80:84" x14ac:dyDescent="0.25">
      <c r="CB13168" s="4"/>
      <c r="CF13168" s="4"/>
    </row>
    <row r="13169" spans="80:84" x14ac:dyDescent="0.25">
      <c r="CB13169" s="4"/>
      <c r="CF13169" s="4"/>
    </row>
    <row r="13170" spans="80:84" x14ac:dyDescent="0.25">
      <c r="CB13170" s="4"/>
      <c r="CF13170" s="4"/>
    </row>
    <row r="13171" spans="80:84" x14ac:dyDescent="0.25">
      <c r="CB13171" s="4"/>
      <c r="CF13171" s="4"/>
    </row>
    <row r="13172" spans="80:84" x14ac:dyDescent="0.25">
      <c r="CB13172" s="4"/>
      <c r="CF13172" s="4"/>
    </row>
    <row r="13173" spans="80:84" x14ac:dyDescent="0.25">
      <c r="CB13173" s="4"/>
      <c r="CF13173" s="4"/>
    </row>
    <row r="13174" spans="80:84" x14ac:dyDescent="0.25">
      <c r="CB13174" s="4"/>
      <c r="CF13174" s="4"/>
    </row>
    <row r="13175" spans="80:84" x14ac:dyDescent="0.25">
      <c r="CB13175" s="4"/>
      <c r="CF13175" s="4"/>
    </row>
    <row r="13176" spans="80:84" x14ac:dyDescent="0.25">
      <c r="CB13176" s="4"/>
      <c r="CF13176" s="4"/>
    </row>
    <row r="13177" spans="80:84" x14ac:dyDescent="0.25">
      <c r="CB13177" s="4"/>
      <c r="CF13177" s="4"/>
    </row>
    <row r="13178" spans="80:84" x14ac:dyDescent="0.25">
      <c r="CB13178" s="4"/>
      <c r="CF13178" s="4"/>
    </row>
    <row r="13179" spans="80:84" x14ac:dyDescent="0.25">
      <c r="CB13179" s="4"/>
      <c r="CF13179" s="4"/>
    </row>
    <row r="13180" spans="80:84" x14ac:dyDescent="0.25">
      <c r="CB13180" s="4"/>
      <c r="CF13180" s="4"/>
    </row>
    <row r="13181" spans="80:84" x14ac:dyDescent="0.25">
      <c r="CB13181" s="4"/>
      <c r="CF13181" s="4"/>
    </row>
    <row r="13182" spans="80:84" x14ac:dyDescent="0.25">
      <c r="CB13182" s="4"/>
      <c r="CF13182" s="4"/>
    </row>
    <row r="13183" spans="80:84" x14ac:dyDescent="0.25">
      <c r="CB13183" s="4"/>
      <c r="CF13183" s="4"/>
    </row>
    <row r="13184" spans="80:84" x14ac:dyDescent="0.25">
      <c r="CB13184" s="4"/>
      <c r="CF13184" s="4"/>
    </row>
    <row r="13185" spans="80:84" x14ac:dyDescent="0.25">
      <c r="CB13185" s="4"/>
      <c r="CF13185" s="4"/>
    </row>
    <row r="13186" spans="80:84" x14ac:dyDescent="0.25">
      <c r="CB13186" s="4"/>
      <c r="CF13186" s="4"/>
    </row>
    <row r="13187" spans="80:84" x14ac:dyDescent="0.25">
      <c r="CB13187" s="4"/>
      <c r="CF13187" s="4"/>
    </row>
    <row r="13188" spans="80:84" x14ac:dyDescent="0.25">
      <c r="CB13188" s="4"/>
      <c r="CF13188" s="4"/>
    </row>
    <row r="13189" spans="80:84" x14ac:dyDescent="0.25">
      <c r="CB13189" s="4"/>
      <c r="CF13189" s="4"/>
    </row>
    <row r="13190" spans="80:84" x14ac:dyDescent="0.25">
      <c r="CB13190" s="4"/>
      <c r="CF13190" s="4"/>
    </row>
    <row r="13191" spans="80:84" x14ac:dyDescent="0.25">
      <c r="CB13191" s="4"/>
      <c r="CF13191" s="4"/>
    </row>
    <row r="13192" spans="80:84" x14ac:dyDescent="0.25">
      <c r="CB13192" s="4"/>
      <c r="CF13192" s="4"/>
    </row>
    <row r="13193" spans="80:84" x14ac:dyDescent="0.25">
      <c r="CB13193" s="4"/>
      <c r="CF13193" s="4"/>
    </row>
    <row r="13194" spans="80:84" x14ac:dyDescent="0.25">
      <c r="CB13194" s="4"/>
      <c r="CF13194" s="4"/>
    </row>
    <row r="13195" spans="80:84" x14ac:dyDescent="0.25">
      <c r="CB13195" s="4"/>
      <c r="CF13195" s="4"/>
    </row>
    <row r="13196" spans="80:84" x14ac:dyDescent="0.25">
      <c r="CB13196" s="4"/>
      <c r="CF13196" s="4"/>
    </row>
    <row r="13197" spans="80:84" x14ac:dyDescent="0.25">
      <c r="CB13197" s="4"/>
      <c r="CF13197" s="4"/>
    </row>
    <row r="13198" spans="80:84" x14ac:dyDescent="0.25">
      <c r="CB13198" s="4"/>
      <c r="CF13198" s="4"/>
    </row>
    <row r="13199" spans="80:84" x14ac:dyDescent="0.25">
      <c r="CB13199" s="4"/>
      <c r="CF13199" s="4"/>
    </row>
    <row r="13200" spans="80:84" x14ac:dyDescent="0.25">
      <c r="CB13200" s="4"/>
      <c r="CF13200" s="4"/>
    </row>
    <row r="13201" spans="80:84" x14ac:dyDescent="0.25">
      <c r="CB13201" s="4"/>
      <c r="CF13201" s="4"/>
    </row>
    <row r="13202" spans="80:84" x14ac:dyDescent="0.25">
      <c r="CB13202" s="4"/>
      <c r="CF13202" s="4"/>
    </row>
    <row r="13203" spans="80:84" x14ac:dyDescent="0.25">
      <c r="CB13203" s="4"/>
      <c r="CF13203" s="4"/>
    </row>
    <row r="13204" spans="80:84" x14ac:dyDescent="0.25">
      <c r="CB13204" s="4"/>
      <c r="CF13204" s="4"/>
    </row>
    <row r="13205" spans="80:84" x14ac:dyDescent="0.25">
      <c r="CB13205" s="4"/>
      <c r="CF13205" s="4"/>
    </row>
    <row r="13206" spans="80:84" x14ac:dyDescent="0.25">
      <c r="CB13206" s="4"/>
      <c r="CF13206" s="4"/>
    </row>
    <row r="13207" spans="80:84" x14ac:dyDescent="0.25">
      <c r="CB13207" s="4"/>
      <c r="CF13207" s="4"/>
    </row>
    <row r="13208" spans="80:84" x14ac:dyDescent="0.25">
      <c r="CB13208" s="4"/>
      <c r="CF13208" s="4"/>
    </row>
    <row r="13209" spans="80:84" x14ac:dyDescent="0.25">
      <c r="CB13209" s="4"/>
      <c r="CF13209" s="4"/>
    </row>
    <row r="13210" spans="80:84" x14ac:dyDescent="0.25">
      <c r="CB13210" s="4"/>
      <c r="CF13210" s="4"/>
    </row>
    <row r="13211" spans="80:84" x14ac:dyDescent="0.25">
      <c r="CB13211" s="4"/>
      <c r="CF13211" s="4"/>
    </row>
    <row r="13212" spans="80:84" x14ac:dyDescent="0.25">
      <c r="CB13212" s="4"/>
      <c r="CF13212" s="4"/>
    </row>
    <row r="13213" spans="80:84" x14ac:dyDescent="0.25">
      <c r="CB13213" s="4"/>
      <c r="CF13213" s="4"/>
    </row>
    <row r="13214" spans="80:84" x14ac:dyDescent="0.25">
      <c r="CB13214" s="4"/>
      <c r="CF13214" s="4"/>
    </row>
    <row r="13215" spans="80:84" x14ac:dyDescent="0.25">
      <c r="CB13215" s="4"/>
      <c r="CF13215" s="4"/>
    </row>
    <row r="13216" spans="80:84" x14ac:dyDescent="0.25">
      <c r="CB13216" s="4"/>
      <c r="CF13216" s="4"/>
    </row>
    <row r="13217" spans="80:84" x14ac:dyDescent="0.25">
      <c r="CB13217" s="4"/>
      <c r="CF13217" s="4"/>
    </row>
    <row r="13218" spans="80:84" x14ac:dyDescent="0.25">
      <c r="CB13218" s="4"/>
      <c r="CF13218" s="4"/>
    </row>
    <row r="13219" spans="80:84" x14ac:dyDescent="0.25">
      <c r="CB13219" s="4"/>
      <c r="CF13219" s="4"/>
    </row>
    <row r="13220" spans="80:84" x14ac:dyDescent="0.25">
      <c r="CB13220" s="4"/>
      <c r="CF13220" s="4"/>
    </row>
    <row r="13221" spans="80:84" x14ac:dyDescent="0.25">
      <c r="CB13221" s="4"/>
      <c r="CF13221" s="4"/>
    </row>
    <row r="13222" spans="80:84" x14ac:dyDescent="0.25">
      <c r="CB13222" s="4"/>
      <c r="CF13222" s="4"/>
    </row>
    <row r="13223" spans="80:84" x14ac:dyDescent="0.25">
      <c r="CB13223" s="4"/>
      <c r="CF13223" s="4"/>
    </row>
    <row r="13224" spans="80:84" x14ac:dyDescent="0.25">
      <c r="CB13224" s="4"/>
      <c r="CF13224" s="4"/>
    </row>
    <row r="13225" spans="80:84" x14ac:dyDescent="0.25">
      <c r="CB13225" s="4"/>
      <c r="CF13225" s="4"/>
    </row>
    <row r="13226" spans="80:84" x14ac:dyDescent="0.25">
      <c r="CB13226" s="4"/>
      <c r="CF13226" s="4"/>
    </row>
    <row r="13227" spans="80:84" x14ac:dyDescent="0.25">
      <c r="CB13227" s="4"/>
      <c r="CF13227" s="4"/>
    </row>
    <row r="13228" spans="80:84" x14ac:dyDescent="0.25">
      <c r="CB13228" s="4"/>
      <c r="CF13228" s="4"/>
    </row>
    <row r="13229" spans="80:84" x14ac:dyDescent="0.25">
      <c r="CB13229" s="4"/>
      <c r="CF13229" s="4"/>
    </row>
    <row r="13230" spans="80:84" x14ac:dyDescent="0.25">
      <c r="CB13230" s="4"/>
      <c r="CF13230" s="4"/>
    </row>
    <row r="13231" spans="80:84" x14ac:dyDescent="0.25">
      <c r="CB13231" s="4"/>
      <c r="CF13231" s="4"/>
    </row>
    <row r="13232" spans="80:84" x14ac:dyDescent="0.25">
      <c r="CB13232" s="4"/>
      <c r="CF13232" s="4"/>
    </row>
    <row r="13233" spans="80:84" x14ac:dyDescent="0.25">
      <c r="CB13233" s="4"/>
      <c r="CF13233" s="4"/>
    </row>
    <row r="13234" spans="80:84" x14ac:dyDescent="0.25">
      <c r="CB13234" s="4"/>
      <c r="CF13234" s="4"/>
    </row>
    <row r="13235" spans="80:84" x14ac:dyDescent="0.25">
      <c r="CB13235" s="4"/>
      <c r="CF13235" s="4"/>
    </row>
    <row r="13236" spans="80:84" x14ac:dyDescent="0.25">
      <c r="CB13236" s="4"/>
      <c r="CF13236" s="4"/>
    </row>
    <row r="13237" spans="80:84" x14ac:dyDescent="0.25">
      <c r="CB13237" s="4"/>
      <c r="CF13237" s="4"/>
    </row>
    <row r="13238" spans="80:84" x14ac:dyDescent="0.25">
      <c r="CB13238" s="4"/>
      <c r="CF13238" s="4"/>
    </row>
    <row r="13239" spans="80:84" x14ac:dyDescent="0.25">
      <c r="CB13239" s="4"/>
      <c r="CF13239" s="4"/>
    </row>
    <row r="13240" spans="80:84" x14ac:dyDescent="0.25">
      <c r="CB13240" s="4"/>
      <c r="CF13240" s="4"/>
    </row>
    <row r="13241" spans="80:84" x14ac:dyDescent="0.25">
      <c r="CB13241" s="4"/>
      <c r="CF13241" s="4"/>
    </row>
    <row r="13242" spans="80:84" x14ac:dyDescent="0.25">
      <c r="CB13242" s="4"/>
      <c r="CF13242" s="4"/>
    </row>
    <row r="13243" spans="80:84" x14ac:dyDescent="0.25">
      <c r="CB13243" s="4"/>
      <c r="CF13243" s="4"/>
    </row>
    <row r="13244" spans="80:84" x14ac:dyDescent="0.25">
      <c r="CB13244" s="4"/>
      <c r="CF13244" s="4"/>
    </row>
    <row r="13245" spans="80:84" x14ac:dyDescent="0.25">
      <c r="CB13245" s="4"/>
      <c r="CF13245" s="4"/>
    </row>
    <row r="13246" spans="80:84" x14ac:dyDescent="0.25">
      <c r="CB13246" s="4"/>
      <c r="CF13246" s="4"/>
    </row>
    <row r="13247" spans="80:84" x14ac:dyDescent="0.25">
      <c r="CB13247" s="4"/>
      <c r="CF13247" s="4"/>
    </row>
    <row r="13248" spans="80:84" x14ac:dyDescent="0.25">
      <c r="CB13248" s="4"/>
      <c r="CF13248" s="4"/>
    </row>
    <row r="13249" spans="80:84" x14ac:dyDescent="0.25">
      <c r="CB13249" s="4"/>
      <c r="CF13249" s="4"/>
    </row>
    <row r="13250" spans="80:84" x14ac:dyDescent="0.25">
      <c r="CB13250" s="4"/>
      <c r="CF13250" s="4"/>
    </row>
    <row r="13251" spans="80:84" x14ac:dyDescent="0.25">
      <c r="CB13251" s="4"/>
      <c r="CF13251" s="4"/>
    </row>
    <row r="13252" spans="80:84" x14ac:dyDescent="0.25">
      <c r="CB13252" s="4"/>
      <c r="CF13252" s="4"/>
    </row>
    <row r="13253" spans="80:84" x14ac:dyDescent="0.25">
      <c r="CB13253" s="4"/>
      <c r="CF13253" s="4"/>
    </row>
    <row r="13254" spans="80:84" x14ac:dyDescent="0.25">
      <c r="CB13254" s="4"/>
      <c r="CF13254" s="4"/>
    </row>
    <row r="13255" spans="80:84" x14ac:dyDescent="0.25">
      <c r="CB13255" s="4"/>
      <c r="CF13255" s="4"/>
    </row>
    <row r="13256" spans="80:84" x14ac:dyDescent="0.25">
      <c r="CB13256" s="4"/>
      <c r="CF13256" s="4"/>
    </row>
    <row r="13257" spans="80:84" x14ac:dyDescent="0.25">
      <c r="CB13257" s="4"/>
      <c r="CF13257" s="4"/>
    </row>
    <row r="13258" spans="80:84" x14ac:dyDescent="0.25">
      <c r="CB13258" s="4"/>
      <c r="CF13258" s="4"/>
    </row>
    <row r="13259" spans="80:84" x14ac:dyDescent="0.25">
      <c r="CB13259" s="4"/>
      <c r="CF13259" s="4"/>
    </row>
    <row r="13260" spans="80:84" x14ac:dyDescent="0.25">
      <c r="CB13260" s="4"/>
      <c r="CF13260" s="4"/>
    </row>
    <row r="13261" spans="80:84" x14ac:dyDescent="0.25">
      <c r="CB13261" s="4"/>
      <c r="CF13261" s="4"/>
    </row>
    <row r="13262" spans="80:84" x14ac:dyDescent="0.25">
      <c r="CB13262" s="4"/>
      <c r="CF13262" s="4"/>
    </row>
    <row r="13263" spans="80:84" x14ac:dyDescent="0.25">
      <c r="CB13263" s="4"/>
      <c r="CF13263" s="4"/>
    </row>
    <row r="13264" spans="80:84" x14ac:dyDescent="0.25">
      <c r="CB13264" s="4"/>
      <c r="CF13264" s="4"/>
    </row>
    <row r="13265" spans="80:84" x14ac:dyDescent="0.25">
      <c r="CB13265" s="4"/>
      <c r="CF13265" s="4"/>
    </row>
    <row r="13266" spans="80:84" x14ac:dyDescent="0.25">
      <c r="CB13266" s="4"/>
      <c r="CF13266" s="4"/>
    </row>
    <row r="13267" spans="80:84" x14ac:dyDescent="0.25">
      <c r="CB13267" s="4"/>
      <c r="CF13267" s="4"/>
    </row>
    <row r="13268" spans="80:84" x14ac:dyDescent="0.25">
      <c r="CB13268" s="4"/>
      <c r="CF13268" s="4"/>
    </row>
    <row r="13269" spans="80:84" x14ac:dyDescent="0.25">
      <c r="CB13269" s="4"/>
      <c r="CF13269" s="4"/>
    </row>
    <row r="13270" spans="80:84" x14ac:dyDescent="0.25">
      <c r="CB13270" s="4"/>
      <c r="CF13270" s="4"/>
    </row>
    <row r="13271" spans="80:84" x14ac:dyDescent="0.25">
      <c r="CB13271" s="4"/>
      <c r="CF13271" s="4"/>
    </row>
    <row r="13272" spans="80:84" x14ac:dyDescent="0.25">
      <c r="CB13272" s="4"/>
      <c r="CF13272" s="4"/>
    </row>
    <row r="13273" spans="80:84" x14ac:dyDescent="0.25">
      <c r="CB13273" s="4"/>
      <c r="CF13273" s="4"/>
    </row>
    <row r="13274" spans="80:84" x14ac:dyDescent="0.25">
      <c r="CB13274" s="4"/>
      <c r="CF13274" s="4"/>
    </row>
    <row r="13275" spans="80:84" x14ac:dyDescent="0.25">
      <c r="CB13275" s="4"/>
      <c r="CF13275" s="4"/>
    </row>
    <row r="13276" spans="80:84" x14ac:dyDescent="0.25">
      <c r="CB13276" s="4"/>
      <c r="CF13276" s="4"/>
    </row>
    <row r="13277" spans="80:84" x14ac:dyDescent="0.25">
      <c r="CB13277" s="4"/>
      <c r="CF13277" s="4"/>
    </row>
    <row r="13278" spans="80:84" x14ac:dyDescent="0.25">
      <c r="CB13278" s="4"/>
      <c r="CF13278" s="4"/>
    </row>
    <row r="13279" spans="80:84" x14ac:dyDescent="0.25">
      <c r="CB13279" s="4"/>
      <c r="CF13279" s="4"/>
    </row>
    <row r="13280" spans="80:84" x14ac:dyDescent="0.25">
      <c r="CB13280" s="4"/>
      <c r="CF13280" s="4"/>
    </row>
    <row r="13281" spans="80:84" x14ac:dyDescent="0.25">
      <c r="CB13281" s="4"/>
      <c r="CF13281" s="4"/>
    </row>
    <row r="13282" spans="80:84" x14ac:dyDescent="0.25">
      <c r="CB13282" s="4"/>
      <c r="CF13282" s="4"/>
    </row>
    <row r="13283" spans="80:84" x14ac:dyDescent="0.25">
      <c r="CB13283" s="4"/>
      <c r="CF13283" s="4"/>
    </row>
    <row r="13284" spans="80:84" x14ac:dyDescent="0.25">
      <c r="CB13284" s="4"/>
      <c r="CF13284" s="4"/>
    </row>
    <row r="13285" spans="80:84" x14ac:dyDescent="0.25">
      <c r="CB13285" s="4"/>
      <c r="CF13285" s="4"/>
    </row>
    <row r="13286" spans="80:84" x14ac:dyDescent="0.25">
      <c r="CB13286" s="4"/>
      <c r="CF13286" s="4"/>
    </row>
    <row r="13287" spans="80:84" x14ac:dyDescent="0.25">
      <c r="CB13287" s="4"/>
      <c r="CF13287" s="4"/>
    </row>
    <row r="13288" spans="80:84" x14ac:dyDescent="0.25">
      <c r="CB13288" s="4"/>
      <c r="CF13288" s="4"/>
    </row>
    <row r="13289" spans="80:84" x14ac:dyDescent="0.25">
      <c r="CB13289" s="4"/>
      <c r="CF13289" s="4"/>
    </row>
    <row r="13290" spans="80:84" x14ac:dyDescent="0.25">
      <c r="CB13290" s="4"/>
      <c r="CF13290" s="4"/>
    </row>
    <row r="13291" spans="80:84" x14ac:dyDescent="0.25">
      <c r="CB13291" s="4"/>
      <c r="CF13291" s="4"/>
    </row>
    <row r="13292" spans="80:84" x14ac:dyDescent="0.25">
      <c r="CB13292" s="4"/>
      <c r="CF13292" s="4"/>
    </row>
    <row r="13293" spans="80:84" x14ac:dyDescent="0.25">
      <c r="CB13293" s="4"/>
      <c r="CF13293" s="4"/>
    </row>
    <row r="13294" spans="80:84" x14ac:dyDescent="0.25">
      <c r="CB13294" s="4"/>
      <c r="CF13294" s="4"/>
    </row>
    <row r="13295" spans="80:84" x14ac:dyDescent="0.25">
      <c r="CB13295" s="4"/>
      <c r="CF13295" s="4"/>
    </row>
    <row r="13296" spans="80:84" x14ac:dyDescent="0.25">
      <c r="CB13296" s="4"/>
      <c r="CF13296" s="4"/>
    </row>
    <row r="13297" spans="80:84" x14ac:dyDescent="0.25">
      <c r="CB13297" s="4"/>
      <c r="CF13297" s="4"/>
    </row>
    <row r="13298" spans="80:84" x14ac:dyDescent="0.25">
      <c r="CB13298" s="4"/>
      <c r="CF13298" s="4"/>
    </row>
    <row r="13299" spans="80:84" x14ac:dyDescent="0.25">
      <c r="CB13299" s="4"/>
      <c r="CF13299" s="4"/>
    </row>
    <row r="13300" spans="80:84" x14ac:dyDescent="0.25">
      <c r="CB13300" s="4"/>
      <c r="CF13300" s="4"/>
    </row>
    <row r="13301" spans="80:84" x14ac:dyDescent="0.25">
      <c r="CB13301" s="4"/>
      <c r="CF13301" s="4"/>
    </row>
    <row r="13302" spans="80:84" x14ac:dyDescent="0.25">
      <c r="CB13302" s="4"/>
      <c r="CF13302" s="4"/>
    </row>
    <row r="13303" spans="80:84" x14ac:dyDescent="0.25">
      <c r="CB13303" s="4"/>
      <c r="CF13303" s="4"/>
    </row>
    <row r="13304" spans="80:84" x14ac:dyDescent="0.25">
      <c r="CB13304" s="4"/>
      <c r="CF13304" s="4"/>
    </row>
    <row r="13305" spans="80:84" x14ac:dyDescent="0.25">
      <c r="CB13305" s="4"/>
      <c r="CF13305" s="4"/>
    </row>
    <row r="13306" spans="80:84" x14ac:dyDescent="0.25">
      <c r="CB13306" s="4"/>
      <c r="CF13306" s="4"/>
    </row>
    <row r="13307" spans="80:84" x14ac:dyDescent="0.25">
      <c r="CB13307" s="4"/>
      <c r="CF13307" s="4"/>
    </row>
    <row r="13308" spans="80:84" x14ac:dyDescent="0.25">
      <c r="CB13308" s="4"/>
      <c r="CF13308" s="4"/>
    </row>
    <row r="13309" spans="80:84" x14ac:dyDescent="0.25">
      <c r="CB13309" s="4"/>
      <c r="CF13309" s="4"/>
    </row>
    <row r="13310" spans="80:84" x14ac:dyDescent="0.25">
      <c r="CB13310" s="4"/>
      <c r="CF13310" s="4"/>
    </row>
    <row r="13311" spans="80:84" x14ac:dyDescent="0.25">
      <c r="CB13311" s="4"/>
      <c r="CF13311" s="4"/>
    </row>
    <row r="13312" spans="80:84" x14ac:dyDescent="0.25">
      <c r="CB13312" s="4"/>
      <c r="CF13312" s="4"/>
    </row>
    <row r="13313" spans="80:84" x14ac:dyDescent="0.25">
      <c r="CB13313" s="4"/>
      <c r="CF13313" s="4"/>
    </row>
    <row r="13314" spans="80:84" x14ac:dyDescent="0.25">
      <c r="CB13314" s="4"/>
      <c r="CF13314" s="4"/>
    </row>
    <row r="13315" spans="80:84" x14ac:dyDescent="0.25">
      <c r="CB13315" s="4"/>
      <c r="CF13315" s="4"/>
    </row>
    <row r="13316" spans="80:84" x14ac:dyDescent="0.25">
      <c r="CB13316" s="4"/>
      <c r="CF13316" s="4"/>
    </row>
    <row r="13317" spans="80:84" x14ac:dyDescent="0.25">
      <c r="CB13317" s="4"/>
      <c r="CF13317" s="4"/>
    </row>
    <row r="13318" spans="80:84" x14ac:dyDescent="0.25">
      <c r="CB13318" s="4"/>
      <c r="CF13318" s="4"/>
    </row>
    <row r="13319" spans="80:84" x14ac:dyDescent="0.25">
      <c r="CB13319" s="4"/>
      <c r="CF13319" s="4"/>
    </row>
    <row r="13320" spans="80:84" x14ac:dyDescent="0.25">
      <c r="CB13320" s="4"/>
      <c r="CF13320" s="4"/>
    </row>
    <row r="13321" spans="80:84" x14ac:dyDescent="0.25">
      <c r="CB13321" s="4"/>
      <c r="CF13321" s="4"/>
    </row>
    <row r="13322" spans="80:84" x14ac:dyDescent="0.25">
      <c r="CB13322" s="4"/>
      <c r="CF13322" s="4"/>
    </row>
    <row r="13323" spans="80:84" x14ac:dyDescent="0.25">
      <c r="CB13323" s="4"/>
      <c r="CF13323" s="4"/>
    </row>
    <row r="13324" spans="80:84" x14ac:dyDescent="0.25">
      <c r="CB13324" s="4"/>
      <c r="CF13324" s="4"/>
    </row>
    <row r="13325" spans="80:84" x14ac:dyDescent="0.25">
      <c r="CB13325" s="4"/>
      <c r="CF13325" s="4"/>
    </row>
    <row r="13326" spans="80:84" x14ac:dyDescent="0.25">
      <c r="CB13326" s="4"/>
      <c r="CF13326" s="4"/>
    </row>
    <row r="13327" spans="80:84" x14ac:dyDescent="0.25">
      <c r="CB13327" s="4"/>
      <c r="CF13327" s="4"/>
    </row>
    <row r="13328" spans="80:84" x14ac:dyDescent="0.25">
      <c r="CB13328" s="4"/>
      <c r="CF13328" s="4"/>
    </row>
    <row r="13329" spans="80:84" x14ac:dyDescent="0.25">
      <c r="CB13329" s="4"/>
      <c r="CF13329" s="4"/>
    </row>
    <row r="13330" spans="80:84" x14ac:dyDescent="0.25">
      <c r="CB13330" s="4"/>
      <c r="CF13330" s="4"/>
    </row>
    <row r="13331" spans="80:84" x14ac:dyDescent="0.25">
      <c r="CB13331" s="4"/>
      <c r="CF13331" s="4"/>
    </row>
    <row r="13332" spans="80:84" x14ac:dyDescent="0.25">
      <c r="CB13332" s="4"/>
      <c r="CF13332" s="4"/>
    </row>
    <row r="13333" spans="80:84" x14ac:dyDescent="0.25">
      <c r="CB13333" s="4"/>
      <c r="CF13333" s="4"/>
    </row>
    <row r="13334" spans="80:84" x14ac:dyDescent="0.25">
      <c r="CB13334" s="4"/>
      <c r="CF13334" s="4"/>
    </row>
    <row r="13335" spans="80:84" x14ac:dyDescent="0.25">
      <c r="CB13335" s="4"/>
      <c r="CF13335" s="4"/>
    </row>
    <row r="13336" spans="80:84" x14ac:dyDescent="0.25">
      <c r="CB13336" s="4"/>
      <c r="CF13336" s="4"/>
    </row>
    <row r="13337" spans="80:84" x14ac:dyDescent="0.25">
      <c r="CB13337" s="4"/>
      <c r="CF13337" s="4"/>
    </row>
    <row r="13338" spans="80:84" x14ac:dyDescent="0.25">
      <c r="CB13338" s="4"/>
      <c r="CF13338" s="4"/>
    </row>
    <row r="13339" spans="80:84" x14ac:dyDescent="0.25">
      <c r="CB13339" s="4"/>
      <c r="CF13339" s="4"/>
    </row>
    <row r="13340" spans="80:84" x14ac:dyDescent="0.25">
      <c r="CB13340" s="4"/>
      <c r="CF13340" s="4"/>
    </row>
    <row r="13341" spans="80:84" x14ac:dyDescent="0.25">
      <c r="CB13341" s="4"/>
      <c r="CF13341" s="4"/>
    </row>
    <row r="13342" spans="80:84" x14ac:dyDescent="0.25">
      <c r="CB13342" s="4"/>
      <c r="CF13342" s="4"/>
    </row>
    <row r="13343" spans="80:84" x14ac:dyDescent="0.25">
      <c r="CB13343" s="4"/>
      <c r="CF13343" s="4"/>
    </row>
    <row r="13344" spans="80:84" x14ac:dyDescent="0.25">
      <c r="CB13344" s="4"/>
      <c r="CF13344" s="4"/>
    </row>
    <row r="13345" spans="80:84" x14ac:dyDescent="0.25">
      <c r="CB13345" s="4"/>
      <c r="CF13345" s="4"/>
    </row>
    <row r="13346" spans="80:84" x14ac:dyDescent="0.25">
      <c r="CB13346" s="4"/>
      <c r="CF13346" s="4"/>
    </row>
    <row r="13347" spans="80:84" x14ac:dyDescent="0.25">
      <c r="CB13347" s="4"/>
      <c r="CF13347" s="4"/>
    </row>
    <row r="13348" spans="80:84" x14ac:dyDescent="0.25">
      <c r="CB13348" s="4"/>
      <c r="CF13348" s="4"/>
    </row>
    <row r="13349" spans="80:84" x14ac:dyDescent="0.25">
      <c r="CB13349" s="4"/>
      <c r="CF13349" s="4"/>
    </row>
    <row r="13350" spans="80:84" x14ac:dyDescent="0.25">
      <c r="CB13350" s="4"/>
      <c r="CF13350" s="4"/>
    </row>
    <row r="13351" spans="80:84" x14ac:dyDescent="0.25">
      <c r="CB13351" s="4"/>
      <c r="CF13351" s="4"/>
    </row>
    <row r="13352" spans="80:84" x14ac:dyDescent="0.25">
      <c r="CB13352" s="4"/>
      <c r="CF13352" s="4"/>
    </row>
    <row r="13353" spans="80:84" x14ac:dyDescent="0.25">
      <c r="CB13353" s="4"/>
      <c r="CF13353" s="4"/>
    </row>
    <row r="13354" spans="80:84" x14ac:dyDescent="0.25">
      <c r="CB13354" s="4"/>
      <c r="CF13354" s="4"/>
    </row>
    <row r="13355" spans="80:84" x14ac:dyDescent="0.25">
      <c r="CB13355" s="4"/>
      <c r="CF13355" s="4"/>
    </row>
    <row r="13356" spans="80:84" x14ac:dyDescent="0.25">
      <c r="CB13356" s="4"/>
      <c r="CF13356" s="4"/>
    </row>
    <row r="13357" spans="80:84" x14ac:dyDescent="0.25">
      <c r="CB13357" s="4"/>
      <c r="CF13357" s="4"/>
    </row>
    <row r="13358" spans="80:84" x14ac:dyDescent="0.25">
      <c r="CB13358" s="4"/>
      <c r="CF13358" s="4"/>
    </row>
    <row r="13359" spans="80:84" x14ac:dyDescent="0.25">
      <c r="CB13359" s="4"/>
      <c r="CF13359" s="4"/>
    </row>
    <row r="13360" spans="80:84" x14ac:dyDescent="0.25">
      <c r="CB13360" s="4"/>
      <c r="CF13360" s="4"/>
    </row>
    <row r="13361" spans="80:84" x14ac:dyDescent="0.25">
      <c r="CB13361" s="4"/>
      <c r="CF13361" s="4"/>
    </row>
    <row r="13362" spans="80:84" x14ac:dyDescent="0.25">
      <c r="CB13362" s="4"/>
      <c r="CF13362" s="4"/>
    </row>
    <row r="13363" spans="80:84" x14ac:dyDescent="0.25">
      <c r="CB13363" s="4"/>
      <c r="CF13363" s="4"/>
    </row>
    <row r="13364" spans="80:84" x14ac:dyDescent="0.25">
      <c r="CB13364" s="4"/>
      <c r="CF13364" s="4"/>
    </row>
    <row r="13365" spans="80:84" x14ac:dyDescent="0.25">
      <c r="CB13365" s="4"/>
      <c r="CF13365" s="4"/>
    </row>
    <row r="13366" spans="80:84" x14ac:dyDescent="0.25">
      <c r="CB13366" s="4"/>
      <c r="CF13366" s="4"/>
    </row>
    <row r="13367" spans="80:84" x14ac:dyDescent="0.25">
      <c r="CB13367" s="4"/>
      <c r="CF13367" s="4"/>
    </row>
    <row r="13368" spans="80:84" x14ac:dyDescent="0.25">
      <c r="CB13368" s="4"/>
      <c r="CF13368" s="4"/>
    </row>
    <row r="13369" spans="80:84" x14ac:dyDescent="0.25">
      <c r="CB13369" s="4"/>
      <c r="CF13369" s="4"/>
    </row>
    <row r="13370" spans="80:84" x14ac:dyDescent="0.25">
      <c r="CB13370" s="4"/>
      <c r="CF13370" s="4"/>
    </row>
    <row r="13371" spans="80:84" x14ac:dyDescent="0.25">
      <c r="CB13371" s="4"/>
      <c r="CF13371" s="4"/>
    </row>
    <row r="13372" spans="80:84" x14ac:dyDescent="0.25">
      <c r="CB13372" s="4"/>
      <c r="CF13372" s="4"/>
    </row>
    <row r="13373" spans="80:84" x14ac:dyDescent="0.25">
      <c r="CB13373" s="4"/>
      <c r="CF13373" s="4"/>
    </row>
    <row r="13374" spans="80:84" x14ac:dyDescent="0.25">
      <c r="CB13374" s="4"/>
      <c r="CF13374" s="4"/>
    </row>
    <row r="13375" spans="80:84" x14ac:dyDescent="0.25">
      <c r="CB13375" s="4"/>
      <c r="CF13375" s="4"/>
    </row>
    <row r="13376" spans="80:84" x14ac:dyDescent="0.25">
      <c r="CB13376" s="4"/>
      <c r="CF13376" s="4"/>
    </row>
    <row r="13377" spans="80:84" x14ac:dyDescent="0.25">
      <c r="CB13377" s="4"/>
      <c r="CF13377" s="4"/>
    </row>
    <row r="13378" spans="80:84" x14ac:dyDescent="0.25">
      <c r="CB13378" s="4"/>
      <c r="CF13378" s="4"/>
    </row>
    <row r="13379" spans="80:84" x14ac:dyDescent="0.25">
      <c r="CB13379" s="4"/>
      <c r="CF13379" s="4"/>
    </row>
    <row r="13380" spans="80:84" x14ac:dyDescent="0.25">
      <c r="CB13380" s="4"/>
      <c r="CF13380" s="4"/>
    </row>
    <row r="13381" spans="80:84" x14ac:dyDescent="0.25">
      <c r="CB13381" s="4"/>
      <c r="CF13381" s="4"/>
    </row>
    <row r="13382" spans="80:84" x14ac:dyDescent="0.25">
      <c r="CB13382" s="4"/>
      <c r="CF13382" s="4"/>
    </row>
    <row r="13383" spans="80:84" x14ac:dyDescent="0.25">
      <c r="CB13383" s="4"/>
      <c r="CF13383" s="4"/>
    </row>
    <row r="13384" spans="80:84" x14ac:dyDescent="0.25">
      <c r="CB13384" s="4"/>
      <c r="CF13384" s="4"/>
    </row>
    <row r="13385" spans="80:84" x14ac:dyDescent="0.25">
      <c r="CB13385" s="4"/>
      <c r="CF13385" s="4"/>
    </row>
    <row r="13386" spans="80:84" x14ac:dyDescent="0.25">
      <c r="CB13386" s="4"/>
      <c r="CF13386" s="4"/>
    </row>
    <row r="13387" spans="80:84" x14ac:dyDescent="0.25">
      <c r="CB13387" s="4"/>
      <c r="CF13387" s="4"/>
    </row>
    <row r="13388" spans="80:84" x14ac:dyDescent="0.25">
      <c r="CB13388" s="4"/>
      <c r="CF13388" s="4"/>
    </row>
    <row r="13389" spans="80:84" x14ac:dyDescent="0.25">
      <c r="CB13389" s="4"/>
      <c r="CF13389" s="4"/>
    </row>
    <row r="13390" spans="80:84" x14ac:dyDescent="0.25">
      <c r="CB13390" s="4"/>
      <c r="CF13390" s="4"/>
    </row>
    <row r="13391" spans="80:84" x14ac:dyDescent="0.25">
      <c r="CB13391" s="4"/>
      <c r="CF13391" s="4"/>
    </row>
    <row r="13392" spans="80:84" x14ac:dyDescent="0.25">
      <c r="CB13392" s="4"/>
      <c r="CF13392" s="4"/>
    </row>
    <row r="13393" spans="80:84" x14ac:dyDescent="0.25">
      <c r="CB13393" s="4"/>
      <c r="CF13393" s="4"/>
    </row>
    <row r="13394" spans="80:84" x14ac:dyDescent="0.25">
      <c r="CB13394" s="4"/>
      <c r="CF13394" s="4"/>
    </row>
    <row r="13395" spans="80:84" x14ac:dyDescent="0.25">
      <c r="CB13395" s="4"/>
      <c r="CF13395" s="4"/>
    </row>
    <row r="13396" spans="80:84" x14ac:dyDescent="0.25">
      <c r="CB13396" s="4"/>
      <c r="CF13396" s="4"/>
    </row>
    <row r="13397" spans="80:84" x14ac:dyDescent="0.25">
      <c r="CB13397" s="4"/>
      <c r="CF13397" s="4"/>
    </row>
    <row r="13398" spans="80:84" x14ac:dyDescent="0.25">
      <c r="CB13398" s="4"/>
      <c r="CF13398" s="4"/>
    </row>
    <row r="13399" spans="80:84" x14ac:dyDescent="0.25">
      <c r="CB13399" s="4"/>
      <c r="CF13399" s="4"/>
    </row>
    <row r="13400" spans="80:84" x14ac:dyDescent="0.25">
      <c r="CB13400" s="4"/>
      <c r="CF13400" s="4"/>
    </row>
    <row r="13401" spans="80:84" x14ac:dyDescent="0.25">
      <c r="CB13401" s="4"/>
      <c r="CF13401" s="4"/>
    </row>
    <row r="13402" spans="80:84" x14ac:dyDescent="0.25">
      <c r="CB13402" s="4"/>
      <c r="CF13402" s="4"/>
    </row>
    <row r="13403" spans="80:84" x14ac:dyDescent="0.25">
      <c r="CB13403" s="4"/>
      <c r="CF13403" s="4"/>
    </row>
    <row r="13404" spans="80:84" x14ac:dyDescent="0.25">
      <c r="CB13404" s="4"/>
      <c r="CF13404" s="4"/>
    </row>
    <row r="13405" spans="80:84" x14ac:dyDescent="0.25">
      <c r="CB13405" s="4"/>
      <c r="CF13405" s="4"/>
    </row>
    <row r="13406" spans="80:84" x14ac:dyDescent="0.25">
      <c r="CB13406" s="4"/>
      <c r="CF13406" s="4"/>
    </row>
    <row r="13407" spans="80:84" x14ac:dyDescent="0.25">
      <c r="CB13407" s="4"/>
      <c r="CF13407" s="4"/>
    </row>
    <row r="13408" spans="80:84" x14ac:dyDescent="0.25">
      <c r="CB13408" s="4"/>
      <c r="CF13408" s="4"/>
    </row>
    <row r="13409" spans="80:84" x14ac:dyDescent="0.25">
      <c r="CB13409" s="4"/>
      <c r="CF13409" s="4"/>
    </row>
    <row r="13410" spans="80:84" x14ac:dyDescent="0.25">
      <c r="CB13410" s="4"/>
      <c r="CF13410" s="4"/>
    </row>
    <row r="13411" spans="80:84" x14ac:dyDescent="0.25">
      <c r="CB13411" s="4"/>
      <c r="CF13411" s="4"/>
    </row>
    <row r="13412" spans="80:84" x14ac:dyDescent="0.25">
      <c r="CB13412" s="4"/>
      <c r="CF13412" s="4"/>
    </row>
    <row r="13413" spans="80:84" x14ac:dyDescent="0.25">
      <c r="CB13413" s="4"/>
      <c r="CF13413" s="4"/>
    </row>
    <row r="13414" spans="80:84" x14ac:dyDescent="0.25">
      <c r="CB13414" s="4"/>
      <c r="CF13414" s="4"/>
    </row>
    <row r="13415" spans="80:84" x14ac:dyDescent="0.25">
      <c r="CB13415" s="4"/>
      <c r="CF13415" s="4"/>
    </row>
    <row r="13416" spans="80:84" x14ac:dyDescent="0.25">
      <c r="CB13416" s="4"/>
      <c r="CF13416" s="4"/>
    </row>
    <row r="13417" spans="80:84" x14ac:dyDescent="0.25">
      <c r="CB13417" s="4"/>
      <c r="CF13417" s="4"/>
    </row>
    <row r="13418" spans="80:84" x14ac:dyDescent="0.25">
      <c r="CB13418" s="4"/>
      <c r="CF13418" s="4"/>
    </row>
    <row r="13419" spans="80:84" x14ac:dyDescent="0.25">
      <c r="CB13419" s="4"/>
      <c r="CF13419" s="4"/>
    </row>
    <row r="13420" spans="80:84" x14ac:dyDescent="0.25">
      <c r="CB13420" s="4"/>
      <c r="CF13420" s="4"/>
    </row>
    <row r="13421" spans="80:84" x14ac:dyDescent="0.25">
      <c r="CB13421" s="4"/>
      <c r="CF13421" s="4"/>
    </row>
    <row r="13422" spans="80:84" x14ac:dyDescent="0.25">
      <c r="CB13422" s="4"/>
      <c r="CF13422" s="4"/>
    </row>
    <row r="13423" spans="80:84" x14ac:dyDescent="0.25">
      <c r="CB13423" s="4"/>
      <c r="CF13423" s="4"/>
    </row>
    <row r="13424" spans="80:84" x14ac:dyDescent="0.25">
      <c r="CB13424" s="4"/>
      <c r="CF13424" s="4"/>
    </row>
    <row r="13425" spans="80:84" x14ac:dyDescent="0.25">
      <c r="CB13425" s="4"/>
      <c r="CF13425" s="4"/>
    </row>
    <row r="13426" spans="80:84" x14ac:dyDescent="0.25">
      <c r="CB13426" s="4"/>
      <c r="CF13426" s="4"/>
    </row>
    <row r="13427" spans="80:84" x14ac:dyDescent="0.25">
      <c r="CB13427" s="4"/>
      <c r="CF13427" s="4"/>
    </row>
    <row r="13428" spans="80:84" x14ac:dyDescent="0.25">
      <c r="CB13428" s="4"/>
      <c r="CF13428" s="4"/>
    </row>
    <row r="13429" spans="80:84" x14ac:dyDescent="0.25">
      <c r="CB13429" s="4"/>
      <c r="CF13429" s="4"/>
    </row>
    <row r="13430" spans="80:84" x14ac:dyDescent="0.25">
      <c r="CB13430" s="4"/>
      <c r="CF13430" s="4"/>
    </row>
    <row r="13431" spans="80:84" x14ac:dyDescent="0.25">
      <c r="CB13431" s="4"/>
      <c r="CF13431" s="4"/>
    </row>
    <row r="13432" spans="80:84" x14ac:dyDescent="0.25">
      <c r="CB13432" s="4"/>
      <c r="CF13432" s="4"/>
    </row>
    <row r="13433" spans="80:84" x14ac:dyDescent="0.25">
      <c r="CB13433" s="4"/>
      <c r="CF13433" s="4"/>
    </row>
    <row r="13434" spans="80:84" x14ac:dyDescent="0.25">
      <c r="CB13434" s="4"/>
      <c r="CF13434" s="4"/>
    </row>
    <row r="13435" spans="80:84" x14ac:dyDescent="0.25">
      <c r="CB13435" s="4"/>
      <c r="CF13435" s="4"/>
    </row>
    <row r="13436" spans="80:84" x14ac:dyDescent="0.25">
      <c r="CB13436" s="4"/>
      <c r="CF13436" s="4"/>
    </row>
    <row r="13437" spans="80:84" x14ac:dyDescent="0.25">
      <c r="CB13437" s="4"/>
      <c r="CF13437" s="4"/>
    </row>
    <row r="13438" spans="80:84" x14ac:dyDescent="0.25">
      <c r="CB13438" s="4"/>
      <c r="CF13438" s="4"/>
    </row>
    <row r="13439" spans="80:84" x14ac:dyDescent="0.25">
      <c r="CB13439" s="4"/>
      <c r="CF13439" s="4"/>
    </row>
    <row r="13440" spans="80:84" x14ac:dyDescent="0.25">
      <c r="CB13440" s="4"/>
      <c r="CF13440" s="4"/>
    </row>
    <row r="13441" spans="80:84" x14ac:dyDescent="0.25">
      <c r="CB13441" s="4"/>
      <c r="CF13441" s="4"/>
    </row>
    <row r="13442" spans="80:84" x14ac:dyDescent="0.25">
      <c r="CB13442" s="4"/>
      <c r="CF13442" s="4"/>
    </row>
    <row r="13443" spans="80:84" x14ac:dyDescent="0.25">
      <c r="CB13443" s="4"/>
      <c r="CF13443" s="4"/>
    </row>
    <row r="13444" spans="80:84" x14ac:dyDescent="0.25">
      <c r="CB13444" s="4"/>
      <c r="CF13444" s="4"/>
    </row>
    <row r="13445" spans="80:84" x14ac:dyDescent="0.25">
      <c r="CB13445" s="4"/>
      <c r="CF13445" s="4"/>
    </row>
    <row r="13446" spans="80:84" x14ac:dyDescent="0.25">
      <c r="CB13446" s="4"/>
      <c r="CF13446" s="4"/>
    </row>
    <row r="13447" spans="80:84" x14ac:dyDescent="0.25">
      <c r="CB13447" s="4"/>
      <c r="CF13447" s="4"/>
    </row>
    <row r="13448" spans="80:84" x14ac:dyDescent="0.25">
      <c r="CB13448" s="4"/>
      <c r="CF13448" s="4"/>
    </row>
    <row r="13449" spans="80:84" x14ac:dyDescent="0.25">
      <c r="CB13449" s="4"/>
      <c r="CF13449" s="4"/>
    </row>
    <row r="13450" spans="80:84" x14ac:dyDescent="0.25">
      <c r="CB13450" s="4"/>
      <c r="CF13450" s="4"/>
    </row>
    <row r="13451" spans="80:84" x14ac:dyDescent="0.25">
      <c r="CB13451" s="4"/>
      <c r="CF13451" s="4"/>
    </row>
    <row r="13452" spans="80:84" x14ac:dyDescent="0.25">
      <c r="CB13452" s="4"/>
      <c r="CF13452" s="4"/>
    </row>
    <row r="13453" spans="80:84" x14ac:dyDescent="0.25">
      <c r="CB13453" s="4"/>
      <c r="CF13453" s="4"/>
    </row>
    <row r="13454" spans="80:84" x14ac:dyDescent="0.25">
      <c r="CB13454" s="4"/>
      <c r="CF13454" s="4"/>
    </row>
    <row r="13455" spans="80:84" x14ac:dyDescent="0.25">
      <c r="CB13455" s="4"/>
      <c r="CF13455" s="4"/>
    </row>
    <row r="13456" spans="80:84" x14ac:dyDescent="0.25">
      <c r="CB13456" s="4"/>
      <c r="CF13456" s="4"/>
    </row>
    <row r="13457" spans="80:84" x14ac:dyDescent="0.25">
      <c r="CB13457" s="4"/>
      <c r="CF13457" s="4"/>
    </row>
    <row r="13458" spans="80:84" x14ac:dyDescent="0.25">
      <c r="CB13458" s="4"/>
      <c r="CF13458" s="4"/>
    </row>
    <row r="13459" spans="80:84" x14ac:dyDescent="0.25">
      <c r="CB13459" s="4"/>
      <c r="CF13459" s="4"/>
    </row>
    <row r="13460" spans="80:84" x14ac:dyDescent="0.25">
      <c r="CB13460" s="4"/>
      <c r="CF13460" s="4"/>
    </row>
    <row r="13461" spans="80:84" x14ac:dyDescent="0.25">
      <c r="CB13461" s="4"/>
      <c r="CF13461" s="4"/>
    </row>
    <row r="13462" spans="80:84" x14ac:dyDescent="0.25">
      <c r="CB13462" s="4"/>
      <c r="CF13462" s="4"/>
    </row>
    <row r="13463" spans="80:84" x14ac:dyDescent="0.25">
      <c r="CB13463" s="4"/>
      <c r="CF13463" s="4"/>
    </row>
    <row r="13464" spans="80:84" x14ac:dyDescent="0.25">
      <c r="CB13464" s="4"/>
      <c r="CF13464" s="4"/>
    </row>
    <row r="13465" spans="80:84" x14ac:dyDescent="0.25">
      <c r="CB13465" s="4"/>
      <c r="CF13465" s="4"/>
    </row>
    <row r="13466" spans="80:84" x14ac:dyDescent="0.25">
      <c r="CB13466" s="4"/>
      <c r="CF13466" s="4"/>
    </row>
    <row r="13467" spans="80:84" x14ac:dyDescent="0.25">
      <c r="CB13467" s="4"/>
      <c r="CF13467" s="4"/>
    </row>
    <row r="13468" spans="80:84" x14ac:dyDescent="0.25">
      <c r="CB13468" s="4"/>
      <c r="CF13468" s="4"/>
    </row>
    <row r="13469" spans="80:84" x14ac:dyDescent="0.25">
      <c r="CB13469" s="4"/>
      <c r="CF13469" s="4"/>
    </row>
    <row r="13470" spans="80:84" x14ac:dyDescent="0.25">
      <c r="CB13470" s="4"/>
      <c r="CF13470" s="4"/>
    </row>
    <row r="13471" spans="80:84" x14ac:dyDescent="0.25">
      <c r="CB13471" s="4"/>
      <c r="CF13471" s="4"/>
    </row>
    <row r="13472" spans="80:84" x14ac:dyDescent="0.25">
      <c r="CB13472" s="4"/>
      <c r="CF13472" s="4"/>
    </row>
    <row r="13473" spans="80:84" x14ac:dyDescent="0.25">
      <c r="CB13473" s="4"/>
      <c r="CF13473" s="4"/>
    </row>
    <row r="13474" spans="80:84" x14ac:dyDescent="0.25">
      <c r="CB13474" s="4"/>
      <c r="CF13474" s="4"/>
    </row>
    <row r="13475" spans="80:84" x14ac:dyDescent="0.25">
      <c r="CB13475" s="4"/>
      <c r="CF13475" s="4"/>
    </row>
    <row r="13476" spans="80:84" x14ac:dyDescent="0.25">
      <c r="CB13476" s="4"/>
      <c r="CF13476" s="4"/>
    </row>
    <row r="13477" spans="80:84" x14ac:dyDescent="0.25">
      <c r="CB13477" s="4"/>
      <c r="CF13477" s="4"/>
    </row>
    <row r="13478" spans="80:84" x14ac:dyDescent="0.25">
      <c r="CB13478" s="4"/>
      <c r="CF13478" s="4"/>
    </row>
    <row r="13479" spans="80:84" x14ac:dyDescent="0.25">
      <c r="CB13479" s="4"/>
      <c r="CF13479" s="4"/>
    </row>
    <row r="13480" spans="80:84" x14ac:dyDescent="0.25">
      <c r="CB13480" s="4"/>
      <c r="CF13480" s="4"/>
    </row>
    <row r="13481" spans="80:84" x14ac:dyDescent="0.25">
      <c r="CB13481" s="4"/>
      <c r="CF13481" s="4"/>
    </row>
    <row r="13482" spans="80:84" x14ac:dyDescent="0.25">
      <c r="CB13482" s="4"/>
      <c r="CF13482" s="4"/>
    </row>
    <row r="13483" spans="80:84" x14ac:dyDescent="0.25">
      <c r="CB13483" s="4"/>
      <c r="CF13483" s="4"/>
    </row>
    <row r="13484" spans="80:84" x14ac:dyDescent="0.25">
      <c r="CB13484" s="4"/>
      <c r="CF13484" s="4"/>
    </row>
    <row r="13485" spans="80:84" x14ac:dyDescent="0.25">
      <c r="CB13485" s="4"/>
      <c r="CF13485" s="4"/>
    </row>
    <row r="13486" spans="80:84" x14ac:dyDescent="0.25">
      <c r="CB13486" s="4"/>
      <c r="CF13486" s="4"/>
    </row>
    <row r="13487" spans="80:84" x14ac:dyDescent="0.25">
      <c r="CB13487" s="4"/>
      <c r="CF13487" s="4"/>
    </row>
    <row r="13488" spans="80:84" x14ac:dyDescent="0.25">
      <c r="CB13488" s="4"/>
      <c r="CF13488" s="4"/>
    </row>
    <row r="13489" spans="80:84" x14ac:dyDescent="0.25">
      <c r="CB13489" s="4"/>
      <c r="CF13489" s="4"/>
    </row>
    <row r="13490" spans="80:84" x14ac:dyDescent="0.25">
      <c r="CB13490" s="4"/>
      <c r="CF13490" s="4"/>
    </row>
    <row r="13491" spans="80:84" x14ac:dyDescent="0.25">
      <c r="CB13491" s="4"/>
      <c r="CF13491" s="4"/>
    </row>
    <row r="13492" spans="80:84" x14ac:dyDescent="0.25">
      <c r="CB13492" s="4"/>
      <c r="CF13492" s="4"/>
    </row>
    <row r="13493" spans="80:84" x14ac:dyDescent="0.25">
      <c r="CB13493" s="4"/>
      <c r="CF13493" s="4"/>
    </row>
    <row r="13494" spans="80:84" x14ac:dyDescent="0.25">
      <c r="CB13494" s="4"/>
      <c r="CF13494" s="4"/>
    </row>
    <row r="13495" spans="80:84" x14ac:dyDescent="0.25">
      <c r="CB13495" s="4"/>
      <c r="CF13495" s="4"/>
    </row>
    <row r="13496" spans="80:84" x14ac:dyDescent="0.25">
      <c r="CB13496" s="4"/>
      <c r="CF13496" s="4"/>
    </row>
    <row r="13497" spans="80:84" x14ac:dyDescent="0.25">
      <c r="CB13497" s="4"/>
      <c r="CF13497" s="4"/>
    </row>
    <row r="13498" spans="80:84" x14ac:dyDescent="0.25">
      <c r="CB13498" s="4"/>
      <c r="CF13498" s="4"/>
    </row>
    <row r="13499" spans="80:84" x14ac:dyDescent="0.25">
      <c r="CB13499" s="4"/>
      <c r="CF13499" s="4"/>
    </row>
    <row r="13500" spans="80:84" x14ac:dyDescent="0.25">
      <c r="CB13500" s="4"/>
      <c r="CF13500" s="4"/>
    </row>
    <row r="13501" spans="80:84" x14ac:dyDescent="0.25">
      <c r="CB13501" s="4"/>
      <c r="CF13501" s="4"/>
    </row>
    <row r="13502" spans="80:84" x14ac:dyDescent="0.25">
      <c r="CB13502" s="4"/>
      <c r="CF13502" s="4"/>
    </row>
    <row r="13503" spans="80:84" x14ac:dyDescent="0.25">
      <c r="CB13503" s="4"/>
      <c r="CF13503" s="4"/>
    </row>
    <row r="13504" spans="80:84" x14ac:dyDescent="0.25">
      <c r="CB13504" s="4"/>
      <c r="CF13504" s="4"/>
    </row>
    <row r="13505" spans="80:84" x14ac:dyDescent="0.25">
      <c r="CB13505" s="4"/>
      <c r="CF13505" s="4"/>
    </row>
    <row r="13506" spans="80:84" x14ac:dyDescent="0.25">
      <c r="CB13506" s="4"/>
      <c r="CF13506" s="4"/>
    </row>
    <row r="13507" spans="80:84" x14ac:dyDescent="0.25">
      <c r="CB13507" s="4"/>
      <c r="CF13507" s="4"/>
    </row>
    <row r="13508" spans="80:84" x14ac:dyDescent="0.25">
      <c r="CB13508" s="4"/>
      <c r="CF13508" s="4"/>
    </row>
    <row r="13509" spans="80:84" x14ac:dyDescent="0.25">
      <c r="CB13509" s="4"/>
      <c r="CF13509" s="4"/>
    </row>
    <row r="13510" spans="80:84" x14ac:dyDescent="0.25">
      <c r="CB13510" s="4"/>
      <c r="CF13510" s="4"/>
    </row>
    <row r="13511" spans="80:84" x14ac:dyDescent="0.25">
      <c r="CB13511" s="4"/>
      <c r="CF13511" s="4"/>
    </row>
    <row r="13512" spans="80:84" x14ac:dyDescent="0.25">
      <c r="CB13512" s="4"/>
      <c r="CF13512" s="4"/>
    </row>
    <row r="13513" spans="80:84" x14ac:dyDescent="0.25">
      <c r="CB13513" s="4"/>
      <c r="CF13513" s="4"/>
    </row>
    <row r="13514" spans="80:84" x14ac:dyDescent="0.25">
      <c r="CB13514" s="4"/>
      <c r="CF13514" s="4"/>
    </row>
    <row r="13515" spans="80:84" x14ac:dyDescent="0.25">
      <c r="CB13515" s="4"/>
      <c r="CF13515" s="4"/>
    </row>
    <row r="13516" spans="80:84" x14ac:dyDescent="0.25">
      <c r="CB13516" s="4"/>
      <c r="CF13516" s="4"/>
    </row>
    <row r="13517" spans="80:84" x14ac:dyDescent="0.25">
      <c r="CB13517" s="4"/>
      <c r="CF13517" s="4"/>
    </row>
    <row r="13518" spans="80:84" x14ac:dyDescent="0.25">
      <c r="CB13518" s="4"/>
      <c r="CF13518" s="4"/>
    </row>
    <row r="13519" spans="80:84" x14ac:dyDescent="0.25">
      <c r="CB13519" s="4"/>
      <c r="CF13519" s="4"/>
    </row>
    <row r="13520" spans="80:84" x14ac:dyDescent="0.25">
      <c r="CB13520" s="4"/>
      <c r="CF13520" s="4"/>
    </row>
    <row r="13521" spans="80:84" x14ac:dyDescent="0.25">
      <c r="CB13521" s="4"/>
      <c r="CF13521" s="4"/>
    </row>
    <row r="13522" spans="80:84" x14ac:dyDescent="0.25">
      <c r="CB13522" s="4"/>
      <c r="CF13522" s="4"/>
    </row>
    <row r="13523" spans="80:84" x14ac:dyDescent="0.25">
      <c r="CB13523" s="4"/>
      <c r="CF13523" s="4"/>
    </row>
    <row r="13524" spans="80:84" x14ac:dyDescent="0.25">
      <c r="CB13524" s="4"/>
      <c r="CF13524" s="4"/>
    </row>
    <row r="13525" spans="80:84" x14ac:dyDescent="0.25">
      <c r="CB13525" s="4"/>
      <c r="CF13525" s="4"/>
    </row>
    <row r="13526" spans="80:84" x14ac:dyDescent="0.25">
      <c r="CB13526" s="4"/>
      <c r="CF13526" s="4"/>
    </row>
    <row r="13527" spans="80:84" x14ac:dyDescent="0.25">
      <c r="CB13527" s="4"/>
      <c r="CF13527" s="4"/>
    </row>
    <row r="13528" spans="80:84" x14ac:dyDescent="0.25">
      <c r="CB13528" s="4"/>
      <c r="CF13528" s="4"/>
    </row>
    <row r="13529" spans="80:84" x14ac:dyDescent="0.25">
      <c r="CB13529" s="4"/>
      <c r="CF13529" s="4"/>
    </row>
    <row r="13530" spans="80:84" x14ac:dyDescent="0.25">
      <c r="CB13530" s="4"/>
      <c r="CF13530" s="4"/>
    </row>
    <row r="13531" spans="80:84" x14ac:dyDescent="0.25">
      <c r="CB13531" s="4"/>
      <c r="CF13531" s="4"/>
    </row>
    <row r="13532" spans="80:84" x14ac:dyDescent="0.25">
      <c r="CB13532" s="4"/>
      <c r="CF13532" s="4"/>
    </row>
    <row r="13533" spans="80:84" x14ac:dyDescent="0.25">
      <c r="CB13533" s="4"/>
      <c r="CF13533" s="4"/>
    </row>
    <row r="13534" spans="80:84" x14ac:dyDescent="0.25">
      <c r="CB13534" s="4"/>
      <c r="CF13534" s="4"/>
    </row>
    <row r="13535" spans="80:84" x14ac:dyDescent="0.25">
      <c r="CB13535" s="4"/>
      <c r="CF13535" s="4"/>
    </row>
    <row r="13536" spans="80:84" x14ac:dyDescent="0.25">
      <c r="CB13536" s="4"/>
      <c r="CF13536" s="4"/>
    </row>
    <row r="13537" spans="80:84" x14ac:dyDescent="0.25">
      <c r="CB13537" s="4"/>
      <c r="CF13537" s="4"/>
    </row>
    <row r="13538" spans="80:84" x14ac:dyDescent="0.25">
      <c r="CB13538" s="4"/>
      <c r="CF13538" s="4"/>
    </row>
    <row r="13539" spans="80:84" x14ac:dyDescent="0.25">
      <c r="CB13539" s="4"/>
      <c r="CF13539" s="4"/>
    </row>
    <row r="13540" spans="80:84" x14ac:dyDescent="0.25">
      <c r="CB13540" s="4"/>
      <c r="CF13540" s="4"/>
    </row>
    <row r="13541" spans="80:84" x14ac:dyDescent="0.25">
      <c r="CB13541" s="4"/>
      <c r="CF13541" s="4"/>
    </row>
    <row r="13542" spans="80:84" x14ac:dyDescent="0.25">
      <c r="CB13542" s="4"/>
      <c r="CF13542" s="4"/>
    </row>
    <row r="13543" spans="80:84" x14ac:dyDescent="0.25">
      <c r="CB13543" s="4"/>
      <c r="CF13543" s="4"/>
    </row>
    <row r="13544" spans="80:84" x14ac:dyDescent="0.25">
      <c r="CB13544" s="4"/>
      <c r="CF13544" s="4"/>
    </row>
    <row r="13545" spans="80:84" x14ac:dyDescent="0.25">
      <c r="CB13545" s="4"/>
      <c r="CF13545" s="4"/>
    </row>
    <row r="13546" spans="80:84" x14ac:dyDescent="0.25">
      <c r="CB13546" s="4"/>
      <c r="CF13546" s="4"/>
    </row>
    <row r="13547" spans="80:84" x14ac:dyDescent="0.25">
      <c r="CB13547" s="4"/>
      <c r="CF13547" s="4"/>
    </row>
    <row r="13548" spans="80:84" x14ac:dyDescent="0.25">
      <c r="CB13548" s="4"/>
      <c r="CF13548" s="4"/>
    </row>
    <row r="13549" spans="80:84" x14ac:dyDescent="0.25">
      <c r="CB13549" s="4"/>
      <c r="CF13549" s="4"/>
    </row>
    <row r="13550" spans="80:84" x14ac:dyDescent="0.25">
      <c r="CB13550" s="4"/>
      <c r="CF13550" s="4"/>
    </row>
    <row r="13551" spans="80:84" x14ac:dyDescent="0.25">
      <c r="CB13551" s="4"/>
      <c r="CF13551" s="4"/>
    </row>
    <row r="13552" spans="80:84" x14ac:dyDescent="0.25">
      <c r="CB13552" s="4"/>
      <c r="CF13552" s="4"/>
    </row>
    <row r="13553" spans="80:84" x14ac:dyDescent="0.25">
      <c r="CB13553" s="4"/>
      <c r="CF13553" s="4"/>
    </row>
    <row r="13554" spans="80:84" x14ac:dyDescent="0.25">
      <c r="CB13554" s="4"/>
      <c r="CF13554" s="4"/>
    </row>
    <row r="13555" spans="80:84" x14ac:dyDescent="0.25">
      <c r="CB13555" s="4"/>
      <c r="CF13555" s="4"/>
    </row>
    <row r="13556" spans="80:84" x14ac:dyDescent="0.25">
      <c r="CB13556" s="4"/>
      <c r="CF13556" s="4"/>
    </row>
    <row r="13557" spans="80:84" x14ac:dyDescent="0.25">
      <c r="CB13557" s="4"/>
      <c r="CF13557" s="4"/>
    </row>
    <row r="13558" spans="80:84" x14ac:dyDescent="0.25">
      <c r="CB13558" s="4"/>
      <c r="CF13558" s="4"/>
    </row>
    <row r="13559" spans="80:84" x14ac:dyDescent="0.25">
      <c r="CB13559" s="4"/>
      <c r="CF13559" s="4"/>
    </row>
    <row r="13560" spans="80:84" x14ac:dyDescent="0.25">
      <c r="CB13560" s="4"/>
      <c r="CF13560" s="4"/>
    </row>
    <row r="13561" spans="80:84" x14ac:dyDescent="0.25">
      <c r="CB13561" s="4"/>
      <c r="CF13561" s="4"/>
    </row>
    <row r="13562" spans="80:84" x14ac:dyDescent="0.25">
      <c r="CB13562" s="4"/>
      <c r="CF13562" s="4"/>
    </row>
    <row r="13563" spans="80:84" x14ac:dyDescent="0.25">
      <c r="CB13563" s="4"/>
      <c r="CF13563" s="4"/>
    </row>
    <row r="13564" spans="80:84" x14ac:dyDescent="0.25">
      <c r="CB13564" s="4"/>
      <c r="CF13564" s="4"/>
    </row>
    <row r="13565" spans="80:84" x14ac:dyDescent="0.25">
      <c r="CB13565" s="4"/>
      <c r="CF13565" s="4"/>
    </row>
    <row r="13566" spans="80:84" x14ac:dyDescent="0.25">
      <c r="CB13566" s="4"/>
      <c r="CF13566" s="4"/>
    </row>
    <row r="13567" spans="80:84" x14ac:dyDescent="0.25">
      <c r="CB13567" s="4"/>
      <c r="CF13567" s="4"/>
    </row>
    <row r="13568" spans="80:84" x14ac:dyDescent="0.25">
      <c r="CB13568" s="4"/>
      <c r="CF13568" s="4"/>
    </row>
    <row r="13569" spans="80:84" x14ac:dyDescent="0.25">
      <c r="CB13569" s="4"/>
      <c r="CF13569" s="4"/>
    </row>
    <row r="13570" spans="80:84" x14ac:dyDescent="0.25">
      <c r="CB13570" s="4"/>
      <c r="CF13570" s="4"/>
    </row>
    <row r="13571" spans="80:84" x14ac:dyDescent="0.25">
      <c r="CB13571" s="4"/>
      <c r="CF13571" s="4"/>
    </row>
    <row r="13572" spans="80:84" x14ac:dyDescent="0.25">
      <c r="CB13572" s="4"/>
      <c r="CF13572" s="4"/>
    </row>
    <row r="13573" spans="80:84" x14ac:dyDescent="0.25">
      <c r="CB13573" s="4"/>
      <c r="CF13573" s="4"/>
    </row>
    <row r="13574" spans="80:84" x14ac:dyDescent="0.25">
      <c r="CB13574" s="4"/>
      <c r="CF13574" s="4"/>
    </row>
    <row r="13575" spans="80:84" x14ac:dyDescent="0.25">
      <c r="CB13575" s="4"/>
      <c r="CF13575" s="4"/>
    </row>
    <row r="13576" spans="80:84" x14ac:dyDescent="0.25">
      <c r="CB13576" s="4"/>
      <c r="CF13576" s="4"/>
    </row>
    <row r="13577" spans="80:84" x14ac:dyDescent="0.25">
      <c r="CB13577" s="4"/>
      <c r="CF13577" s="4"/>
    </row>
    <row r="13578" spans="80:84" x14ac:dyDescent="0.25">
      <c r="CB13578" s="4"/>
      <c r="CF13578" s="4"/>
    </row>
    <row r="13579" spans="80:84" x14ac:dyDescent="0.25">
      <c r="CB13579" s="4"/>
      <c r="CF13579" s="4"/>
    </row>
    <row r="13580" spans="80:84" x14ac:dyDescent="0.25">
      <c r="CB13580" s="4"/>
      <c r="CF13580" s="4"/>
    </row>
    <row r="13581" spans="80:84" x14ac:dyDescent="0.25">
      <c r="CB13581" s="4"/>
      <c r="CF13581" s="4"/>
    </row>
    <row r="13582" spans="80:84" x14ac:dyDescent="0.25">
      <c r="CB13582" s="4"/>
      <c r="CF13582" s="4"/>
    </row>
    <row r="13583" spans="80:84" x14ac:dyDescent="0.25">
      <c r="CB13583" s="4"/>
      <c r="CF13583" s="4"/>
    </row>
    <row r="13584" spans="80:84" x14ac:dyDescent="0.25">
      <c r="CB13584" s="4"/>
      <c r="CF13584" s="4"/>
    </row>
    <row r="13585" spans="80:84" x14ac:dyDescent="0.25">
      <c r="CB13585" s="4"/>
      <c r="CF13585" s="4"/>
    </row>
    <row r="13586" spans="80:84" x14ac:dyDescent="0.25">
      <c r="CB13586" s="4"/>
      <c r="CF13586" s="4"/>
    </row>
    <row r="13587" spans="80:84" x14ac:dyDescent="0.25">
      <c r="CB13587" s="4"/>
      <c r="CF13587" s="4"/>
    </row>
    <row r="13588" spans="80:84" x14ac:dyDescent="0.25">
      <c r="CB13588" s="4"/>
      <c r="CF13588" s="4"/>
    </row>
    <row r="13589" spans="80:84" x14ac:dyDescent="0.25">
      <c r="CB13589" s="4"/>
      <c r="CF13589" s="4"/>
    </row>
    <row r="13590" spans="80:84" x14ac:dyDescent="0.25">
      <c r="CB13590" s="4"/>
      <c r="CF13590" s="4"/>
    </row>
    <row r="13591" spans="80:84" x14ac:dyDescent="0.25">
      <c r="CB13591" s="4"/>
      <c r="CF13591" s="4"/>
    </row>
    <row r="13592" spans="80:84" x14ac:dyDescent="0.25">
      <c r="CB13592" s="4"/>
      <c r="CF13592" s="4"/>
    </row>
    <row r="13593" spans="80:84" x14ac:dyDescent="0.25">
      <c r="CB13593" s="4"/>
      <c r="CF13593" s="4"/>
    </row>
    <row r="13594" spans="80:84" x14ac:dyDescent="0.25">
      <c r="CB13594" s="4"/>
      <c r="CF13594" s="4"/>
    </row>
    <row r="13595" spans="80:84" x14ac:dyDescent="0.25">
      <c r="CB13595" s="4"/>
      <c r="CF13595" s="4"/>
    </row>
    <row r="13596" spans="80:84" x14ac:dyDescent="0.25">
      <c r="CB13596" s="4"/>
      <c r="CF13596" s="4"/>
    </row>
    <row r="13597" spans="80:84" x14ac:dyDescent="0.25">
      <c r="CB13597" s="4"/>
      <c r="CF13597" s="4"/>
    </row>
    <row r="13598" spans="80:84" x14ac:dyDescent="0.25">
      <c r="CB13598" s="4"/>
      <c r="CF13598" s="4"/>
    </row>
    <row r="13599" spans="80:84" x14ac:dyDescent="0.25">
      <c r="CB13599" s="4"/>
      <c r="CF13599" s="4"/>
    </row>
    <row r="13600" spans="80:84" x14ac:dyDescent="0.25">
      <c r="CB13600" s="4"/>
      <c r="CF13600" s="4"/>
    </row>
    <row r="13601" spans="80:84" x14ac:dyDescent="0.25">
      <c r="CB13601" s="4"/>
      <c r="CF13601" s="4"/>
    </row>
    <row r="13602" spans="80:84" x14ac:dyDescent="0.25">
      <c r="CB13602" s="4"/>
      <c r="CF13602" s="4"/>
    </row>
    <row r="13603" spans="80:84" x14ac:dyDescent="0.25">
      <c r="CB13603" s="4"/>
      <c r="CF13603" s="4"/>
    </row>
    <row r="13604" spans="80:84" x14ac:dyDescent="0.25">
      <c r="CB13604" s="4"/>
      <c r="CF13604" s="4"/>
    </row>
    <row r="13605" spans="80:84" x14ac:dyDescent="0.25">
      <c r="CB13605" s="4"/>
      <c r="CF13605" s="4"/>
    </row>
    <row r="13606" spans="80:84" x14ac:dyDescent="0.25">
      <c r="CB13606" s="4"/>
      <c r="CF13606" s="4"/>
    </row>
    <row r="13607" spans="80:84" x14ac:dyDescent="0.25">
      <c r="CB13607" s="4"/>
      <c r="CF13607" s="4"/>
    </row>
    <row r="13608" spans="80:84" x14ac:dyDescent="0.25">
      <c r="CB13608" s="4"/>
      <c r="CF13608" s="4"/>
    </row>
    <row r="13609" spans="80:84" x14ac:dyDescent="0.25">
      <c r="CB13609" s="4"/>
      <c r="CF13609" s="4"/>
    </row>
    <row r="13610" spans="80:84" x14ac:dyDescent="0.25">
      <c r="CB13610" s="4"/>
      <c r="CF13610" s="4"/>
    </row>
    <row r="13611" spans="80:84" x14ac:dyDescent="0.25">
      <c r="CB13611" s="4"/>
      <c r="CF13611" s="4"/>
    </row>
    <row r="13612" spans="80:84" x14ac:dyDescent="0.25">
      <c r="CB13612" s="4"/>
      <c r="CF13612" s="4"/>
    </row>
    <row r="13613" spans="80:84" x14ac:dyDescent="0.25">
      <c r="CB13613" s="4"/>
      <c r="CF13613" s="4"/>
    </row>
    <row r="13614" spans="80:84" x14ac:dyDescent="0.25">
      <c r="CB13614" s="4"/>
      <c r="CF13614" s="4"/>
    </row>
    <row r="13615" spans="80:84" x14ac:dyDescent="0.25">
      <c r="CB13615" s="4"/>
      <c r="CF13615" s="4"/>
    </row>
    <row r="13616" spans="80:84" x14ac:dyDescent="0.25">
      <c r="CB13616" s="4"/>
      <c r="CF13616" s="4"/>
    </row>
    <row r="13617" spans="80:84" x14ac:dyDescent="0.25">
      <c r="CB13617" s="4"/>
      <c r="CF13617" s="4"/>
    </row>
    <row r="13618" spans="80:84" x14ac:dyDescent="0.25">
      <c r="CB13618" s="4"/>
      <c r="CF13618" s="4"/>
    </row>
    <row r="13619" spans="80:84" x14ac:dyDescent="0.25">
      <c r="CB13619" s="4"/>
      <c r="CF13619" s="4"/>
    </row>
    <row r="13620" spans="80:84" x14ac:dyDescent="0.25">
      <c r="CB13620" s="4"/>
      <c r="CF13620" s="4"/>
    </row>
    <row r="13621" spans="80:84" x14ac:dyDescent="0.25">
      <c r="CB13621" s="4"/>
      <c r="CF13621" s="4"/>
    </row>
    <row r="13622" spans="80:84" x14ac:dyDescent="0.25">
      <c r="CB13622" s="4"/>
      <c r="CF13622" s="4"/>
    </row>
    <row r="13623" spans="80:84" x14ac:dyDescent="0.25">
      <c r="CB13623" s="4"/>
      <c r="CF13623" s="4"/>
    </row>
    <row r="13624" spans="80:84" x14ac:dyDescent="0.25">
      <c r="CB13624" s="4"/>
      <c r="CF13624" s="4"/>
    </row>
    <row r="13625" spans="80:84" x14ac:dyDescent="0.25">
      <c r="CB13625" s="4"/>
      <c r="CF13625" s="4"/>
    </row>
    <row r="13626" spans="80:84" x14ac:dyDescent="0.25">
      <c r="CB13626" s="4"/>
      <c r="CF13626" s="4"/>
    </row>
    <row r="13627" spans="80:84" x14ac:dyDescent="0.25">
      <c r="CB13627" s="4"/>
      <c r="CF13627" s="4"/>
    </row>
    <row r="13628" spans="80:84" x14ac:dyDescent="0.25">
      <c r="CB13628" s="4"/>
      <c r="CF13628" s="4"/>
    </row>
    <row r="13629" spans="80:84" x14ac:dyDescent="0.25">
      <c r="CB13629" s="4"/>
      <c r="CF13629" s="4"/>
    </row>
    <row r="13630" spans="80:84" x14ac:dyDescent="0.25">
      <c r="CB13630" s="4"/>
      <c r="CF13630" s="4"/>
    </row>
    <row r="13631" spans="80:84" x14ac:dyDescent="0.25">
      <c r="CB13631" s="4"/>
      <c r="CF13631" s="4"/>
    </row>
    <row r="13632" spans="80:84" x14ac:dyDescent="0.25">
      <c r="CB13632" s="4"/>
      <c r="CF13632" s="4"/>
    </row>
    <row r="13633" spans="80:84" x14ac:dyDescent="0.25">
      <c r="CB13633" s="4"/>
      <c r="CF13633" s="4"/>
    </row>
    <row r="13634" spans="80:84" x14ac:dyDescent="0.25">
      <c r="CB13634" s="4"/>
      <c r="CF13634" s="4"/>
    </row>
    <row r="13635" spans="80:84" x14ac:dyDescent="0.25">
      <c r="CB13635" s="4"/>
      <c r="CF13635" s="4"/>
    </row>
    <row r="13636" spans="80:84" x14ac:dyDescent="0.25">
      <c r="CB13636" s="4"/>
      <c r="CF13636" s="4"/>
    </row>
    <row r="13637" spans="80:84" x14ac:dyDescent="0.25">
      <c r="CB13637" s="4"/>
      <c r="CF13637" s="4"/>
    </row>
    <row r="13638" spans="80:84" x14ac:dyDescent="0.25">
      <c r="CB13638" s="4"/>
      <c r="CF13638" s="4"/>
    </row>
    <row r="13639" spans="80:84" x14ac:dyDescent="0.25">
      <c r="CB13639" s="4"/>
      <c r="CF13639" s="4"/>
    </row>
    <row r="13640" spans="80:84" x14ac:dyDescent="0.25">
      <c r="CB13640" s="4"/>
      <c r="CF13640" s="4"/>
    </row>
    <row r="13641" spans="80:84" x14ac:dyDescent="0.25">
      <c r="CB13641" s="4"/>
      <c r="CF13641" s="4"/>
    </row>
    <row r="13642" spans="80:84" x14ac:dyDescent="0.25">
      <c r="CB13642" s="4"/>
      <c r="CF13642" s="4"/>
    </row>
    <row r="13643" spans="80:84" x14ac:dyDescent="0.25">
      <c r="CB13643" s="4"/>
      <c r="CF13643" s="4"/>
    </row>
    <row r="13644" spans="80:84" x14ac:dyDescent="0.25">
      <c r="CB13644" s="4"/>
      <c r="CF13644" s="4"/>
    </row>
    <row r="13645" spans="80:84" x14ac:dyDescent="0.25">
      <c r="CB13645" s="4"/>
      <c r="CF13645" s="4"/>
    </row>
    <row r="13646" spans="80:84" x14ac:dyDescent="0.25">
      <c r="CB13646" s="4"/>
      <c r="CF13646" s="4"/>
    </row>
    <row r="13647" spans="80:84" x14ac:dyDescent="0.25">
      <c r="CB13647" s="4"/>
      <c r="CF13647" s="4"/>
    </row>
    <row r="13648" spans="80:84" x14ac:dyDescent="0.25">
      <c r="CB13648" s="4"/>
      <c r="CF13648" s="4"/>
    </row>
    <row r="13649" spans="80:84" x14ac:dyDescent="0.25">
      <c r="CB13649" s="4"/>
      <c r="CF13649" s="4"/>
    </row>
    <row r="13650" spans="80:84" x14ac:dyDescent="0.25">
      <c r="CB13650" s="4"/>
      <c r="CF13650" s="4"/>
    </row>
    <row r="13651" spans="80:84" x14ac:dyDescent="0.25">
      <c r="CB13651" s="4"/>
      <c r="CF13651" s="4"/>
    </row>
    <row r="13652" spans="80:84" x14ac:dyDescent="0.25">
      <c r="CB13652" s="4"/>
      <c r="CF13652" s="4"/>
    </row>
    <row r="13653" spans="80:84" x14ac:dyDescent="0.25">
      <c r="CB13653" s="4"/>
      <c r="CF13653" s="4"/>
    </row>
    <row r="13654" spans="80:84" x14ac:dyDescent="0.25">
      <c r="CB13654" s="4"/>
      <c r="CF13654" s="4"/>
    </row>
    <row r="13655" spans="80:84" x14ac:dyDescent="0.25">
      <c r="CB13655" s="4"/>
      <c r="CF13655" s="4"/>
    </row>
    <row r="13656" spans="80:84" x14ac:dyDescent="0.25">
      <c r="CB13656" s="4"/>
      <c r="CF13656" s="4"/>
    </row>
    <row r="13657" spans="80:84" x14ac:dyDescent="0.25">
      <c r="CB13657" s="4"/>
      <c r="CF13657" s="4"/>
    </row>
    <row r="13658" spans="80:84" x14ac:dyDescent="0.25">
      <c r="CB13658" s="4"/>
      <c r="CF13658" s="4"/>
    </row>
    <row r="13659" spans="80:84" x14ac:dyDescent="0.25">
      <c r="CB13659" s="4"/>
      <c r="CF13659" s="4"/>
    </row>
    <row r="13660" spans="80:84" x14ac:dyDescent="0.25">
      <c r="CB13660" s="4"/>
      <c r="CF13660" s="4"/>
    </row>
    <row r="13661" spans="80:84" x14ac:dyDescent="0.25">
      <c r="CB13661" s="4"/>
      <c r="CF13661" s="4"/>
    </row>
    <row r="13662" spans="80:84" x14ac:dyDescent="0.25">
      <c r="CB13662" s="4"/>
      <c r="CF13662" s="4"/>
    </row>
    <row r="13663" spans="80:84" x14ac:dyDescent="0.25">
      <c r="CB13663" s="4"/>
      <c r="CF13663" s="4"/>
    </row>
    <row r="13664" spans="80:84" x14ac:dyDescent="0.25">
      <c r="CB13664" s="4"/>
      <c r="CF13664" s="4"/>
    </row>
    <row r="13665" spans="80:84" x14ac:dyDescent="0.25">
      <c r="CB13665" s="4"/>
      <c r="CF13665" s="4"/>
    </row>
    <row r="13666" spans="80:84" x14ac:dyDescent="0.25">
      <c r="CB13666" s="4"/>
      <c r="CF13666" s="4"/>
    </row>
    <row r="13667" spans="80:84" x14ac:dyDescent="0.25">
      <c r="CB13667" s="4"/>
      <c r="CF13667" s="4"/>
    </row>
    <row r="13668" spans="80:84" x14ac:dyDescent="0.25">
      <c r="CB13668" s="4"/>
      <c r="CF13668" s="4"/>
    </row>
    <row r="13669" spans="80:84" x14ac:dyDescent="0.25">
      <c r="CB13669" s="4"/>
      <c r="CF13669" s="4"/>
    </row>
    <row r="13670" spans="80:84" x14ac:dyDescent="0.25">
      <c r="CB13670" s="4"/>
      <c r="CF13670" s="4"/>
    </row>
    <row r="13671" spans="80:84" x14ac:dyDescent="0.25">
      <c r="CB13671" s="4"/>
      <c r="CF13671" s="4"/>
    </row>
    <row r="13672" spans="80:84" x14ac:dyDescent="0.25">
      <c r="CB13672" s="4"/>
      <c r="CF13672" s="4"/>
    </row>
    <row r="13673" spans="80:84" x14ac:dyDescent="0.25">
      <c r="CB13673" s="4"/>
      <c r="CF13673" s="4"/>
    </row>
    <row r="13674" spans="80:84" x14ac:dyDescent="0.25">
      <c r="CB13674" s="4"/>
      <c r="CF13674" s="4"/>
    </row>
    <row r="13675" spans="80:84" x14ac:dyDescent="0.25">
      <c r="CB13675" s="4"/>
      <c r="CF13675" s="4"/>
    </row>
    <row r="13676" spans="80:84" x14ac:dyDescent="0.25">
      <c r="CB13676" s="4"/>
      <c r="CF13676" s="4"/>
    </row>
    <row r="13677" spans="80:84" x14ac:dyDescent="0.25">
      <c r="CB13677" s="4"/>
      <c r="CF13677" s="4"/>
    </row>
    <row r="13678" spans="80:84" x14ac:dyDescent="0.25">
      <c r="CB13678" s="4"/>
      <c r="CF13678" s="4"/>
    </row>
    <row r="13679" spans="80:84" x14ac:dyDescent="0.25">
      <c r="CB13679" s="4"/>
      <c r="CF13679" s="4"/>
    </row>
    <row r="13680" spans="80:84" x14ac:dyDescent="0.25">
      <c r="CB13680" s="4"/>
      <c r="CF13680" s="4"/>
    </row>
    <row r="13681" spans="80:84" x14ac:dyDescent="0.25">
      <c r="CB13681" s="4"/>
      <c r="CF13681" s="4"/>
    </row>
    <row r="13682" spans="80:84" x14ac:dyDescent="0.25">
      <c r="CB13682" s="4"/>
      <c r="CF13682" s="4"/>
    </row>
    <row r="13683" spans="80:84" x14ac:dyDescent="0.25">
      <c r="CB13683" s="4"/>
      <c r="CF13683" s="4"/>
    </row>
    <row r="13684" spans="80:84" x14ac:dyDescent="0.25">
      <c r="CB13684" s="4"/>
      <c r="CF13684" s="4"/>
    </row>
    <row r="13685" spans="80:84" x14ac:dyDescent="0.25">
      <c r="CB13685" s="4"/>
      <c r="CF13685" s="4"/>
    </row>
    <row r="13686" spans="80:84" x14ac:dyDescent="0.25">
      <c r="CB13686" s="4"/>
      <c r="CF13686" s="4"/>
    </row>
    <row r="13687" spans="80:84" x14ac:dyDescent="0.25">
      <c r="CB13687" s="4"/>
      <c r="CF13687" s="4"/>
    </row>
    <row r="13688" spans="80:84" x14ac:dyDescent="0.25">
      <c r="CB13688" s="4"/>
      <c r="CF13688" s="4"/>
    </row>
    <row r="13689" spans="80:84" x14ac:dyDescent="0.25">
      <c r="CB13689" s="4"/>
      <c r="CF13689" s="4"/>
    </row>
    <row r="13690" spans="80:84" x14ac:dyDescent="0.25">
      <c r="CB13690" s="4"/>
      <c r="CF13690" s="4"/>
    </row>
    <row r="13691" spans="80:84" x14ac:dyDescent="0.25">
      <c r="CB13691" s="4"/>
      <c r="CF13691" s="4"/>
    </row>
    <row r="13692" spans="80:84" x14ac:dyDescent="0.25">
      <c r="CB13692" s="4"/>
      <c r="CF13692" s="4"/>
    </row>
    <row r="13693" spans="80:84" x14ac:dyDescent="0.25">
      <c r="CB13693" s="4"/>
      <c r="CF13693" s="4"/>
    </row>
    <row r="13694" spans="80:84" x14ac:dyDescent="0.25">
      <c r="CB13694" s="4"/>
      <c r="CF13694" s="4"/>
    </row>
    <row r="13695" spans="80:84" x14ac:dyDescent="0.25">
      <c r="CB13695" s="4"/>
      <c r="CF13695" s="4"/>
    </row>
    <row r="13696" spans="80:84" x14ac:dyDescent="0.25">
      <c r="CB13696" s="4"/>
      <c r="CF13696" s="4"/>
    </row>
    <row r="13697" spans="80:84" x14ac:dyDescent="0.25">
      <c r="CB13697" s="4"/>
      <c r="CF13697" s="4"/>
    </row>
    <row r="13698" spans="80:84" x14ac:dyDescent="0.25">
      <c r="CB13698" s="4"/>
      <c r="CF13698" s="4"/>
    </row>
    <row r="13699" spans="80:84" x14ac:dyDescent="0.25">
      <c r="CB13699" s="4"/>
      <c r="CF13699" s="4"/>
    </row>
    <row r="13700" spans="80:84" x14ac:dyDescent="0.25">
      <c r="CB13700" s="4"/>
      <c r="CF13700" s="4"/>
    </row>
    <row r="13701" spans="80:84" x14ac:dyDescent="0.25">
      <c r="CB13701" s="4"/>
      <c r="CF13701" s="4"/>
    </row>
    <row r="13702" spans="80:84" x14ac:dyDescent="0.25">
      <c r="CB13702" s="4"/>
      <c r="CF13702" s="4"/>
    </row>
    <row r="13703" spans="80:84" x14ac:dyDescent="0.25">
      <c r="CB13703" s="4"/>
      <c r="CF13703" s="4"/>
    </row>
    <row r="13704" spans="80:84" x14ac:dyDescent="0.25">
      <c r="CB13704" s="4"/>
      <c r="CF13704" s="4"/>
    </row>
    <row r="13705" spans="80:84" x14ac:dyDescent="0.25">
      <c r="CB13705" s="4"/>
      <c r="CF13705" s="4"/>
    </row>
    <row r="13706" spans="80:84" x14ac:dyDescent="0.25">
      <c r="CB13706" s="4"/>
      <c r="CF13706" s="4"/>
    </row>
    <row r="13707" spans="80:84" x14ac:dyDescent="0.25">
      <c r="CB13707" s="4"/>
      <c r="CF13707" s="4"/>
    </row>
    <row r="13708" spans="80:84" x14ac:dyDescent="0.25">
      <c r="CB13708" s="4"/>
      <c r="CF13708" s="4"/>
    </row>
    <row r="13709" spans="80:84" x14ac:dyDescent="0.25">
      <c r="CB13709" s="4"/>
      <c r="CF13709" s="4"/>
    </row>
    <row r="13710" spans="80:84" x14ac:dyDescent="0.25">
      <c r="CB13710" s="4"/>
      <c r="CF13710" s="4"/>
    </row>
    <row r="13711" spans="80:84" x14ac:dyDescent="0.25">
      <c r="CB13711" s="4"/>
      <c r="CF13711" s="4"/>
    </row>
    <row r="13712" spans="80:84" x14ac:dyDescent="0.25">
      <c r="CB13712" s="4"/>
      <c r="CF13712" s="4"/>
    </row>
    <row r="13713" spans="80:84" x14ac:dyDescent="0.25">
      <c r="CB13713" s="4"/>
      <c r="CF13713" s="4"/>
    </row>
    <row r="13714" spans="80:84" x14ac:dyDescent="0.25">
      <c r="CB13714" s="4"/>
      <c r="CF13714" s="4"/>
    </row>
    <row r="13715" spans="80:84" x14ac:dyDescent="0.25">
      <c r="CB13715" s="4"/>
      <c r="CF13715" s="4"/>
    </row>
    <row r="13716" spans="80:84" x14ac:dyDescent="0.25">
      <c r="CB13716" s="4"/>
      <c r="CF13716" s="4"/>
    </row>
    <row r="13717" spans="80:84" x14ac:dyDescent="0.25">
      <c r="CB13717" s="4"/>
      <c r="CF13717" s="4"/>
    </row>
    <row r="13718" spans="80:84" x14ac:dyDescent="0.25">
      <c r="CB13718" s="4"/>
      <c r="CF13718" s="4"/>
    </row>
    <row r="13719" spans="80:84" x14ac:dyDescent="0.25">
      <c r="CB13719" s="4"/>
      <c r="CF13719" s="4"/>
    </row>
    <row r="13720" spans="80:84" x14ac:dyDescent="0.25">
      <c r="CB13720" s="4"/>
      <c r="CF13720" s="4"/>
    </row>
    <row r="13721" spans="80:84" x14ac:dyDescent="0.25">
      <c r="CB13721" s="4"/>
      <c r="CF13721" s="4"/>
    </row>
    <row r="13722" spans="80:84" x14ac:dyDescent="0.25">
      <c r="CB13722" s="4"/>
      <c r="CF13722" s="4"/>
    </row>
    <row r="13723" spans="80:84" x14ac:dyDescent="0.25">
      <c r="CB13723" s="4"/>
      <c r="CF13723" s="4"/>
    </row>
    <row r="13724" spans="80:84" x14ac:dyDescent="0.25">
      <c r="CB13724" s="4"/>
      <c r="CF13724" s="4"/>
    </row>
    <row r="13725" spans="80:84" x14ac:dyDescent="0.25">
      <c r="CB13725" s="4"/>
      <c r="CF13725" s="4"/>
    </row>
    <row r="13726" spans="80:84" x14ac:dyDescent="0.25">
      <c r="CB13726" s="4"/>
      <c r="CF13726" s="4"/>
    </row>
    <row r="13727" spans="80:84" x14ac:dyDescent="0.25">
      <c r="CB13727" s="4"/>
      <c r="CF13727" s="4"/>
    </row>
    <row r="13728" spans="80:84" x14ac:dyDescent="0.25">
      <c r="CB13728" s="4"/>
      <c r="CF13728" s="4"/>
    </row>
    <row r="13729" spans="80:84" x14ac:dyDescent="0.25">
      <c r="CB13729" s="4"/>
      <c r="CF13729" s="4"/>
    </row>
    <row r="13730" spans="80:84" x14ac:dyDescent="0.25">
      <c r="CB13730" s="4"/>
      <c r="CF13730" s="4"/>
    </row>
    <row r="13731" spans="80:84" x14ac:dyDescent="0.25">
      <c r="CB13731" s="4"/>
      <c r="CF13731" s="4"/>
    </row>
    <row r="13732" spans="80:84" x14ac:dyDescent="0.25">
      <c r="CB13732" s="4"/>
      <c r="CF13732" s="4"/>
    </row>
    <row r="13733" spans="80:84" x14ac:dyDescent="0.25">
      <c r="CB13733" s="4"/>
      <c r="CF13733" s="4"/>
    </row>
    <row r="13734" spans="80:84" x14ac:dyDescent="0.25">
      <c r="CB13734" s="4"/>
      <c r="CF13734" s="4"/>
    </row>
    <row r="13735" spans="80:84" x14ac:dyDescent="0.25">
      <c r="CB13735" s="4"/>
      <c r="CF13735" s="4"/>
    </row>
    <row r="13736" spans="80:84" x14ac:dyDescent="0.25">
      <c r="CB13736" s="4"/>
      <c r="CF13736" s="4"/>
    </row>
    <row r="13737" spans="80:84" x14ac:dyDescent="0.25">
      <c r="CB13737" s="4"/>
      <c r="CF13737" s="4"/>
    </row>
    <row r="13738" spans="80:84" x14ac:dyDescent="0.25">
      <c r="CB13738" s="4"/>
      <c r="CF13738" s="4"/>
    </row>
    <row r="13739" spans="80:84" x14ac:dyDescent="0.25">
      <c r="CB13739" s="4"/>
      <c r="CF13739" s="4"/>
    </row>
    <row r="13740" spans="80:84" x14ac:dyDescent="0.25">
      <c r="CB13740" s="4"/>
      <c r="CF13740" s="4"/>
    </row>
    <row r="13741" spans="80:84" x14ac:dyDescent="0.25">
      <c r="CB13741" s="4"/>
      <c r="CF13741" s="4"/>
    </row>
    <row r="13742" spans="80:84" x14ac:dyDescent="0.25">
      <c r="CB13742" s="4"/>
      <c r="CF13742" s="4"/>
    </row>
    <row r="13743" spans="80:84" x14ac:dyDescent="0.25">
      <c r="CB13743" s="4"/>
      <c r="CF13743" s="4"/>
    </row>
    <row r="13744" spans="80:84" x14ac:dyDescent="0.25">
      <c r="CB13744" s="4"/>
      <c r="CF13744" s="4"/>
    </row>
    <row r="13745" spans="80:84" x14ac:dyDescent="0.25">
      <c r="CB13745" s="4"/>
      <c r="CF13745" s="4"/>
    </row>
    <row r="13746" spans="80:84" x14ac:dyDescent="0.25">
      <c r="CB13746" s="4"/>
      <c r="CF13746" s="4"/>
    </row>
    <row r="13747" spans="80:84" x14ac:dyDescent="0.25">
      <c r="CB13747" s="4"/>
      <c r="CF13747" s="4"/>
    </row>
    <row r="13748" spans="80:84" x14ac:dyDescent="0.25">
      <c r="CB13748" s="4"/>
      <c r="CF13748" s="4"/>
    </row>
    <row r="13749" spans="80:84" x14ac:dyDescent="0.25">
      <c r="CB13749" s="4"/>
      <c r="CF13749" s="4"/>
    </row>
    <row r="13750" spans="80:84" x14ac:dyDescent="0.25">
      <c r="CB13750" s="4"/>
      <c r="CF13750" s="4"/>
    </row>
    <row r="13751" spans="80:84" x14ac:dyDescent="0.25">
      <c r="CB13751" s="4"/>
      <c r="CF13751" s="4"/>
    </row>
    <row r="13752" spans="80:84" x14ac:dyDescent="0.25">
      <c r="CB13752" s="4"/>
      <c r="CF13752" s="4"/>
    </row>
    <row r="13753" spans="80:84" x14ac:dyDescent="0.25">
      <c r="CB13753" s="4"/>
      <c r="CF13753" s="4"/>
    </row>
    <row r="13754" spans="80:84" x14ac:dyDescent="0.25">
      <c r="CB13754" s="4"/>
      <c r="CF13754" s="4"/>
    </row>
    <row r="13755" spans="80:84" x14ac:dyDescent="0.25">
      <c r="CB13755" s="4"/>
      <c r="CF13755" s="4"/>
    </row>
    <row r="13756" spans="80:84" x14ac:dyDescent="0.25">
      <c r="CB13756" s="4"/>
      <c r="CF13756" s="4"/>
    </row>
    <row r="13757" spans="80:84" x14ac:dyDescent="0.25">
      <c r="CB13757" s="4"/>
      <c r="CF13757" s="4"/>
    </row>
    <row r="13758" spans="80:84" x14ac:dyDescent="0.25">
      <c r="CB13758" s="4"/>
      <c r="CF13758" s="4"/>
    </row>
    <row r="13759" spans="80:84" x14ac:dyDescent="0.25">
      <c r="CB13759" s="4"/>
      <c r="CF13759" s="4"/>
    </row>
    <row r="13760" spans="80:84" x14ac:dyDescent="0.25">
      <c r="CB13760" s="4"/>
      <c r="CF13760" s="4"/>
    </row>
    <row r="13761" spans="80:84" x14ac:dyDescent="0.25">
      <c r="CB13761" s="4"/>
      <c r="CF13761" s="4"/>
    </row>
    <row r="13762" spans="80:84" x14ac:dyDescent="0.25">
      <c r="CB13762" s="4"/>
      <c r="CF13762" s="4"/>
    </row>
    <row r="13763" spans="80:84" x14ac:dyDescent="0.25">
      <c r="CB13763" s="4"/>
      <c r="CF13763" s="4"/>
    </row>
    <row r="13764" spans="80:84" x14ac:dyDescent="0.25">
      <c r="CB13764" s="4"/>
      <c r="CF13764" s="4"/>
    </row>
    <row r="13765" spans="80:84" x14ac:dyDescent="0.25">
      <c r="CB13765" s="4"/>
      <c r="CF13765" s="4"/>
    </row>
    <row r="13766" spans="80:84" x14ac:dyDescent="0.25">
      <c r="CB13766" s="4"/>
      <c r="CF13766" s="4"/>
    </row>
    <row r="13767" spans="80:84" x14ac:dyDescent="0.25">
      <c r="CB13767" s="4"/>
      <c r="CF13767" s="4"/>
    </row>
    <row r="13768" spans="80:84" x14ac:dyDescent="0.25">
      <c r="CB13768" s="4"/>
      <c r="CF13768" s="4"/>
    </row>
    <row r="13769" spans="80:84" x14ac:dyDescent="0.25">
      <c r="CB13769" s="4"/>
      <c r="CF13769" s="4"/>
    </row>
    <row r="13770" spans="80:84" x14ac:dyDescent="0.25">
      <c r="CB13770" s="4"/>
      <c r="CF13770" s="4"/>
    </row>
    <row r="13771" spans="80:84" x14ac:dyDescent="0.25">
      <c r="CB13771" s="4"/>
      <c r="CF13771" s="4"/>
    </row>
    <row r="13772" spans="80:84" x14ac:dyDescent="0.25">
      <c r="CB13772" s="4"/>
      <c r="CF13772" s="4"/>
    </row>
    <row r="13773" spans="80:84" x14ac:dyDescent="0.25">
      <c r="CB13773" s="4"/>
      <c r="CF13773" s="4"/>
    </row>
    <row r="13774" spans="80:84" x14ac:dyDescent="0.25">
      <c r="CB13774" s="4"/>
      <c r="CF13774" s="4"/>
    </row>
    <row r="13775" spans="80:84" x14ac:dyDescent="0.25">
      <c r="CB13775" s="4"/>
      <c r="CF13775" s="4"/>
    </row>
    <row r="13776" spans="80:84" x14ac:dyDescent="0.25">
      <c r="CB13776" s="4"/>
      <c r="CF13776" s="4"/>
    </row>
    <row r="13777" spans="80:84" x14ac:dyDescent="0.25">
      <c r="CB13777" s="4"/>
      <c r="CF13777" s="4"/>
    </row>
    <row r="13778" spans="80:84" x14ac:dyDescent="0.25">
      <c r="CB13778" s="4"/>
      <c r="CF13778" s="4"/>
    </row>
    <row r="13779" spans="80:84" x14ac:dyDescent="0.25">
      <c r="CB13779" s="4"/>
      <c r="CF13779" s="4"/>
    </row>
    <row r="13780" spans="80:84" x14ac:dyDescent="0.25">
      <c r="CB13780" s="4"/>
      <c r="CF13780" s="4"/>
    </row>
    <row r="13781" spans="80:84" x14ac:dyDescent="0.25">
      <c r="CB13781" s="4"/>
      <c r="CF13781" s="4"/>
    </row>
    <row r="13782" spans="80:84" x14ac:dyDescent="0.25">
      <c r="CB13782" s="4"/>
      <c r="CF13782" s="4"/>
    </row>
    <row r="13783" spans="80:84" x14ac:dyDescent="0.25">
      <c r="CB13783" s="4"/>
      <c r="CF13783" s="4"/>
    </row>
    <row r="13784" spans="80:84" x14ac:dyDescent="0.25">
      <c r="CB13784" s="4"/>
      <c r="CF13784" s="4"/>
    </row>
    <row r="13785" spans="80:84" x14ac:dyDescent="0.25">
      <c r="CB13785" s="4"/>
      <c r="CF13785" s="4"/>
    </row>
    <row r="13786" spans="80:84" x14ac:dyDescent="0.25">
      <c r="CB13786" s="4"/>
      <c r="CF13786" s="4"/>
    </row>
    <row r="13787" spans="80:84" x14ac:dyDescent="0.25">
      <c r="CB13787" s="4"/>
      <c r="CF13787" s="4"/>
    </row>
    <row r="13788" spans="80:84" x14ac:dyDescent="0.25">
      <c r="CB13788" s="4"/>
      <c r="CF13788" s="4"/>
    </row>
    <row r="13789" spans="80:84" x14ac:dyDescent="0.25">
      <c r="CB13789" s="4"/>
      <c r="CF13789" s="4"/>
    </row>
    <row r="13790" spans="80:84" x14ac:dyDescent="0.25">
      <c r="CB13790" s="4"/>
      <c r="CF13790" s="4"/>
    </row>
    <row r="13791" spans="80:84" x14ac:dyDescent="0.25">
      <c r="CB13791" s="4"/>
      <c r="CF13791" s="4"/>
    </row>
    <row r="13792" spans="80:84" x14ac:dyDescent="0.25">
      <c r="CB13792" s="4"/>
      <c r="CF13792" s="4"/>
    </row>
    <row r="13793" spans="80:84" x14ac:dyDescent="0.25">
      <c r="CB13793" s="4"/>
      <c r="CF13793" s="4"/>
    </row>
    <row r="13794" spans="80:84" x14ac:dyDescent="0.25">
      <c r="CB13794" s="4"/>
      <c r="CF13794" s="4"/>
    </row>
    <row r="13795" spans="80:84" x14ac:dyDescent="0.25">
      <c r="CB13795" s="4"/>
      <c r="CF13795" s="4"/>
    </row>
    <row r="13796" spans="80:84" x14ac:dyDescent="0.25">
      <c r="CB13796" s="4"/>
      <c r="CF13796" s="4"/>
    </row>
    <row r="13797" spans="80:84" x14ac:dyDescent="0.25">
      <c r="CB13797" s="4"/>
      <c r="CF13797" s="4"/>
    </row>
    <row r="13798" spans="80:84" x14ac:dyDescent="0.25">
      <c r="CB13798" s="4"/>
      <c r="CF13798" s="4"/>
    </row>
    <row r="13799" spans="80:84" x14ac:dyDescent="0.25">
      <c r="CB13799" s="4"/>
      <c r="CF13799" s="4"/>
    </row>
    <row r="13800" spans="80:84" x14ac:dyDescent="0.25">
      <c r="CB13800" s="4"/>
      <c r="CF13800" s="4"/>
    </row>
    <row r="13801" spans="80:84" x14ac:dyDescent="0.25">
      <c r="CB13801" s="4"/>
      <c r="CF13801" s="4"/>
    </row>
    <row r="13802" spans="80:84" x14ac:dyDescent="0.25">
      <c r="CB13802" s="4"/>
      <c r="CF13802" s="4"/>
    </row>
    <row r="13803" spans="80:84" x14ac:dyDescent="0.25">
      <c r="CB13803" s="4"/>
      <c r="CF13803" s="4"/>
    </row>
    <row r="13804" spans="80:84" x14ac:dyDescent="0.25">
      <c r="CB13804" s="4"/>
      <c r="CF13804" s="4"/>
    </row>
    <row r="13805" spans="80:84" x14ac:dyDescent="0.25">
      <c r="CB13805" s="4"/>
      <c r="CF13805" s="4"/>
    </row>
    <row r="13806" spans="80:84" x14ac:dyDescent="0.25">
      <c r="CB13806" s="4"/>
      <c r="CF13806" s="4"/>
    </row>
    <row r="13807" spans="80:84" x14ac:dyDescent="0.25">
      <c r="CB13807" s="4"/>
      <c r="CF13807" s="4"/>
    </row>
    <row r="13808" spans="80:84" x14ac:dyDescent="0.25">
      <c r="CB13808" s="4"/>
      <c r="CF13808" s="4"/>
    </row>
    <row r="13809" spans="80:84" x14ac:dyDescent="0.25">
      <c r="CB13809" s="4"/>
      <c r="CF13809" s="4"/>
    </row>
    <row r="13810" spans="80:84" x14ac:dyDescent="0.25">
      <c r="CB13810" s="4"/>
      <c r="CF13810" s="4"/>
    </row>
    <row r="13811" spans="80:84" x14ac:dyDescent="0.25">
      <c r="CB13811" s="4"/>
      <c r="CF13811" s="4"/>
    </row>
    <row r="13812" spans="80:84" x14ac:dyDescent="0.25">
      <c r="CB13812" s="4"/>
      <c r="CF13812" s="4"/>
    </row>
    <row r="13813" spans="80:84" x14ac:dyDescent="0.25">
      <c r="CB13813" s="4"/>
      <c r="CF13813" s="4"/>
    </row>
    <row r="13814" spans="80:84" x14ac:dyDescent="0.25">
      <c r="CB13814" s="4"/>
      <c r="CF13814" s="4"/>
    </row>
    <row r="13815" spans="80:84" x14ac:dyDescent="0.25">
      <c r="CB13815" s="4"/>
      <c r="CF13815" s="4"/>
    </row>
    <row r="13816" spans="80:84" x14ac:dyDescent="0.25">
      <c r="CB13816" s="4"/>
      <c r="CF13816" s="4"/>
    </row>
    <row r="13817" spans="80:84" x14ac:dyDescent="0.25">
      <c r="CB13817" s="4"/>
      <c r="CF13817" s="4"/>
    </row>
    <row r="13818" spans="80:84" x14ac:dyDescent="0.25">
      <c r="CB13818" s="4"/>
      <c r="CF13818" s="4"/>
    </row>
    <row r="13819" spans="80:84" x14ac:dyDescent="0.25">
      <c r="CB13819" s="4"/>
      <c r="CF13819" s="4"/>
    </row>
    <row r="13820" spans="80:84" x14ac:dyDescent="0.25">
      <c r="CB13820" s="4"/>
      <c r="CF13820" s="4"/>
    </row>
    <row r="13821" spans="80:84" x14ac:dyDescent="0.25">
      <c r="CB13821" s="4"/>
      <c r="CF13821" s="4"/>
    </row>
    <row r="13822" spans="80:84" x14ac:dyDescent="0.25">
      <c r="CB13822" s="4"/>
      <c r="CF13822" s="4"/>
    </row>
    <row r="13823" spans="80:84" x14ac:dyDescent="0.25">
      <c r="CB13823" s="4"/>
      <c r="CF13823" s="4"/>
    </row>
    <row r="13824" spans="80:84" x14ac:dyDescent="0.25">
      <c r="CB13824" s="4"/>
      <c r="CF13824" s="4"/>
    </row>
    <row r="13825" spans="80:84" x14ac:dyDescent="0.25">
      <c r="CB13825" s="4"/>
      <c r="CF13825" s="4"/>
    </row>
    <row r="13826" spans="80:84" x14ac:dyDescent="0.25">
      <c r="CB13826" s="4"/>
      <c r="CF13826" s="4"/>
    </row>
    <row r="13827" spans="80:84" x14ac:dyDescent="0.25">
      <c r="CB13827" s="4"/>
      <c r="CF13827" s="4"/>
    </row>
    <row r="13828" spans="80:84" x14ac:dyDescent="0.25">
      <c r="CB13828" s="4"/>
      <c r="CF13828" s="4"/>
    </row>
    <row r="13829" spans="80:84" x14ac:dyDescent="0.25">
      <c r="CB13829" s="4"/>
      <c r="CF13829" s="4"/>
    </row>
    <row r="13830" spans="80:84" x14ac:dyDescent="0.25">
      <c r="CB13830" s="4"/>
      <c r="CF13830" s="4"/>
    </row>
    <row r="13831" spans="80:84" x14ac:dyDescent="0.25">
      <c r="CB13831" s="4"/>
      <c r="CF13831" s="4"/>
    </row>
    <row r="13832" spans="80:84" x14ac:dyDescent="0.25">
      <c r="CB13832" s="4"/>
      <c r="CF13832" s="4"/>
    </row>
    <row r="13833" spans="80:84" x14ac:dyDescent="0.25">
      <c r="CB13833" s="4"/>
      <c r="CF13833" s="4"/>
    </row>
    <row r="13834" spans="80:84" x14ac:dyDescent="0.25">
      <c r="CB13834" s="4"/>
      <c r="CF13834" s="4"/>
    </row>
    <row r="13835" spans="80:84" x14ac:dyDescent="0.25">
      <c r="CB13835" s="4"/>
      <c r="CF13835" s="4"/>
    </row>
    <row r="13836" spans="80:84" x14ac:dyDescent="0.25">
      <c r="CB13836" s="4"/>
      <c r="CF13836" s="4"/>
    </row>
    <row r="13837" spans="80:84" x14ac:dyDescent="0.25">
      <c r="CB13837" s="4"/>
      <c r="CF13837" s="4"/>
    </row>
    <row r="13838" spans="80:84" x14ac:dyDescent="0.25">
      <c r="CB13838" s="4"/>
      <c r="CF13838" s="4"/>
    </row>
    <row r="13839" spans="80:84" x14ac:dyDescent="0.25">
      <c r="CB13839" s="4"/>
      <c r="CF13839" s="4"/>
    </row>
    <row r="13840" spans="80:84" x14ac:dyDescent="0.25">
      <c r="CB13840" s="4"/>
      <c r="CF13840" s="4"/>
    </row>
    <row r="13841" spans="80:84" x14ac:dyDescent="0.25">
      <c r="CB13841" s="4"/>
      <c r="CF13841" s="4"/>
    </row>
    <row r="13842" spans="80:84" x14ac:dyDescent="0.25">
      <c r="CB13842" s="4"/>
      <c r="CF13842" s="4"/>
    </row>
    <row r="13843" spans="80:84" x14ac:dyDescent="0.25">
      <c r="CB13843" s="4"/>
      <c r="CF13843" s="4"/>
    </row>
    <row r="13844" spans="80:84" x14ac:dyDescent="0.25">
      <c r="CB13844" s="4"/>
      <c r="CF13844" s="4"/>
    </row>
    <row r="13845" spans="80:84" x14ac:dyDescent="0.25">
      <c r="CB13845" s="4"/>
      <c r="CF13845" s="4"/>
    </row>
    <row r="13846" spans="80:84" x14ac:dyDescent="0.25">
      <c r="CB13846" s="4"/>
      <c r="CF13846" s="4"/>
    </row>
    <row r="13847" spans="80:84" x14ac:dyDescent="0.25">
      <c r="CB13847" s="4"/>
      <c r="CF13847" s="4"/>
    </row>
    <row r="13848" spans="80:84" x14ac:dyDescent="0.25">
      <c r="CB13848" s="4"/>
      <c r="CF13848" s="4"/>
    </row>
    <row r="13849" spans="80:84" x14ac:dyDescent="0.25">
      <c r="CB13849" s="4"/>
      <c r="CF13849" s="4"/>
    </row>
    <row r="13850" spans="80:84" x14ac:dyDescent="0.25">
      <c r="CB13850" s="4"/>
      <c r="CF13850" s="4"/>
    </row>
    <row r="13851" spans="80:84" x14ac:dyDescent="0.25">
      <c r="CB13851" s="4"/>
      <c r="CF13851" s="4"/>
    </row>
    <row r="13852" spans="80:84" x14ac:dyDescent="0.25">
      <c r="CB13852" s="4"/>
      <c r="CF13852" s="4"/>
    </row>
    <row r="13853" spans="80:84" x14ac:dyDescent="0.25">
      <c r="CB13853" s="4"/>
      <c r="CF13853" s="4"/>
    </row>
    <row r="13854" spans="80:84" x14ac:dyDescent="0.25">
      <c r="CB13854" s="4"/>
      <c r="CF13854" s="4"/>
    </row>
    <row r="13855" spans="80:84" x14ac:dyDescent="0.25">
      <c r="CB13855" s="4"/>
      <c r="CF13855" s="4"/>
    </row>
    <row r="13856" spans="80:84" x14ac:dyDescent="0.25">
      <c r="CB13856" s="4"/>
      <c r="CF13856" s="4"/>
    </row>
    <row r="13857" spans="80:84" x14ac:dyDescent="0.25">
      <c r="CB13857" s="4"/>
      <c r="CF13857" s="4"/>
    </row>
    <row r="13858" spans="80:84" x14ac:dyDescent="0.25">
      <c r="CB13858" s="4"/>
      <c r="CF13858" s="4"/>
    </row>
    <row r="13859" spans="80:84" x14ac:dyDescent="0.25">
      <c r="CB13859" s="4"/>
      <c r="CF13859" s="4"/>
    </row>
    <row r="13860" spans="80:84" x14ac:dyDescent="0.25">
      <c r="CB13860" s="4"/>
      <c r="CF13860" s="4"/>
    </row>
    <row r="13861" spans="80:84" x14ac:dyDescent="0.25">
      <c r="CB13861" s="4"/>
      <c r="CF13861" s="4"/>
    </row>
    <row r="13862" spans="80:84" x14ac:dyDescent="0.25">
      <c r="CB13862" s="4"/>
      <c r="CF13862" s="4"/>
    </row>
    <row r="13863" spans="80:84" x14ac:dyDescent="0.25">
      <c r="CB13863" s="4"/>
      <c r="CF13863" s="4"/>
    </row>
    <row r="13864" spans="80:84" x14ac:dyDescent="0.25">
      <c r="CB13864" s="4"/>
      <c r="CF13864" s="4"/>
    </row>
    <row r="13865" spans="80:84" x14ac:dyDescent="0.25">
      <c r="CB13865" s="4"/>
      <c r="CF13865" s="4"/>
    </row>
    <row r="13866" spans="80:84" x14ac:dyDescent="0.25">
      <c r="CB13866" s="4"/>
      <c r="CF13866" s="4"/>
    </row>
    <row r="13867" spans="80:84" x14ac:dyDescent="0.25">
      <c r="CB13867" s="4"/>
      <c r="CF13867" s="4"/>
    </row>
    <row r="13868" spans="80:84" x14ac:dyDescent="0.25">
      <c r="CB13868" s="4"/>
      <c r="CF13868" s="4"/>
    </row>
    <row r="13869" spans="80:84" x14ac:dyDescent="0.25">
      <c r="CB13869" s="4"/>
      <c r="CF13869" s="4"/>
    </row>
    <row r="13870" spans="80:84" x14ac:dyDescent="0.25">
      <c r="CB13870" s="4"/>
      <c r="CF13870" s="4"/>
    </row>
    <row r="13871" spans="80:84" x14ac:dyDescent="0.25">
      <c r="CB13871" s="4"/>
      <c r="CF13871" s="4"/>
    </row>
    <row r="13872" spans="80:84" x14ac:dyDescent="0.25">
      <c r="CB13872" s="4"/>
      <c r="CF13872" s="4"/>
    </row>
    <row r="13873" spans="80:84" x14ac:dyDescent="0.25">
      <c r="CB13873" s="4"/>
      <c r="CF13873" s="4"/>
    </row>
    <row r="13874" spans="80:84" x14ac:dyDescent="0.25">
      <c r="CB13874" s="4"/>
      <c r="CF13874" s="4"/>
    </row>
    <row r="13875" spans="80:84" x14ac:dyDescent="0.25">
      <c r="CB13875" s="4"/>
      <c r="CF13875" s="4"/>
    </row>
    <row r="13876" spans="80:84" x14ac:dyDescent="0.25">
      <c r="CB13876" s="4"/>
      <c r="CF13876" s="4"/>
    </row>
    <row r="13877" spans="80:84" x14ac:dyDescent="0.25">
      <c r="CB13877" s="4"/>
      <c r="CF13877" s="4"/>
    </row>
    <row r="13878" spans="80:84" x14ac:dyDescent="0.25">
      <c r="CB13878" s="4"/>
      <c r="CF13878" s="4"/>
    </row>
    <row r="13879" spans="80:84" x14ac:dyDescent="0.25">
      <c r="CB13879" s="4"/>
      <c r="CF13879" s="4"/>
    </row>
    <row r="13880" spans="80:84" x14ac:dyDescent="0.25">
      <c r="CB13880" s="4"/>
      <c r="CF13880" s="4"/>
    </row>
    <row r="13881" spans="80:84" x14ac:dyDescent="0.25">
      <c r="CB13881" s="4"/>
      <c r="CF13881" s="4"/>
    </row>
    <row r="13882" spans="80:84" x14ac:dyDescent="0.25">
      <c r="CB13882" s="4"/>
      <c r="CF13882" s="4"/>
    </row>
    <row r="13883" spans="80:84" x14ac:dyDescent="0.25">
      <c r="CB13883" s="4"/>
      <c r="CF13883" s="4"/>
    </row>
    <row r="13884" spans="80:84" x14ac:dyDescent="0.25">
      <c r="CB13884" s="4"/>
      <c r="CF13884" s="4"/>
    </row>
    <row r="13885" spans="80:84" x14ac:dyDescent="0.25">
      <c r="CB13885" s="4"/>
      <c r="CF13885" s="4"/>
    </row>
    <row r="13886" spans="80:84" x14ac:dyDescent="0.25">
      <c r="CB13886" s="4"/>
      <c r="CF13886" s="4"/>
    </row>
    <row r="13887" spans="80:84" x14ac:dyDescent="0.25">
      <c r="CB13887" s="4"/>
      <c r="CF13887" s="4"/>
    </row>
    <row r="13888" spans="80:84" x14ac:dyDescent="0.25">
      <c r="CB13888" s="4"/>
      <c r="CF13888" s="4"/>
    </row>
    <row r="13889" spans="80:84" x14ac:dyDescent="0.25">
      <c r="CB13889" s="4"/>
      <c r="CF13889" s="4"/>
    </row>
    <row r="13890" spans="80:84" x14ac:dyDescent="0.25">
      <c r="CB13890" s="4"/>
      <c r="CF13890" s="4"/>
    </row>
    <row r="13891" spans="80:84" x14ac:dyDescent="0.25">
      <c r="CB13891" s="4"/>
      <c r="CF13891" s="4"/>
    </row>
    <row r="13892" spans="80:84" x14ac:dyDescent="0.25">
      <c r="CB13892" s="4"/>
      <c r="CF13892" s="4"/>
    </row>
    <row r="13893" spans="80:84" x14ac:dyDescent="0.25">
      <c r="CB13893" s="4"/>
      <c r="CF13893" s="4"/>
    </row>
    <row r="13894" spans="80:84" x14ac:dyDescent="0.25">
      <c r="CB13894" s="4"/>
      <c r="CF13894" s="4"/>
    </row>
    <row r="13895" spans="80:84" x14ac:dyDescent="0.25">
      <c r="CB13895" s="4"/>
      <c r="CF13895" s="4"/>
    </row>
    <row r="13896" spans="80:84" x14ac:dyDescent="0.25">
      <c r="CB13896" s="4"/>
      <c r="CF13896" s="4"/>
    </row>
    <row r="13897" spans="80:84" x14ac:dyDescent="0.25">
      <c r="CB13897" s="4"/>
      <c r="CF13897" s="4"/>
    </row>
    <row r="13898" spans="80:84" x14ac:dyDescent="0.25">
      <c r="CB13898" s="4"/>
      <c r="CF13898" s="4"/>
    </row>
    <row r="13899" spans="80:84" x14ac:dyDescent="0.25">
      <c r="CB13899" s="4"/>
      <c r="CF13899" s="4"/>
    </row>
    <row r="13900" spans="80:84" x14ac:dyDescent="0.25">
      <c r="CB13900" s="4"/>
      <c r="CF13900" s="4"/>
    </row>
    <row r="13901" spans="80:84" x14ac:dyDescent="0.25">
      <c r="CB13901" s="4"/>
      <c r="CF13901" s="4"/>
    </row>
    <row r="13902" spans="80:84" x14ac:dyDescent="0.25">
      <c r="CB13902" s="4"/>
      <c r="CF13902" s="4"/>
    </row>
    <row r="13903" spans="80:84" x14ac:dyDescent="0.25">
      <c r="CB13903" s="4"/>
      <c r="CF13903" s="4"/>
    </row>
    <row r="13904" spans="80:84" x14ac:dyDescent="0.25">
      <c r="CB13904" s="4"/>
      <c r="CF13904" s="4"/>
    </row>
    <row r="13905" spans="80:84" x14ac:dyDescent="0.25">
      <c r="CB13905" s="4"/>
      <c r="CF13905" s="4"/>
    </row>
    <row r="13906" spans="80:84" x14ac:dyDescent="0.25">
      <c r="CB13906" s="4"/>
      <c r="CF13906" s="4"/>
    </row>
    <row r="13907" spans="80:84" x14ac:dyDescent="0.25">
      <c r="CB13907" s="4"/>
      <c r="CF13907" s="4"/>
    </row>
    <row r="13908" spans="80:84" x14ac:dyDescent="0.25">
      <c r="CB13908" s="4"/>
      <c r="CF13908" s="4"/>
    </row>
    <row r="13909" spans="80:84" x14ac:dyDescent="0.25">
      <c r="CB13909" s="4"/>
      <c r="CF13909" s="4"/>
    </row>
    <row r="13910" spans="80:84" x14ac:dyDescent="0.25">
      <c r="CB13910" s="4"/>
      <c r="CF13910" s="4"/>
    </row>
    <row r="13911" spans="80:84" x14ac:dyDescent="0.25">
      <c r="CB13911" s="4"/>
      <c r="CF13911" s="4"/>
    </row>
    <row r="13912" spans="80:84" x14ac:dyDescent="0.25">
      <c r="CB13912" s="4"/>
      <c r="CF13912" s="4"/>
    </row>
    <row r="13913" spans="80:84" x14ac:dyDescent="0.25">
      <c r="CB13913" s="4"/>
      <c r="CF13913" s="4"/>
    </row>
    <row r="13914" spans="80:84" x14ac:dyDescent="0.25">
      <c r="CB13914" s="4"/>
      <c r="CF13914" s="4"/>
    </row>
    <row r="13915" spans="80:84" x14ac:dyDescent="0.25">
      <c r="CB13915" s="4"/>
      <c r="CF13915" s="4"/>
    </row>
    <row r="13916" spans="80:84" x14ac:dyDescent="0.25">
      <c r="CB13916" s="4"/>
      <c r="CF13916" s="4"/>
    </row>
    <row r="13917" spans="80:84" x14ac:dyDescent="0.25">
      <c r="CB13917" s="4"/>
      <c r="CF13917" s="4"/>
    </row>
    <row r="13918" spans="80:84" x14ac:dyDescent="0.25">
      <c r="CB13918" s="4"/>
      <c r="CF13918" s="4"/>
    </row>
    <row r="13919" spans="80:84" x14ac:dyDescent="0.25">
      <c r="CB13919" s="4"/>
      <c r="CF13919" s="4"/>
    </row>
    <row r="13920" spans="80:84" x14ac:dyDescent="0.25">
      <c r="CB13920" s="4"/>
      <c r="CF13920" s="4"/>
    </row>
    <row r="13921" spans="80:84" x14ac:dyDescent="0.25">
      <c r="CB13921" s="4"/>
      <c r="CF13921" s="4"/>
    </row>
    <row r="13922" spans="80:84" x14ac:dyDescent="0.25">
      <c r="CB13922" s="4"/>
      <c r="CF13922" s="4"/>
    </row>
    <row r="13923" spans="80:84" x14ac:dyDescent="0.25">
      <c r="CB13923" s="4"/>
      <c r="CF13923" s="4"/>
    </row>
    <row r="13924" spans="80:84" x14ac:dyDescent="0.25">
      <c r="CB13924" s="4"/>
      <c r="CF13924" s="4"/>
    </row>
    <row r="13925" spans="80:84" x14ac:dyDescent="0.25">
      <c r="CB13925" s="4"/>
      <c r="CF13925" s="4"/>
    </row>
    <row r="13926" spans="80:84" x14ac:dyDescent="0.25">
      <c r="CB13926" s="4"/>
      <c r="CF13926" s="4"/>
    </row>
    <row r="13927" spans="80:84" x14ac:dyDescent="0.25">
      <c r="CB13927" s="4"/>
      <c r="CF13927" s="4"/>
    </row>
    <row r="13928" spans="80:84" x14ac:dyDescent="0.25">
      <c r="CB13928" s="4"/>
      <c r="CF13928" s="4"/>
    </row>
    <row r="13929" spans="80:84" x14ac:dyDescent="0.25">
      <c r="CB13929" s="4"/>
      <c r="CF13929" s="4"/>
    </row>
    <row r="13930" spans="80:84" x14ac:dyDescent="0.25">
      <c r="CB13930" s="4"/>
      <c r="CF13930" s="4"/>
    </row>
    <row r="13931" spans="80:84" x14ac:dyDescent="0.25">
      <c r="CB13931" s="4"/>
      <c r="CF13931" s="4"/>
    </row>
    <row r="13932" spans="80:84" x14ac:dyDescent="0.25">
      <c r="CB13932" s="4"/>
      <c r="CF13932" s="4"/>
    </row>
    <row r="13933" spans="80:84" x14ac:dyDescent="0.25">
      <c r="CB13933" s="4"/>
      <c r="CF13933" s="4"/>
    </row>
    <row r="13934" spans="80:84" x14ac:dyDescent="0.25">
      <c r="CB13934" s="4"/>
      <c r="CF13934" s="4"/>
    </row>
    <row r="13935" spans="80:84" x14ac:dyDescent="0.25">
      <c r="CB13935" s="4"/>
      <c r="CF13935" s="4"/>
    </row>
    <row r="13936" spans="80:84" x14ac:dyDescent="0.25">
      <c r="CB13936" s="4"/>
      <c r="CF13936" s="4"/>
    </row>
    <row r="13937" spans="80:84" x14ac:dyDescent="0.25">
      <c r="CB13937" s="4"/>
      <c r="CF13937" s="4"/>
    </row>
    <row r="13938" spans="80:84" x14ac:dyDescent="0.25">
      <c r="CB13938" s="4"/>
      <c r="CF13938" s="4"/>
    </row>
    <row r="13939" spans="80:84" x14ac:dyDescent="0.25">
      <c r="CB13939" s="4"/>
      <c r="CF13939" s="4"/>
    </row>
    <row r="13940" spans="80:84" x14ac:dyDescent="0.25">
      <c r="CB13940" s="4"/>
      <c r="CF13940" s="4"/>
    </row>
    <row r="13941" spans="80:84" x14ac:dyDescent="0.25">
      <c r="CB13941" s="4"/>
      <c r="CF13941" s="4"/>
    </row>
    <row r="13942" spans="80:84" x14ac:dyDescent="0.25">
      <c r="CB13942" s="4"/>
      <c r="CF13942" s="4"/>
    </row>
    <row r="13943" spans="80:84" x14ac:dyDescent="0.25">
      <c r="CB13943" s="4"/>
      <c r="CF13943" s="4"/>
    </row>
    <row r="13944" spans="80:84" x14ac:dyDescent="0.25">
      <c r="CB13944" s="4"/>
      <c r="CF13944" s="4"/>
    </row>
    <row r="13945" spans="80:84" x14ac:dyDescent="0.25">
      <c r="CB13945" s="4"/>
      <c r="CF13945" s="4"/>
    </row>
    <row r="13946" spans="80:84" x14ac:dyDescent="0.25">
      <c r="CB13946" s="4"/>
      <c r="CF13946" s="4"/>
    </row>
    <row r="13947" spans="80:84" x14ac:dyDescent="0.25">
      <c r="CB13947" s="4"/>
      <c r="CF13947" s="4"/>
    </row>
    <row r="13948" spans="80:84" x14ac:dyDescent="0.25">
      <c r="CB13948" s="4"/>
      <c r="CF13948" s="4"/>
    </row>
    <row r="13949" spans="80:84" x14ac:dyDescent="0.25">
      <c r="CB13949" s="4"/>
      <c r="CF13949" s="4"/>
    </row>
    <row r="13950" spans="80:84" x14ac:dyDescent="0.25">
      <c r="CB13950" s="4"/>
      <c r="CF13950" s="4"/>
    </row>
    <row r="13951" spans="80:84" x14ac:dyDescent="0.25">
      <c r="CB13951" s="4"/>
      <c r="CF13951" s="4"/>
    </row>
    <row r="13952" spans="80:84" x14ac:dyDescent="0.25">
      <c r="CB13952" s="4"/>
      <c r="CF13952" s="4"/>
    </row>
    <row r="13953" spans="80:84" x14ac:dyDescent="0.25">
      <c r="CB13953" s="4"/>
      <c r="CF13953" s="4"/>
    </row>
    <row r="13954" spans="80:84" x14ac:dyDescent="0.25">
      <c r="CB13954" s="4"/>
      <c r="CF13954" s="4"/>
    </row>
    <row r="13955" spans="80:84" x14ac:dyDescent="0.25">
      <c r="CB13955" s="4"/>
      <c r="CF13955" s="4"/>
    </row>
    <row r="13956" spans="80:84" x14ac:dyDescent="0.25">
      <c r="CB13956" s="4"/>
      <c r="CF13956" s="4"/>
    </row>
    <row r="13957" spans="80:84" x14ac:dyDescent="0.25">
      <c r="CB13957" s="4"/>
      <c r="CF13957" s="4"/>
    </row>
    <row r="13958" spans="80:84" x14ac:dyDescent="0.25">
      <c r="CB13958" s="4"/>
      <c r="CF13958" s="4"/>
    </row>
    <row r="13959" spans="80:84" x14ac:dyDescent="0.25">
      <c r="CB13959" s="4"/>
      <c r="CF13959" s="4"/>
    </row>
    <row r="13960" spans="80:84" x14ac:dyDescent="0.25">
      <c r="CB13960" s="4"/>
      <c r="CF13960" s="4"/>
    </row>
    <row r="13961" spans="80:84" x14ac:dyDescent="0.25">
      <c r="CB13961" s="4"/>
      <c r="CF13961" s="4"/>
    </row>
    <row r="13962" spans="80:84" x14ac:dyDescent="0.25">
      <c r="CB13962" s="4"/>
      <c r="CF13962" s="4"/>
    </row>
    <row r="13963" spans="80:84" x14ac:dyDescent="0.25">
      <c r="CB13963" s="4"/>
      <c r="CF13963" s="4"/>
    </row>
    <row r="13964" spans="80:84" x14ac:dyDescent="0.25">
      <c r="CB13964" s="4"/>
      <c r="CF13964" s="4"/>
    </row>
    <row r="13965" spans="80:84" x14ac:dyDescent="0.25">
      <c r="CB13965" s="4"/>
      <c r="CF13965" s="4"/>
    </row>
    <row r="13966" spans="80:84" x14ac:dyDescent="0.25">
      <c r="CB13966" s="4"/>
      <c r="CF13966" s="4"/>
    </row>
    <row r="13967" spans="80:84" x14ac:dyDescent="0.25">
      <c r="CB13967" s="4"/>
      <c r="CF13967" s="4"/>
    </row>
    <row r="13968" spans="80:84" x14ac:dyDescent="0.25">
      <c r="CB13968" s="4"/>
      <c r="CF13968" s="4"/>
    </row>
    <row r="13969" spans="80:84" x14ac:dyDescent="0.25">
      <c r="CB13969" s="4"/>
      <c r="CF13969" s="4"/>
    </row>
    <row r="13970" spans="80:84" x14ac:dyDescent="0.25">
      <c r="CB13970" s="4"/>
      <c r="CF13970" s="4"/>
    </row>
    <row r="13971" spans="80:84" x14ac:dyDescent="0.25">
      <c r="CB13971" s="4"/>
      <c r="CF13971" s="4"/>
    </row>
    <row r="13972" spans="80:84" x14ac:dyDescent="0.25">
      <c r="CB13972" s="4"/>
      <c r="CF13972" s="4"/>
    </row>
    <row r="13973" spans="80:84" x14ac:dyDescent="0.25">
      <c r="CB13973" s="4"/>
      <c r="CF13973" s="4"/>
    </row>
    <row r="13974" spans="80:84" x14ac:dyDescent="0.25">
      <c r="CB13974" s="4"/>
      <c r="CF13974" s="4"/>
    </row>
    <row r="13975" spans="80:84" x14ac:dyDescent="0.25">
      <c r="CB13975" s="4"/>
      <c r="CF13975" s="4"/>
    </row>
    <row r="13976" spans="80:84" x14ac:dyDescent="0.25">
      <c r="CB13976" s="4"/>
      <c r="CF13976" s="4"/>
    </row>
    <row r="13977" spans="80:84" x14ac:dyDescent="0.25">
      <c r="CB13977" s="4"/>
      <c r="CF13977" s="4"/>
    </row>
    <row r="13978" spans="80:84" x14ac:dyDescent="0.25">
      <c r="CB13978" s="4"/>
      <c r="CF13978" s="4"/>
    </row>
    <row r="13979" spans="80:84" x14ac:dyDescent="0.25">
      <c r="CB13979" s="4"/>
      <c r="CF13979" s="4"/>
    </row>
    <row r="13980" spans="80:84" x14ac:dyDescent="0.25">
      <c r="CB13980" s="4"/>
      <c r="CF13980" s="4"/>
    </row>
    <row r="13981" spans="80:84" x14ac:dyDescent="0.25">
      <c r="CB13981" s="4"/>
      <c r="CF13981" s="4"/>
    </row>
    <row r="13982" spans="80:84" x14ac:dyDescent="0.25">
      <c r="CB13982" s="4"/>
      <c r="CF13982" s="4"/>
    </row>
    <row r="13983" spans="80:84" x14ac:dyDescent="0.25">
      <c r="CB13983" s="4"/>
      <c r="CF13983" s="4"/>
    </row>
    <row r="13984" spans="80:84" x14ac:dyDescent="0.25">
      <c r="CB13984" s="4"/>
      <c r="CF13984" s="4"/>
    </row>
    <row r="13985" spans="80:84" x14ac:dyDescent="0.25">
      <c r="CB13985" s="4"/>
      <c r="CF13985" s="4"/>
    </row>
    <row r="13986" spans="80:84" x14ac:dyDescent="0.25">
      <c r="CB13986" s="4"/>
      <c r="CF13986" s="4"/>
    </row>
    <row r="13987" spans="80:84" x14ac:dyDescent="0.25">
      <c r="CB13987" s="4"/>
      <c r="CF13987" s="4"/>
    </row>
    <row r="13988" spans="80:84" x14ac:dyDescent="0.25">
      <c r="CB13988" s="4"/>
      <c r="CF13988" s="4"/>
    </row>
    <row r="13989" spans="80:84" x14ac:dyDescent="0.25">
      <c r="CB13989" s="4"/>
      <c r="CF13989" s="4"/>
    </row>
    <row r="13990" spans="80:84" x14ac:dyDescent="0.25">
      <c r="CB13990" s="4"/>
      <c r="CF13990" s="4"/>
    </row>
    <row r="13991" spans="80:84" x14ac:dyDescent="0.25">
      <c r="CB13991" s="4"/>
      <c r="CF13991" s="4"/>
    </row>
    <row r="13992" spans="80:84" x14ac:dyDescent="0.25">
      <c r="CB13992" s="4"/>
      <c r="CF13992" s="4"/>
    </row>
    <row r="13993" spans="80:84" x14ac:dyDescent="0.25">
      <c r="CB13993" s="4"/>
      <c r="CF13993" s="4"/>
    </row>
    <row r="13994" spans="80:84" x14ac:dyDescent="0.25">
      <c r="CB13994" s="4"/>
      <c r="CF13994" s="4"/>
    </row>
    <row r="13995" spans="80:84" x14ac:dyDescent="0.25">
      <c r="CB13995" s="4"/>
      <c r="CF13995" s="4"/>
    </row>
    <row r="13996" spans="80:84" x14ac:dyDescent="0.25">
      <c r="CB13996" s="4"/>
      <c r="CF13996" s="4"/>
    </row>
    <row r="13997" spans="80:84" x14ac:dyDescent="0.25">
      <c r="CB13997" s="4"/>
      <c r="CF13997" s="4"/>
    </row>
    <row r="13998" spans="80:84" x14ac:dyDescent="0.25">
      <c r="CB13998" s="4"/>
      <c r="CF13998" s="4"/>
    </row>
    <row r="13999" spans="80:84" x14ac:dyDescent="0.25">
      <c r="CB13999" s="4"/>
      <c r="CF13999" s="4"/>
    </row>
    <row r="14000" spans="80:84" x14ac:dyDescent="0.25">
      <c r="CB14000" s="4"/>
      <c r="CF14000" s="4"/>
    </row>
    <row r="14001" spans="80:84" x14ac:dyDescent="0.25">
      <c r="CB14001" s="4"/>
      <c r="CF14001" s="4"/>
    </row>
    <row r="14002" spans="80:84" x14ac:dyDescent="0.25">
      <c r="CB14002" s="4"/>
      <c r="CF14002" s="4"/>
    </row>
    <row r="14003" spans="80:84" x14ac:dyDescent="0.25">
      <c r="CB14003" s="4"/>
      <c r="CF14003" s="4"/>
    </row>
    <row r="14004" spans="80:84" x14ac:dyDescent="0.25">
      <c r="CB14004" s="4"/>
      <c r="CF14004" s="4"/>
    </row>
    <row r="14005" spans="80:84" x14ac:dyDescent="0.25">
      <c r="CB14005" s="4"/>
      <c r="CF14005" s="4"/>
    </row>
    <row r="14006" spans="80:84" x14ac:dyDescent="0.25">
      <c r="CB14006" s="4"/>
      <c r="CF14006" s="4"/>
    </row>
    <row r="14007" spans="80:84" x14ac:dyDescent="0.25">
      <c r="CB14007" s="4"/>
      <c r="CF14007" s="4"/>
    </row>
    <row r="14008" spans="80:84" x14ac:dyDescent="0.25">
      <c r="CB14008" s="4"/>
      <c r="CF14008" s="4"/>
    </row>
    <row r="14009" spans="80:84" x14ac:dyDescent="0.25">
      <c r="CB14009" s="4"/>
      <c r="CF14009" s="4"/>
    </row>
    <row r="14010" spans="80:84" x14ac:dyDescent="0.25">
      <c r="CB14010" s="4"/>
      <c r="CF14010" s="4"/>
    </row>
    <row r="14011" spans="80:84" x14ac:dyDescent="0.25">
      <c r="CB14011" s="4"/>
      <c r="CF14011" s="4"/>
    </row>
    <row r="14012" spans="80:84" x14ac:dyDescent="0.25">
      <c r="CB14012" s="4"/>
      <c r="CF14012" s="4"/>
    </row>
    <row r="14013" spans="80:84" x14ac:dyDescent="0.25">
      <c r="CB14013" s="4"/>
      <c r="CF14013" s="4"/>
    </row>
    <row r="14014" spans="80:84" x14ac:dyDescent="0.25">
      <c r="CB14014" s="4"/>
      <c r="CF14014" s="4"/>
    </row>
    <row r="14015" spans="80:84" x14ac:dyDescent="0.25">
      <c r="CB14015" s="4"/>
      <c r="CF14015" s="4"/>
    </row>
    <row r="14016" spans="80:84" x14ac:dyDescent="0.25">
      <c r="CB14016" s="4"/>
      <c r="CF14016" s="4"/>
    </row>
    <row r="14017" spans="80:84" x14ac:dyDescent="0.25">
      <c r="CB14017" s="4"/>
      <c r="CF14017" s="4"/>
    </row>
    <row r="14018" spans="80:84" x14ac:dyDescent="0.25">
      <c r="CB14018" s="4"/>
      <c r="CF14018" s="4"/>
    </row>
    <row r="14019" spans="80:84" x14ac:dyDescent="0.25">
      <c r="CB14019" s="4"/>
      <c r="CF14019" s="4"/>
    </row>
    <row r="14020" spans="80:84" x14ac:dyDescent="0.25">
      <c r="CB14020" s="4"/>
      <c r="CF14020" s="4"/>
    </row>
    <row r="14021" spans="80:84" x14ac:dyDescent="0.25">
      <c r="CB14021" s="4"/>
      <c r="CF14021" s="4"/>
    </row>
    <row r="14022" spans="80:84" x14ac:dyDescent="0.25">
      <c r="CB14022" s="4"/>
      <c r="CF14022" s="4"/>
    </row>
    <row r="14023" spans="80:84" x14ac:dyDescent="0.25">
      <c r="CB14023" s="4"/>
      <c r="CF14023" s="4"/>
    </row>
    <row r="14024" spans="80:84" x14ac:dyDescent="0.25">
      <c r="CB14024" s="4"/>
      <c r="CF14024" s="4"/>
    </row>
    <row r="14025" spans="80:84" x14ac:dyDescent="0.25">
      <c r="CB14025" s="4"/>
      <c r="CF14025" s="4"/>
    </row>
    <row r="14026" spans="80:84" x14ac:dyDescent="0.25">
      <c r="CB14026" s="4"/>
      <c r="CF14026" s="4"/>
    </row>
    <row r="14027" spans="80:84" x14ac:dyDescent="0.25">
      <c r="CB14027" s="4"/>
      <c r="CF14027" s="4"/>
    </row>
    <row r="14028" spans="80:84" x14ac:dyDescent="0.25">
      <c r="CB14028" s="4"/>
      <c r="CF14028" s="4"/>
    </row>
    <row r="14029" spans="80:84" x14ac:dyDescent="0.25">
      <c r="CB14029" s="4"/>
      <c r="CF14029" s="4"/>
    </row>
    <row r="14030" spans="80:84" x14ac:dyDescent="0.25">
      <c r="CB14030" s="4"/>
      <c r="CF14030" s="4"/>
    </row>
    <row r="14031" spans="80:84" x14ac:dyDescent="0.25">
      <c r="CB14031" s="4"/>
      <c r="CF14031" s="4"/>
    </row>
    <row r="14032" spans="80:84" x14ac:dyDescent="0.25">
      <c r="CB14032" s="4"/>
      <c r="CF14032" s="4"/>
    </row>
    <row r="14033" spans="80:84" x14ac:dyDescent="0.25">
      <c r="CB14033" s="4"/>
      <c r="CF14033" s="4"/>
    </row>
    <row r="14034" spans="80:84" x14ac:dyDescent="0.25">
      <c r="CB14034" s="4"/>
      <c r="CF14034" s="4"/>
    </row>
    <row r="14035" spans="80:84" x14ac:dyDescent="0.25">
      <c r="CB14035" s="4"/>
      <c r="CF14035" s="4"/>
    </row>
    <row r="14036" spans="80:84" x14ac:dyDescent="0.25">
      <c r="CB14036" s="4"/>
      <c r="CF14036" s="4"/>
    </row>
    <row r="14037" spans="80:84" x14ac:dyDescent="0.25">
      <c r="CB14037" s="4"/>
      <c r="CF14037" s="4"/>
    </row>
    <row r="14038" spans="80:84" x14ac:dyDescent="0.25">
      <c r="CB14038" s="4"/>
      <c r="CF14038" s="4"/>
    </row>
    <row r="14039" spans="80:84" x14ac:dyDescent="0.25">
      <c r="CB14039" s="4"/>
      <c r="CF14039" s="4"/>
    </row>
    <row r="14040" spans="80:84" x14ac:dyDescent="0.25">
      <c r="CB14040" s="4"/>
      <c r="CF14040" s="4"/>
    </row>
    <row r="14041" spans="80:84" x14ac:dyDescent="0.25">
      <c r="CB14041" s="4"/>
      <c r="CF14041" s="4"/>
    </row>
    <row r="14042" spans="80:84" x14ac:dyDescent="0.25">
      <c r="CB14042" s="4"/>
      <c r="CF14042" s="4"/>
    </row>
    <row r="14043" spans="80:84" x14ac:dyDescent="0.25">
      <c r="CB14043" s="4"/>
      <c r="CF14043" s="4"/>
    </row>
    <row r="14044" spans="80:84" x14ac:dyDescent="0.25">
      <c r="CB14044" s="4"/>
      <c r="CF14044" s="4"/>
    </row>
    <row r="14045" spans="80:84" x14ac:dyDescent="0.25">
      <c r="CB14045" s="4"/>
      <c r="CF14045" s="4"/>
    </row>
    <row r="14046" spans="80:84" x14ac:dyDescent="0.25">
      <c r="CB14046" s="4"/>
      <c r="CF14046" s="4"/>
    </row>
    <row r="14047" spans="80:84" x14ac:dyDescent="0.25">
      <c r="CB14047" s="4"/>
      <c r="CF14047" s="4"/>
    </row>
    <row r="14048" spans="80:84" x14ac:dyDescent="0.25">
      <c r="CB14048" s="4"/>
      <c r="CF14048" s="4"/>
    </row>
    <row r="14049" spans="80:84" x14ac:dyDescent="0.25">
      <c r="CB14049" s="4"/>
      <c r="CF14049" s="4"/>
    </row>
    <row r="14050" spans="80:84" x14ac:dyDescent="0.25">
      <c r="CB14050" s="4"/>
      <c r="CF14050" s="4"/>
    </row>
    <row r="14051" spans="80:84" x14ac:dyDescent="0.25">
      <c r="CB14051" s="4"/>
      <c r="CF14051" s="4"/>
    </row>
    <row r="14052" spans="80:84" x14ac:dyDescent="0.25">
      <c r="CB14052" s="4"/>
      <c r="CF14052" s="4"/>
    </row>
    <row r="14053" spans="80:84" x14ac:dyDescent="0.25">
      <c r="CB14053" s="4"/>
      <c r="CF14053" s="4"/>
    </row>
    <row r="14054" spans="80:84" x14ac:dyDescent="0.25">
      <c r="CB14054" s="4"/>
      <c r="CF14054" s="4"/>
    </row>
    <row r="14055" spans="80:84" x14ac:dyDescent="0.25">
      <c r="CB14055" s="4"/>
      <c r="CF14055" s="4"/>
    </row>
    <row r="14056" spans="80:84" x14ac:dyDescent="0.25">
      <c r="CB14056" s="4"/>
      <c r="CF14056" s="4"/>
    </row>
    <row r="14057" spans="80:84" x14ac:dyDescent="0.25">
      <c r="CB14057" s="4"/>
      <c r="CF14057" s="4"/>
    </row>
    <row r="14058" spans="80:84" x14ac:dyDescent="0.25">
      <c r="CB14058" s="4"/>
      <c r="CF14058" s="4"/>
    </row>
    <row r="14059" spans="80:84" x14ac:dyDescent="0.25">
      <c r="CB14059" s="4"/>
      <c r="CF14059" s="4"/>
    </row>
    <row r="14060" spans="80:84" x14ac:dyDescent="0.25">
      <c r="CB14060" s="4"/>
      <c r="CF14060" s="4"/>
    </row>
    <row r="14061" spans="80:84" x14ac:dyDescent="0.25">
      <c r="CB14061" s="4"/>
      <c r="CF14061" s="4"/>
    </row>
    <row r="14062" spans="80:84" x14ac:dyDescent="0.25">
      <c r="CB14062" s="4"/>
      <c r="CF14062" s="4"/>
    </row>
    <row r="14063" spans="80:84" x14ac:dyDescent="0.25">
      <c r="CB14063" s="4"/>
      <c r="CF14063" s="4"/>
    </row>
    <row r="14064" spans="80:84" x14ac:dyDescent="0.25">
      <c r="CB14064" s="4"/>
      <c r="CF14064" s="4"/>
    </row>
    <row r="14065" spans="80:84" x14ac:dyDescent="0.25">
      <c r="CB14065" s="4"/>
      <c r="CF14065" s="4"/>
    </row>
    <row r="14066" spans="80:84" x14ac:dyDescent="0.25">
      <c r="CB14066" s="4"/>
      <c r="CF14066" s="4"/>
    </row>
    <row r="14067" spans="80:84" x14ac:dyDescent="0.25">
      <c r="CB14067" s="4"/>
      <c r="CF14067" s="4"/>
    </row>
    <row r="14068" spans="80:84" x14ac:dyDescent="0.25">
      <c r="CB14068" s="4"/>
      <c r="CF14068" s="4"/>
    </row>
    <row r="14069" spans="80:84" x14ac:dyDescent="0.25">
      <c r="CB14069" s="4"/>
      <c r="CF14069" s="4"/>
    </row>
    <row r="14070" spans="80:84" x14ac:dyDescent="0.25">
      <c r="CB14070" s="4"/>
      <c r="CF14070" s="4"/>
    </row>
    <row r="14071" spans="80:84" x14ac:dyDescent="0.25">
      <c r="CB14071" s="4"/>
      <c r="CF14071" s="4"/>
    </row>
    <row r="14072" spans="80:84" x14ac:dyDescent="0.25">
      <c r="CB14072" s="4"/>
      <c r="CF14072" s="4"/>
    </row>
    <row r="14073" spans="80:84" x14ac:dyDescent="0.25">
      <c r="CB14073" s="4"/>
      <c r="CF14073" s="4"/>
    </row>
    <row r="14074" spans="80:84" x14ac:dyDescent="0.25">
      <c r="CB14074" s="4"/>
      <c r="CF14074" s="4"/>
    </row>
    <row r="14075" spans="80:84" x14ac:dyDescent="0.25">
      <c r="CB14075" s="4"/>
      <c r="CF14075" s="4"/>
    </row>
    <row r="14076" spans="80:84" x14ac:dyDescent="0.25">
      <c r="CB14076" s="4"/>
      <c r="CF14076" s="4"/>
    </row>
    <row r="14077" spans="80:84" x14ac:dyDescent="0.25">
      <c r="CB14077" s="4"/>
      <c r="CF14077" s="4"/>
    </row>
    <row r="14078" spans="80:84" x14ac:dyDescent="0.25">
      <c r="CB14078" s="4"/>
      <c r="CF14078" s="4"/>
    </row>
    <row r="14079" spans="80:84" x14ac:dyDescent="0.25">
      <c r="CB14079" s="4"/>
      <c r="CF14079" s="4"/>
    </row>
    <row r="14080" spans="80:84" x14ac:dyDescent="0.25">
      <c r="CB14080" s="4"/>
      <c r="CF14080" s="4"/>
    </row>
    <row r="14081" spans="80:84" x14ac:dyDescent="0.25">
      <c r="CB14081" s="4"/>
      <c r="CF14081" s="4"/>
    </row>
    <row r="14082" spans="80:84" x14ac:dyDescent="0.25">
      <c r="CB14082" s="4"/>
      <c r="CF14082" s="4"/>
    </row>
    <row r="14083" spans="80:84" x14ac:dyDescent="0.25">
      <c r="CB14083" s="4"/>
      <c r="CF14083" s="4"/>
    </row>
    <row r="14084" spans="80:84" x14ac:dyDescent="0.25">
      <c r="CB14084" s="4"/>
      <c r="CF14084" s="4"/>
    </row>
    <row r="14085" spans="80:84" x14ac:dyDescent="0.25">
      <c r="CB14085" s="4"/>
      <c r="CF14085" s="4"/>
    </row>
    <row r="14086" spans="80:84" x14ac:dyDescent="0.25">
      <c r="CB14086" s="4"/>
      <c r="CF14086" s="4"/>
    </row>
    <row r="14087" spans="80:84" x14ac:dyDescent="0.25">
      <c r="CB14087" s="4"/>
      <c r="CF14087" s="4"/>
    </row>
    <row r="14088" spans="80:84" x14ac:dyDescent="0.25">
      <c r="CB14088" s="4"/>
      <c r="CF14088" s="4"/>
    </row>
    <row r="14089" spans="80:84" x14ac:dyDescent="0.25">
      <c r="CB14089" s="4"/>
      <c r="CF14089" s="4"/>
    </row>
    <row r="14090" spans="80:84" x14ac:dyDescent="0.25">
      <c r="CB14090" s="4"/>
      <c r="CF14090" s="4"/>
    </row>
    <row r="14091" spans="80:84" x14ac:dyDescent="0.25">
      <c r="CB14091" s="4"/>
      <c r="CF14091" s="4"/>
    </row>
    <row r="14092" spans="80:84" x14ac:dyDescent="0.25">
      <c r="CB14092" s="4"/>
      <c r="CF14092" s="4"/>
    </row>
    <row r="14093" spans="80:84" x14ac:dyDescent="0.25">
      <c r="CB14093" s="4"/>
      <c r="CF14093" s="4"/>
    </row>
    <row r="14094" spans="80:84" x14ac:dyDescent="0.25">
      <c r="CB14094" s="4"/>
      <c r="CF14094" s="4"/>
    </row>
    <row r="14095" spans="80:84" x14ac:dyDescent="0.25">
      <c r="CB14095" s="4"/>
      <c r="CF14095" s="4"/>
    </row>
    <row r="14096" spans="80:84" x14ac:dyDescent="0.25">
      <c r="CB14096" s="4"/>
      <c r="CF14096" s="4"/>
    </row>
    <row r="14097" spans="80:84" x14ac:dyDescent="0.25">
      <c r="CB14097" s="4"/>
      <c r="CF14097" s="4"/>
    </row>
    <row r="14098" spans="80:84" x14ac:dyDescent="0.25">
      <c r="CB14098" s="4"/>
      <c r="CF14098" s="4"/>
    </row>
    <row r="14099" spans="80:84" x14ac:dyDescent="0.25">
      <c r="CB14099" s="4"/>
      <c r="CF14099" s="4"/>
    </row>
    <row r="14100" spans="80:84" x14ac:dyDescent="0.25">
      <c r="CB14100" s="4"/>
      <c r="CF14100" s="4"/>
    </row>
    <row r="14101" spans="80:84" x14ac:dyDescent="0.25">
      <c r="CB14101" s="4"/>
      <c r="CF14101" s="4"/>
    </row>
    <row r="14102" spans="80:84" x14ac:dyDescent="0.25">
      <c r="CB14102" s="4"/>
      <c r="CF14102" s="4"/>
    </row>
    <row r="14103" spans="80:84" x14ac:dyDescent="0.25">
      <c r="CB14103" s="4"/>
      <c r="CF14103" s="4"/>
    </row>
    <row r="14104" spans="80:84" x14ac:dyDescent="0.25">
      <c r="CB14104" s="4"/>
      <c r="CF14104" s="4"/>
    </row>
    <row r="14105" spans="80:84" x14ac:dyDescent="0.25">
      <c r="CB14105" s="4"/>
      <c r="CF14105" s="4"/>
    </row>
    <row r="14106" spans="80:84" x14ac:dyDescent="0.25">
      <c r="CB14106" s="4"/>
      <c r="CF14106" s="4"/>
    </row>
    <row r="14107" spans="80:84" x14ac:dyDescent="0.25">
      <c r="CB14107" s="4"/>
      <c r="CF14107" s="4"/>
    </row>
    <row r="14108" spans="80:84" x14ac:dyDescent="0.25">
      <c r="CB14108" s="4"/>
      <c r="CF14108" s="4"/>
    </row>
    <row r="14109" spans="80:84" x14ac:dyDescent="0.25">
      <c r="CB14109" s="4"/>
      <c r="CF14109" s="4"/>
    </row>
    <row r="14110" spans="80:84" x14ac:dyDescent="0.25">
      <c r="CB14110" s="4"/>
      <c r="CF14110" s="4"/>
    </row>
    <row r="14111" spans="80:84" x14ac:dyDescent="0.25">
      <c r="CB14111" s="4"/>
      <c r="CF14111" s="4"/>
    </row>
    <row r="14112" spans="80:84" x14ac:dyDescent="0.25">
      <c r="CB14112" s="4"/>
      <c r="CF14112" s="4"/>
    </row>
    <row r="14113" spans="80:84" x14ac:dyDescent="0.25">
      <c r="CB14113" s="4"/>
      <c r="CF14113" s="4"/>
    </row>
    <row r="14114" spans="80:84" x14ac:dyDescent="0.25">
      <c r="CB14114" s="4"/>
      <c r="CF14114" s="4"/>
    </row>
    <row r="14115" spans="80:84" x14ac:dyDescent="0.25">
      <c r="CB14115" s="4"/>
      <c r="CF14115" s="4"/>
    </row>
    <row r="14116" spans="80:84" x14ac:dyDescent="0.25">
      <c r="CB14116" s="4"/>
      <c r="CF14116" s="4"/>
    </row>
    <row r="14117" spans="80:84" x14ac:dyDescent="0.25">
      <c r="CB14117" s="4"/>
      <c r="CF14117" s="4"/>
    </row>
    <row r="14118" spans="80:84" x14ac:dyDescent="0.25">
      <c r="CB14118" s="4"/>
      <c r="CF14118" s="4"/>
    </row>
    <row r="14119" spans="80:84" x14ac:dyDescent="0.25">
      <c r="CB14119" s="4"/>
      <c r="CF14119" s="4"/>
    </row>
    <row r="14120" spans="80:84" x14ac:dyDescent="0.25">
      <c r="CB14120" s="4"/>
      <c r="CF14120" s="4"/>
    </row>
    <row r="14121" spans="80:84" x14ac:dyDescent="0.25">
      <c r="CB14121" s="4"/>
      <c r="CF14121" s="4"/>
    </row>
    <row r="14122" spans="80:84" x14ac:dyDescent="0.25">
      <c r="CB14122" s="4"/>
      <c r="CF14122" s="4"/>
    </row>
    <row r="14123" spans="80:84" x14ac:dyDescent="0.25">
      <c r="CB14123" s="4"/>
      <c r="CF14123" s="4"/>
    </row>
    <row r="14124" spans="80:84" x14ac:dyDescent="0.25">
      <c r="CB14124" s="4"/>
      <c r="CF14124" s="4"/>
    </row>
    <row r="14125" spans="80:84" x14ac:dyDescent="0.25">
      <c r="CB14125" s="4"/>
      <c r="CF14125" s="4"/>
    </row>
    <row r="14126" spans="80:84" x14ac:dyDescent="0.25">
      <c r="CB14126" s="4"/>
      <c r="CF14126" s="4"/>
    </row>
    <row r="14127" spans="80:84" x14ac:dyDescent="0.25">
      <c r="CB14127" s="4"/>
      <c r="CF14127" s="4"/>
    </row>
    <row r="14128" spans="80:84" x14ac:dyDescent="0.25">
      <c r="CB14128" s="4"/>
      <c r="CF14128" s="4"/>
    </row>
    <row r="14129" spans="80:84" x14ac:dyDescent="0.25">
      <c r="CB14129" s="4"/>
      <c r="CF14129" s="4"/>
    </row>
    <row r="14130" spans="80:84" x14ac:dyDescent="0.25">
      <c r="CB14130" s="4"/>
      <c r="CF14130" s="4"/>
    </row>
    <row r="14131" spans="80:84" x14ac:dyDescent="0.25">
      <c r="CB14131" s="4"/>
      <c r="CF14131" s="4"/>
    </row>
    <row r="14132" spans="80:84" x14ac:dyDescent="0.25">
      <c r="CB14132" s="4"/>
      <c r="CF14132" s="4"/>
    </row>
    <row r="14133" spans="80:84" x14ac:dyDescent="0.25">
      <c r="CB14133" s="4"/>
      <c r="CF14133" s="4"/>
    </row>
    <row r="14134" spans="80:84" x14ac:dyDescent="0.25">
      <c r="CB14134" s="4"/>
      <c r="CF14134" s="4"/>
    </row>
    <row r="14135" spans="80:84" x14ac:dyDescent="0.25">
      <c r="CB14135" s="4"/>
      <c r="CF14135" s="4"/>
    </row>
    <row r="14136" spans="80:84" x14ac:dyDescent="0.25">
      <c r="CB14136" s="4"/>
      <c r="CF14136" s="4"/>
    </row>
    <row r="14137" spans="80:84" x14ac:dyDescent="0.25">
      <c r="CB14137" s="4"/>
      <c r="CF14137" s="4"/>
    </row>
    <row r="14138" spans="80:84" x14ac:dyDescent="0.25">
      <c r="CB14138" s="4"/>
      <c r="CF14138" s="4"/>
    </row>
    <row r="14139" spans="80:84" x14ac:dyDescent="0.25">
      <c r="CB14139" s="4"/>
      <c r="CF14139" s="4"/>
    </row>
    <row r="14140" spans="80:84" x14ac:dyDescent="0.25">
      <c r="CB14140" s="4"/>
      <c r="CF14140" s="4"/>
    </row>
    <row r="14141" spans="80:84" x14ac:dyDescent="0.25">
      <c r="CB14141" s="4"/>
      <c r="CF14141" s="4"/>
    </row>
    <row r="14142" spans="80:84" x14ac:dyDescent="0.25">
      <c r="CB14142" s="4"/>
      <c r="CF14142" s="4"/>
    </row>
    <row r="14143" spans="80:84" x14ac:dyDescent="0.25">
      <c r="CB14143" s="4"/>
      <c r="CF14143" s="4"/>
    </row>
    <row r="14144" spans="80:84" x14ac:dyDescent="0.25">
      <c r="CB14144" s="4"/>
      <c r="CF14144" s="4"/>
    </row>
    <row r="14145" spans="80:84" x14ac:dyDescent="0.25">
      <c r="CB14145" s="4"/>
      <c r="CF14145" s="4"/>
    </row>
    <row r="14146" spans="80:84" x14ac:dyDescent="0.25">
      <c r="CB14146" s="4"/>
      <c r="CF14146" s="4"/>
    </row>
    <row r="14147" spans="80:84" x14ac:dyDescent="0.25">
      <c r="CB14147" s="4"/>
      <c r="CF14147" s="4"/>
    </row>
    <row r="14148" spans="80:84" x14ac:dyDescent="0.25">
      <c r="CB14148" s="4"/>
      <c r="CF14148" s="4"/>
    </row>
    <row r="14149" spans="80:84" x14ac:dyDescent="0.25">
      <c r="CB14149" s="4"/>
      <c r="CF14149" s="4"/>
    </row>
    <row r="14150" spans="80:84" x14ac:dyDescent="0.25">
      <c r="CB14150" s="4"/>
      <c r="CF14150" s="4"/>
    </row>
    <row r="14151" spans="80:84" x14ac:dyDescent="0.25">
      <c r="CB14151" s="4"/>
      <c r="CF14151" s="4"/>
    </row>
    <row r="14152" spans="80:84" x14ac:dyDescent="0.25">
      <c r="CB14152" s="4"/>
      <c r="CF14152" s="4"/>
    </row>
    <row r="14153" spans="80:84" x14ac:dyDescent="0.25">
      <c r="CB14153" s="4"/>
      <c r="CF14153" s="4"/>
    </row>
    <row r="14154" spans="80:84" x14ac:dyDescent="0.25">
      <c r="CB14154" s="4"/>
      <c r="CF14154" s="4"/>
    </row>
    <row r="14155" spans="80:84" x14ac:dyDescent="0.25">
      <c r="CB14155" s="4"/>
      <c r="CF14155" s="4"/>
    </row>
    <row r="14156" spans="80:84" x14ac:dyDescent="0.25">
      <c r="CB14156" s="4"/>
      <c r="CF14156" s="4"/>
    </row>
    <row r="14157" spans="80:84" x14ac:dyDescent="0.25">
      <c r="CB14157" s="4"/>
      <c r="CF14157" s="4"/>
    </row>
    <row r="14158" spans="80:84" x14ac:dyDescent="0.25">
      <c r="CB14158" s="4"/>
      <c r="CF14158" s="4"/>
    </row>
    <row r="14159" spans="80:84" x14ac:dyDescent="0.25">
      <c r="CB14159" s="4"/>
      <c r="CF14159" s="4"/>
    </row>
    <row r="14160" spans="80:84" x14ac:dyDescent="0.25">
      <c r="CB14160" s="4"/>
      <c r="CF14160" s="4"/>
    </row>
    <row r="14161" spans="80:84" x14ac:dyDescent="0.25">
      <c r="CB14161" s="4"/>
      <c r="CF14161" s="4"/>
    </row>
    <row r="14162" spans="80:84" x14ac:dyDescent="0.25">
      <c r="CB14162" s="4"/>
      <c r="CF14162" s="4"/>
    </row>
    <row r="14163" spans="80:84" x14ac:dyDescent="0.25">
      <c r="CB14163" s="4"/>
      <c r="CF14163" s="4"/>
    </row>
    <row r="14164" spans="80:84" x14ac:dyDescent="0.25">
      <c r="CB14164" s="4"/>
      <c r="CF14164" s="4"/>
    </row>
    <row r="14165" spans="80:84" x14ac:dyDescent="0.25">
      <c r="CB14165" s="4"/>
      <c r="CF14165" s="4"/>
    </row>
    <row r="14166" spans="80:84" x14ac:dyDescent="0.25">
      <c r="CB14166" s="4"/>
      <c r="CF14166" s="4"/>
    </row>
    <row r="14167" spans="80:84" x14ac:dyDescent="0.25">
      <c r="CB14167" s="4"/>
      <c r="CF14167" s="4"/>
    </row>
    <row r="14168" spans="80:84" x14ac:dyDescent="0.25">
      <c r="CB14168" s="4"/>
      <c r="CF14168" s="4"/>
    </row>
    <row r="14169" spans="80:84" x14ac:dyDescent="0.25">
      <c r="CB14169" s="4"/>
      <c r="CF14169" s="4"/>
    </row>
    <row r="14170" spans="80:84" x14ac:dyDescent="0.25">
      <c r="CB14170" s="4"/>
      <c r="CF14170" s="4"/>
    </row>
    <row r="14171" spans="80:84" x14ac:dyDescent="0.25">
      <c r="CB14171" s="4"/>
      <c r="CF14171" s="4"/>
    </row>
    <row r="14172" spans="80:84" x14ac:dyDescent="0.25">
      <c r="CB14172" s="4"/>
      <c r="CF14172" s="4"/>
    </row>
    <row r="14173" spans="80:84" x14ac:dyDescent="0.25">
      <c r="CB14173" s="4"/>
      <c r="CF14173" s="4"/>
    </row>
    <row r="14174" spans="80:84" x14ac:dyDescent="0.25">
      <c r="CB14174" s="4"/>
      <c r="CF14174" s="4"/>
    </row>
    <row r="14175" spans="80:84" x14ac:dyDescent="0.25">
      <c r="CB14175" s="4"/>
      <c r="CF14175" s="4"/>
    </row>
    <row r="14176" spans="80:84" x14ac:dyDescent="0.25">
      <c r="CB14176" s="4"/>
      <c r="CF14176" s="4"/>
    </row>
    <row r="14177" spans="80:84" x14ac:dyDescent="0.25">
      <c r="CB14177" s="4"/>
      <c r="CF14177" s="4"/>
    </row>
    <row r="14178" spans="80:84" x14ac:dyDescent="0.25">
      <c r="CB14178" s="4"/>
      <c r="CF14178" s="4"/>
    </row>
    <row r="14179" spans="80:84" x14ac:dyDescent="0.25">
      <c r="CB14179" s="4"/>
      <c r="CF14179" s="4"/>
    </row>
    <row r="14180" spans="80:84" x14ac:dyDescent="0.25">
      <c r="CB14180" s="4"/>
      <c r="CF14180" s="4"/>
    </row>
    <row r="14181" spans="80:84" x14ac:dyDescent="0.25">
      <c r="CB14181" s="4"/>
      <c r="CF14181" s="4"/>
    </row>
    <row r="14182" spans="80:84" x14ac:dyDescent="0.25">
      <c r="CB14182" s="4"/>
      <c r="CF14182" s="4"/>
    </row>
    <row r="14183" spans="80:84" x14ac:dyDescent="0.25">
      <c r="CB14183" s="4"/>
      <c r="CF14183" s="4"/>
    </row>
    <row r="14184" spans="80:84" x14ac:dyDescent="0.25">
      <c r="CB14184" s="4"/>
      <c r="CF14184" s="4"/>
    </row>
    <row r="14185" spans="80:84" x14ac:dyDescent="0.25">
      <c r="CB14185" s="4"/>
      <c r="CF14185" s="4"/>
    </row>
    <row r="14186" spans="80:84" x14ac:dyDescent="0.25">
      <c r="CB14186" s="4"/>
      <c r="CF14186" s="4"/>
    </row>
    <row r="14187" spans="80:84" x14ac:dyDescent="0.25">
      <c r="CB14187" s="4"/>
      <c r="CF14187" s="4"/>
    </row>
    <row r="14188" spans="80:84" x14ac:dyDescent="0.25">
      <c r="CB14188" s="4"/>
      <c r="CF14188" s="4"/>
    </row>
    <row r="14189" spans="80:84" x14ac:dyDescent="0.25">
      <c r="CB14189" s="4"/>
      <c r="CF14189" s="4"/>
    </row>
    <row r="14190" spans="80:84" x14ac:dyDescent="0.25">
      <c r="CB14190" s="4"/>
      <c r="CF14190" s="4"/>
    </row>
    <row r="14191" spans="80:84" x14ac:dyDescent="0.25">
      <c r="CB14191" s="4"/>
      <c r="CF14191" s="4"/>
    </row>
    <row r="14192" spans="80:84" x14ac:dyDescent="0.25">
      <c r="CB14192" s="4"/>
      <c r="CF14192" s="4"/>
    </row>
    <row r="14193" spans="80:84" x14ac:dyDescent="0.25">
      <c r="CB14193" s="4"/>
      <c r="CF14193" s="4"/>
    </row>
    <row r="14194" spans="80:84" x14ac:dyDescent="0.25">
      <c r="CB14194" s="4"/>
      <c r="CF14194" s="4"/>
    </row>
    <row r="14195" spans="80:84" x14ac:dyDescent="0.25">
      <c r="CB14195" s="4"/>
      <c r="CF14195" s="4"/>
    </row>
    <row r="14196" spans="80:84" x14ac:dyDescent="0.25">
      <c r="CB14196" s="4"/>
      <c r="CF14196" s="4"/>
    </row>
    <row r="14197" spans="80:84" x14ac:dyDescent="0.25">
      <c r="CB14197" s="4"/>
      <c r="CF14197" s="4"/>
    </row>
    <row r="14198" spans="80:84" x14ac:dyDescent="0.25">
      <c r="CB14198" s="4"/>
      <c r="CF14198" s="4"/>
    </row>
    <row r="14199" spans="80:84" x14ac:dyDescent="0.25">
      <c r="CB14199" s="4"/>
      <c r="CF14199" s="4"/>
    </row>
    <row r="14200" spans="80:84" x14ac:dyDescent="0.25">
      <c r="CB14200" s="4"/>
      <c r="CF14200" s="4"/>
    </row>
    <row r="14201" spans="80:84" x14ac:dyDescent="0.25">
      <c r="CB14201" s="4"/>
      <c r="CF14201" s="4"/>
    </row>
    <row r="14202" spans="80:84" x14ac:dyDescent="0.25">
      <c r="CB14202" s="4"/>
      <c r="CF14202" s="4"/>
    </row>
    <row r="14203" spans="80:84" x14ac:dyDescent="0.25">
      <c r="CB14203" s="4"/>
      <c r="CF14203" s="4"/>
    </row>
    <row r="14204" spans="80:84" x14ac:dyDescent="0.25">
      <c r="CB14204" s="4"/>
      <c r="CF14204" s="4"/>
    </row>
    <row r="14205" spans="80:84" x14ac:dyDescent="0.25">
      <c r="CB14205" s="4"/>
      <c r="CF14205" s="4"/>
    </row>
    <row r="14206" spans="80:84" x14ac:dyDescent="0.25">
      <c r="CB14206" s="4"/>
      <c r="CF14206" s="4"/>
    </row>
    <row r="14207" spans="80:84" x14ac:dyDescent="0.25">
      <c r="CB14207" s="4"/>
      <c r="CF14207" s="4"/>
    </row>
    <row r="14208" spans="80:84" x14ac:dyDescent="0.25">
      <c r="CB14208" s="4"/>
      <c r="CF14208" s="4"/>
    </row>
    <row r="14209" spans="80:84" x14ac:dyDescent="0.25">
      <c r="CB14209" s="4"/>
      <c r="CF14209" s="4"/>
    </row>
    <row r="14210" spans="80:84" x14ac:dyDescent="0.25">
      <c r="CB14210" s="4"/>
      <c r="CF14210" s="4"/>
    </row>
    <row r="14211" spans="80:84" x14ac:dyDescent="0.25">
      <c r="CB14211" s="4"/>
      <c r="CF14211" s="4"/>
    </row>
    <row r="14212" spans="80:84" x14ac:dyDescent="0.25">
      <c r="CB14212" s="4"/>
      <c r="CF14212" s="4"/>
    </row>
    <row r="14213" spans="80:84" x14ac:dyDescent="0.25">
      <c r="CB14213" s="4"/>
      <c r="CF14213" s="4"/>
    </row>
    <row r="14214" spans="80:84" x14ac:dyDescent="0.25">
      <c r="CB14214" s="4"/>
      <c r="CF14214" s="4"/>
    </row>
    <row r="14215" spans="80:84" x14ac:dyDescent="0.25">
      <c r="CB14215" s="4"/>
      <c r="CF14215" s="4"/>
    </row>
    <row r="14216" spans="80:84" x14ac:dyDescent="0.25">
      <c r="CB14216" s="4"/>
      <c r="CF14216" s="4"/>
    </row>
    <row r="14217" spans="80:84" x14ac:dyDescent="0.25">
      <c r="CB14217" s="4"/>
      <c r="CF14217" s="4"/>
    </row>
    <row r="14218" spans="80:84" x14ac:dyDescent="0.25">
      <c r="CB14218" s="4"/>
      <c r="CF14218" s="4"/>
    </row>
    <row r="14219" spans="80:84" x14ac:dyDescent="0.25">
      <c r="CB14219" s="4"/>
      <c r="CF14219" s="4"/>
    </row>
    <row r="14220" spans="80:84" x14ac:dyDescent="0.25">
      <c r="CB14220" s="4"/>
      <c r="CF14220" s="4"/>
    </row>
    <row r="14221" spans="80:84" x14ac:dyDescent="0.25">
      <c r="CB14221" s="4"/>
      <c r="CF14221" s="4"/>
    </row>
    <row r="14222" spans="80:84" x14ac:dyDescent="0.25">
      <c r="CB14222" s="4"/>
      <c r="CF14222" s="4"/>
    </row>
    <row r="14223" spans="80:84" x14ac:dyDescent="0.25">
      <c r="CB14223" s="4"/>
      <c r="CF14223" s="4"/>
    </row>
    <row r="14224" spans="80:84" x14ac:dyDescent="0.25">
      <c r="CB14224" s="4"/>
      <c r="CF14224" s="4"/>
    </row>
    <row r="14225" spans="80:84" x14ac:dyDescent="0.25">
      <c r="CB14225" s="4"/>
      <c r="CF14225" s="4"/>
    </row>
    <row r="14226" spans="80:84" x14ac:dyDescent="0.25">
      <c r="CB14226" s="4"/>
      <c r="CF14226" s="4"/>
    </row>
    <row r="14227" spans="80:84" x14ac:dyDescent="0.25">
      <c r="CB14227" s="4"/>
      <c r="CF14227" s="4"/>
    </row>
    <row r="14228" spans="80:84" x14ac:dyDescent="0.25">
      <c r="CB14228" s="4"/>
      <c r="CF14228" s="4"/>
    </row>
    <row r="14229" spans="80:84" x14ac:dyDescent="0.25">
      <c r="CB14229" s="4"/>
      <c r="CF14229" s="4"/>
    </row>
    <row r="14230" spans="80:84" x14ac:dyDescent="0.25">
      <c r="CB14230" s="4"/>
      <c r="CF14230" s="4"/>
    </row>
    <row r="14231" spans="80:84" x14ac:dyDescent="0.25">
      <c r="CB14231" s="4"/>
      <c r="CF14231" s="4"/>
    </row>
    <row r="14232" spans="80:84" x14ac:dyDescent="0.25">
      <c r="CB14232" s="4"/>
      <c r="CF14232" s="4"/>
    </row>
    <row r="14233" spans="80:84" x14ac:dyDescent="0.25">
      <c r="CB14233" s="4"/>
      <c r="CF14233" s="4"/>
    </row>
    <row r="14234" spans="80:84" x14ac:dyDescent="0.25">
      <c r="CB14234" s="4"/>
      <c r="CF14234" s="4"/>
    </row>
    <row r="14235" spans="80:84" x14ac:dyDescent="0.25">
      <c r="CB14235" s="4"/>
      <c r="CF14235" s="4"/>
    </row>
    <row r="14236" spans="80:84" x14ac:dyDescent="0.25">
      <c r="CB14236" s="4"/>
      <c r="CF14236" s="4"/>
    </row>
    <row r="14237" spans="80:84" x14ac:dyDescent="0.25">
      <c r="CB14237" s="4"/>
      <c r="CF14237" s="4"/>
    </row>
    <row r="14238" spans="80:84" x14ac:dyDescent="0.25">
      <c r="CB14238" s="4"/>
      <c r="CF14238" s="4"/>
    </row>
    <row r="14239" spans="80:84" x14ac:dyDescent="0.25">
      <c r="CB14239" s="4"/>
      <c r="CF14239" s="4"/>
    </row>
    <row r="14240" spans="80:84" x14ac:dyDescent="0.25">
      <c r="CB14240" s="4"/>
      <c r="CF14240" s="4"/>
    </row>
    <row r="14241" spans="80:84" x14ac:dyDescent="0.25">
      <c r="CB14241" s="4"/>
      <c r="CF14241" s="4"/>
    </row>
    <row r="14242" spans="80:84" x14ac:dyDescent="0.25">
      <c r="CB14242" s="4"/>
      <c r="CF14242" s="4"/>
    </row>
    <row r="14243" spans="80:84" x14ac:dyDescent="0.25">
      <c r="CB14243" s="4"/>
      <c r="CF14243" s="4"/>
    </row>
    <row r="14244" spans="80:84" x14ac:dyDescent="0.25">
      <c r="CB14244" s="4"/>
      <c r="CF14244" s="4"/>
    </row>
    <row r="14245" spans="80:84" x14ac:dyDescent="0.25">
      <c r="CB14245" s="4"/>
      <c r="CF14245" s="4"/>
    </row>
    <row r="14246" spans="80:84" x14ac:dyDescent="0.25">
      <c r="CB14246" s="4"/>
      <c r="CF14246" s="4"/>
    </row>
    <row r="14247" spans="80:84" x14ac:dyDescent="0.25">
      <c r="CB14247" s="4"/>
      <c r="CF14247" s="4"/>
    </row>
    <row r="14248" spans="80:84" x14ac:dyDescent="0.25">
      <c r="CB14248" s="4"/>
      <c r="CF14248" s="4"/>
    </row>
    <row r="14249" spans="80:84" x14ac:dyDescent="0.25">
      <c r="CB14249" s="4"/>
      <c r="CF14249" s="4"/>
    </row>
    <row r="14250" spans="80:84" x14ac:dyDescent="0.25">
      <c r="CB14250" s="4"/>
      <c r="CF14250" s="4"/>
    </row>
    <row r="14251" spans="80:84" x14ac:dyDescent="0.25">
      <c r="CB14251" s="4"/>
      <c r="CF14251" s="4"/>
    </row>
    <row r="14252" spans="80:84" x14ac:dyDescent="0.25">
      <c r="CB14252" s="4"/>
      <c r="CF14252" s="4"/>
    </row>
    <row r="14253" spans="80:84" x14ac:dyDescent="0.25">
      <c r="CB14253" s="4"/>
      <c r="CF14253" s="4"/>
    </row>
    <row r="14254" spans="80:84" x14ac:dyDescent="0.25">
      <c r="CB14254" s="4"/>
      <c r="CF14254" s="4"/>
    </row>
    <row r="14255" spans="80:84" x14ac:dyDescent="0.25">
      <c r="CB14255" s="4"/>
      <c r="CF14255" s="4"/>
    </row>
    <row r="14256" spans="80:84" x14ac:dyDescent="0.25">
      <c r="CB14256" s="4"/>
      <c r="CF14256" s="4"/>
    </row>
    <row r="14257" spans="80:84" x14ac:dyDescent="0.25">
      <c r="CB14257" s="4"/>
      <c r="CF14257" s="4"/>
    </row>
    <row r="14258" spans="80:84" x14ac:dyDescent="0.25">
      <c r="CB14258" s="4"/>
      <c r="CF14258" s="4"/>
    </row>
    <row r="14259" spans="80:84" x14ac:dyDescent="0.25">
      <c r="CB14259" s="4"/>
      <c r="CF14259" s="4"/>
    </row>
    <row r="14260" spans="80:84" x14ac:dyDescent="0.25">
      <c r="CB14260" s="4"/>
      <c r="CF14260" s="4"/>
    </row>
    <row r="14261" spans="80:84" x14ac:dyDescent="0.25">
      <c r="CB14261" s="4"/>
      <c r="CF14261" s="4"/>
    </row>
    <row r="14262" spans="80:84" x14ac:dyDescent="0.25">
      <c r="CB14262" s="4"/>
      <c r="CF14262" s="4"/>
    </row>
    <row r="14263" spans="80:84" x14ac:dyDescent="0.25">
      <c r="CB14263" s="4"/>
      <c r="CF14263" s="4"/>
    </row>
    <row r="14264" spans="80:84" x14ac:dyDescent="0.25">
      <c r="CB14264" s="4"/>
      <c r="CF14264" s="4"/>
    </row>
    <row r="14265" spans="80:84" x14ac:dyDescent="0.25">
      <c r="CB14265" s="4"/>
      <c r="CF14265" s="4"/>
    </row>
    <row r="14266" spans="80:84" x14ac:dyDescent="0.25">
      <c r="CB14266" s="4"/>
      <c r="CF14266" s="4"/>
    </row>
    <row r="14267" spans="80:84" x14ac:dyDescent="0.25">
      <c r="CB14267" s="4"/>
      <c r="CF14267" s="4"/>
    </row>
    <row r="14268" spans="80:84" x14ac:dyDescent="0.25">
      <c r="CB14268" s="4"/>
      <c r="CF14268" s="4"/>
    </row>
    <row r="14269" spans="80:84" x14ac:dyDescent="0.25">
      <c r="CB14269" s="4"/>
      <c r="CF14269" s="4"/>
    </row>
    <row r="14270" spans="80:84" x14ac:dyDescent="0.25">
      <c r="CB14270" s="4"/>
      <c r="CF14270" s="4"/>
    </row>
    <row r="14271" spans="80:84" x14ac:dyDescent="0.25">
      <c r="CB14271" s="4"/>
      <c r="CF14271" s="4"/>
    </row>
    <row r="14272" spans="80:84" x14ac:dyDescent="0.25">
      <c r="CB14272" s="4"/>
      <c r="CF14272" s="4"/>
    </row>
    <row r="14273" spans="80:84" x14ac:dyDescent="0.25">
      <c r="CB14273" s="4"/>
      <c r="CF14273" s="4"/>
    </row>
    <row r="14274" spans="80:84" x14ac:dyDescent="0.25">
      <c r="CB14274" s="4"/>
      <c r="CF14274" s="4"/>
    </row>
    <row r="14275" spans="80:84" x14ac:dyDescent="0.25">
      <c r="CB14275" s="4"/>
      <c r="CF14275" s="4"/>
    </row>
    <row r="14276" spans="80:84" x14ac:dyDescent="0.25">
      <c r="CB14276" s="4"/>
      <c r="CF14276" s="4"/>
    </row>
    <row r="14277" spans="80:84" x14ac:dyDescent="0.25">
      <c r="CB14277" s="4"/>
      <c r="CF14277" s="4"/>
    </row>
    <row r="14278" spans="80:84" x14ac:dyDescent="0.25">
      <c r="CB14278" s="4"/>
      <c r="CF14278" s="4"/>
    </row>
    <row r="14279" spans="80:84" x14ac:dyDescent="0.25">
      <c r="CB14279" s="4"/>
      <c r="CF14279" s="4"/>
    </row>
    <row r="14280" spans="80:84" x14ac:dyDescent="0.25">
      <c r="CB14280" s="4"/>
      <c r="CF14280" s="4"/>
    </row>
    <row r="14281" spans="80:84" x14ac:dyDescent="0.25">
      <c r="CB14281" s="4"/>
      <c r="CF14281" s="4"/>
    </row>
    <row r="14282" spans="80:84" x14ac:dyDescent="0.25">
      <c r="CB14282" s="4"/>
      <c r="CF14282" s="4"/>
    </row>
    <row r="14283" spans="80:84" x14ac:dyDescent="0.25">
      <c r="CB14283" s="4"/>
      <c r="CF14283" s="4"/>
    </row>
    <row r="14284" spans="80:84" x14ac:dyDescent="0.25">
      <c r="CB14284" s="4"/>
      <c r="CF14284" s="4"/>
    </row>
    <row r="14285" spans="80:84" x14ac:dyDescent="0.25">
      <c r="CB14285" s="4"/>
      <c r="CF14285" s="4"/>
    </row>
    <row r="14286" spans="80:84" x14ac:dyDescent="0.25">
      <c r="CB14286" s="4"/>
      <c r="CF14286" s="4"/>
    </row>
    <row r="14287" spans="80:84" x14ac:dyDescent="0.25">
      <c r="CB14287" s="4"/>
      <c r="CF14287" s="4"/>
    </row>
    <row r="14288" spans="80:84" x14ac:dyDescent="0.25">
      <c r="CB14288" s="4"/>
      <c r="CF14288" s="4"/>
    </row>
    <row r="14289" spans="80:84" x14ac:dyDescent="0.25">
      <c r="CB14289" s="4"/>
      <c r="CF14289" s="4"/>
    </row>
    <row r="14290" spans="80:84" x14ac:dyDescent="0.25">
      <c r="CB14290" s="4"/>
      <c r="CF14290" s="4"/>
    </row>
    <row r="14291" spans="80:84" x14ac:dyDescent="0.25">
      <c r="CB14291" s="4"/>
      <c r="CF14291" s="4"/>
    </row>
    <row r="14292" spans="80:84" x14ac:dyDescent="0.25">
      <c r="CB14292" s="4"/>
      <c r="CF14292" s="4"/>
    </row>
    <row r="14293" spans="80:84" x14ac:dyDescent="0.25">
      <c r="CB14293" s="4"/>
      <c r="CF14293" s="4"/>
    </row>
    <row r="14294" spans="80:84" x14ac:dyDescent="0.25">
      <c r="CB14294" s="4"/>
      <c r="CF14294" s="4"/>
    </row>
    <row r="14295" spans="80:84" x14ac:dyDescent="0.25">
      <c r="CB14295" s="4"/>
      <c r="CF14295" s="4"/>
    </row>
    <row r="14296" spans="80:84" x14ac:dyDescent="0.25">
      <c r="CB14296" s="4"/>
      <c r="CF14296" s="4"/>
    </row>
    <row r="14297" spans="80:84" x14ac:dyDescent="0.25">
      <c r="CB14297" s="4"/>
      <c r="CF14297" s="4"/>
    </row>
    <row r="14298" spans="80:84" x14ac:dyDescent="0.25">
      <c r="CB14298" s="4"/>
      <c r="CF14298" s="4"/>
    </row>
    <row r="14299" spans="80:84" x14ac:dyDescent="0.25">
      <c r="CB14299" s="4"/>
      <c r="CF14299" s="4"/>
    </row>
    <row r="14300" spans="80:84" x14ac:dyDescent="0.25">
      <c r="CB14300" s="4"/>
      <c r="CF14300" s="4"/>
    </row>
    <row r="14301" spans="80:84" x14ac:dyDescent="0.25">
      <c r="CB14301" s="4"/>
      <c r="CF14301" s="4"/>
    </row>
    <row r="14302" spans="80:84" x14ac:dyDescent="0.25">
      <c r="CB14302" s="4"/>
      <c r="CF14302" s="4"/>
    </row>
    <row r="14303" spans="80:84" x14ac:dyDescent="0.25">
      <c r="CB14303" s="4"/>
      <c r="CF14303" s="4"/>
    </row>
    <row r="14304" spans="80:84" x14ac:dyDescent="0.25">
      <c r="CB14304" s="4"/>
      <c r="CF14304" s="4"/>
    </row>
    <row r="14305" spans="80:84" x14ac:dyDescent="0.25">
      <c r="CB14305" s="4"/>
      <c r="CF14305" s="4"/>
    </row>
    <row r="14306" spans="80:84" x14ac:dyDescent="0.25">
      <c r="CB14306" s="4"/>
      <c r="CF14306" s="4"/>
    </row>
    <row r="14307" spans="80:84" x14ac:dyDescent="0.25">
      <c r="CB14307" s="4"/>
      <c r="CF14307" s="4"/>
    </row>
    <row r="14308" spans="80:84" x14ac:dyDescent="0.25">
      <c r="CB14308" s="4"/>
      <c r="CF14308" s="4"/>
    </row>
    <row r="14309" spans="80:84" x14ac:dyDescent="0.25">
      <c r="CB14309" s="4"/>
      <c r="CF14309" s="4"/>
    </row>
    <row r="14310" spans="80:84" x14ac:dyDescent="0.25">
      <c r="CB14310" s="4"/>
      <c r="CF14310" s="4"/>
    </row>
    <row r="14311" spans="80:84" x14ac:dyDescent="0.25">
      <c r="CB14311" s="4"/>
      <c r="CF14311" s="4"/>
    </row>
    <row r="14312" spans="80:84" x14ac:dyDescent="0.25">
      <c r="CB14312" s="4"/>
      <c r="CF14312" s="4"/>
    </row>
    <row r="14313" spans="80:84" x14ac:dyDescent="0.25">
      <c r="CB14313" s="4"/>
      <c r="CF14313" s="4"/>
    </row>
    <row r="14314" spans="80:84" x14ac:dyDescent="0.25">
      <c r="CB14314" s="4"/>
      <c r="CF14314" s="4"/>
    </row>
    <row r="14315" spans="80:84" x14ac:dyDescent="0.25">
      <c r="CB14315" s="4"/>
      <c r="CF14315" s="4"/>
    </row>
    <row r="14316" spans="80:84" x14ac:dyDescent="0.25">
      <c r="CB14316" s="4"/>
      <c r="CF14316" s="4"/>
    </row>
    <row r="14317" spans="80:84" x14ac:dyDescent="0.25">
      <c r="CB14317" s="4"/>
      <c r="CF14317" s="4"/>
    </row>
    <row r="14318" spans="80:84" x14ac:dyDescent="0.25">
      <c r="CB14318" s="4"/>
      <c r="CF14318" s="4"/>
    </row>
    <row r="14319" spans="80:84" x14ac:dyDescent="0.25">
      <c r="CB14319" s="4"/>
      <c r="CF14319" s="4"/>
    </row>
    <row r="14320" spans="80:84" x14ac:dyDescent="0.25">
      <c r="CB14320" s="4"/>
      <c r="CF14320" s="4"/>
    </row>
    <row r="14321" spans="80:84" x14ac:dyDescent="0.25">
      <c r="CB14321" s="4"/>
      <c r="CF14321" s="4"/>
    </row>
    <row r="14322" spans="80:84" x14ac:dyDescent="0.25">
      <c r="CB14322" s="4"/>
      <c r="CF14322" s="4"/>
    </row>
    <row r="14323" spans="80:84" x14ac:dyDescent="0.25">
      <c r="CB14323" s="4"/>
      <c r="CF14323" s="4"/>
    </row>
    <row r="14324" spans="80:84" x14ac:dyDescent="0.25">
      <c r="CB14324" s="4"/>
      <c r="CF14324" s="4"/>
    </row>
    <row r="14325" spans="80:84" x14ac:dyDescent="0.25">
      <c r="CB14325" s="4"/>
      <c r="CF14325" s="4"/>
    </row>
    <row r="14326" spans="80:84" x14ac:dyDescent="0.25">
      <c r="CB14326" s="4"/>
      <c r="CF14326" s="4"/>
    </row>
    <row r="14327" spans="80:84" x14ac:dyDescent="0.25">
      <c r="CB14327" s="4"/>
      <c r="CF14327" s="4"/>
    </row>
    <row r="14328" spans="80:84" x14ac:dyDescent="0.25">
      <c r="CB14328" s="4"/>
      <c r="CF14328" s="4"/>
    </row>
    <row r="14329" spans="80:84" x14ac:dyDescent="0.25">
      <c r="CB14329" s="4"/>
      <c r="CF14329" s="4"/>
    </row>
    <row r="14330" spans="80:84" x14ac:dyDescent="0.25">
      <c r="CB14330" s="4"/>
      <c r="CF14330" s="4"/>
    </row>
    <row r="14331" spans="80:84" x14ac:dyDescent="0.25">
      <c r="CB14331" s="4"/>
      <c r="CF14331" s="4"/>
    </row>
    <row r="14332" spans="80:84" x14ac:dyDescent="0.25">
      <c r="CB14332" s="4"/>
      <c r="CF14332" s="4"/>
    </row>
    <row r="14333" spans="80:84" x14ac:dyDescent="0.25">
      <c r="CB14333" s="4"/>
      <c r="CF14333" s="4"/>
    </row>
    <row r="14334" spans="80:84" x14ac:dyDescent="0.25">
      <c r="CB14334" s="4"/>
      <c r="CF14334" s="4"/>
    </row>
    <row r="14335" spans="80:84" x14ac:dyDescent="0.25">
      <c r="CB14335" s="4"/>
      <c r="CF14335" s="4"/>
    </row>
    <row r="14336" spans="80:84" x14ac:dyDescent="0.25">
      <c r="CB14336" s="4"/>
      <c r="CF14336" s="4"/>
    </row>
    <row r="14337" spans="80:84" x14ac:dyDescent="0.25">
      <c r="CB14337" s="4"/>
      <c r="CF14337" s="4"/>
    </row>
    <row r="14338" spans="80:84" x14ac:dyDescent="0.25">
      <c r="CB14338" s="4"/>
      <c r="CF14338" s="4"/>
    </row>
    <row r="14339" spans="80:84" x14ac:dyDescent="0.25">
      <c r="CB14339" s="4"/>
      <c r="CF14339" s="4"/>
    </row>
    <row r="14340" spans="80:84" x14ac:dyDescent="0.25">
      <c r="CB14340" s="4"/>
      <c r="CF14340" s="4"/>
    </row>
    <row r="14341" spans="80:84" x14ac:dyDescent="0.25">
      <c r="CB14341" s="4"/>
      <c r="CF14341" s="4"/>
    </row>
    <row r="14342" spans="80:84" x14ac:dyDescent="0.25">
      <c r="CB14342" s="4"/>
      <c r="CF14342" s="4"/>
    </row>
    <row r="14343" spans="80:84" x14ac:dyDescent="0.25">
      <c r="CB14343" s="4"/>
      <c r="CF14343" s="4"/>
    </row>
    <row r="14344" spans="80:84" x14ac:dyDescent="0.25">
      <c r="CB14344" s="4"/>
      <c r="CF14344" s="4"/>
    </row>
    <row r="14345" spans="80:84" x14ac:dyDescent="0.25">
      <c r="CB14345" s="4"/>
      <c r="CF14345" s="4"/>
    </row>
    <row r="14346" spans="80:84" x14ac:dyDescent="0.25">
      <c r="CB14346" s="4"/>
      <c r="CF14346" s="4"/>
    </row>
    <row r="14347" spans="80:84" x14ac:dyDescent="0.25">
      <c r="CB14347" s="4"/>
      <c r="CF14347" s="4"/>
    </row>
    <row r="14348" spans="80:84" x14ac:dyDescent="0.25">
      <c r="CB14348" s="4"/>
      <c r="CF14348" s="4"/>
    </row>
    <row r="14349" spans="80:84" x14ac:dyDescent="0.25">
      <c r="CB14349" s="4"/>
      <c r="CF14349" s="4"/>
    </row>
    <row r="14350" spans="80:84" x14ac:dyDescent="0.25">
      <c r="CB14350" s="4"/>
      <c r="CF14350" s="4"/>
    </row>
    <row r="14351" spans="80:84" x14ac:dyDescent="0.25">
      <c r="CB14351" s="4"/>
      <c r="CF14351" s="4"/>
    </row>
    <row r="14352" spans="80:84" x14ac:dyDescent="0.25">
      <c r="CB14352" s="4"/>
      <c r="CF14352" s="4"/>
    </row>
    <row r="14353" spans="80:84" x14ac:dyDescent="0.25">
      <c r="CB14353" s="4"/>
      <c r="CF14353" s="4"/>
    </row>
    <row r="14354" spans="80:84" x14ac:dyDescent="0.25">
      <c r="CB14354" s="4"/>
      <c r="CF14354" s="4"/>
    </row>
    <row r="14355" spans="80:84" x14ac:dyDescent="0.25">
      <c r="CB14355" s="4"/>
      <c r="CF14355" s="4"/>
    </row>
    <row r="14356" spans="80:84" x14ac:dyDescent="0.25">
      <c r="CB14356" s="4"/>
      <c r="CF14356" s="4"/>
    </row>
    <row r="14357" spans="80:84" x14ac:dyDescent="0.25">
      <c r="CB14357" s="4"/>
      <c r="CF14357" s="4"/>
    </row>
    <row r="14358" spans="80:84" x14ac:dyDescent="0.25">
      <c r="CB14358" s="4"/>
      <c r="CF14358" s="4"/>
    </row>
    <row r="14359" spans="80:84" x14ac:dyDescent="0.25">
      <c r="CB14359" s="4"/>
      <c r="CF14359" s="4"/>
    </row>
    <row r="14360" spans="80:84" x14ac:dyDescent="0.25">
      <c r="CB14360" s="4"/>
      <c r="CF14360" s="4"/>
    </row>
    <row r="14361" spans="80:84" x14ac:dyDescent="0.25">
      <c r="CB14361" s="4"/>
      <c r="CF14361" s="4"/>
    </row>
    <row r="14362" spans="80:84" x14ac:dyDescent="0.25">
      <c r="CB14362" s="4"/>
      <c r="CF14362" s="4"/>
    </row>
    <row r="14363" spans="80:84" x14ac:dyDescent="0.25">
      <c r="CB14363" s="4"/>
      <c r="CF14363" s="4"/>
    </row>
    <row r="14364" spans="80:84" x14ac:dyDescent="0.25">
      <c r="CB14364" s="4"/>
      <c r="CF14364" s="4"/>
    </row>
    <row r="14365" spans="80:84" x14ac:dyDescent="0.25">
      <c r="CB14365" s="4"/>
      <c r="CF14365" s="4"/>
    </row>
    <row r="14366" spans="80:84" x14ac:dyDescent="0.25">
      <c r="CB14366" s="4"/>
      <c r="CF14366" s="4"/>
    </row>
    <row r="14367" spans="80:84" x14ac:dyDescent="0.25">
      <c r="CB14367" s="4"/>
      <c r="CF14367" s="4"/>
    </row>
    <row r="14368" spans="80:84" x14ac:dyDescent="0.25">
      <c r="CB14368" s="4"/>
      <c r="CF14368" s="4"/>
    </row>
    <row r="14369" spans="80:84" x14ac:dyDescent="0.25">
      <c r="CB14369" s="4"/>
      <c r="CF14369" s="4"/>
    </row>
    <row r="14370" spans="80:84" x14ac:dyDescent="0.25">
      <c r="CB14370" s="4"/>
      <c r="CF14370" s="4"/>
    </row>
    <row r="14371" spans="80:84" x14ac:dyDescent="0.25">
      <c r="CB14371" s="4"/>
      <c r="CF14371" s="4"/>
    </row>
    <row r="14372" spans="80:84" x14ac:dyDescent="0.25">
      <c r="CB14372" s="4"/>
      <c r="CF14372" s="4"/>
    </row>
    <row r="14373" spans="80:84" x14ac:dyDescent="0.25">
      <c r="CB14373" s="4"/>
      <c r="CF14373" s="4"/>
    </row>
    <row r="14374" spans="80:84" x14ac:dyDescent="0.25">
      <c r="CB14374" s="4"/>
      <c r="CF14374" s="4"/>
    </row>
    <row r="14375" spans="80:84" x14ac:dyDescent="0.25">
      <c r="CB14375" s="4"/>
      <c r="CF14375" s="4"/>
    </row>
    <row r="14376" spans="80:84" x14ac:dyDescent="0.25">
      <c r="CB14376" s="4"/>
      <c r="CF14376" s="4"/>
    </row>
    <row r="14377" spans="80:84" x14ac:dyDescent="0.25">
      <c r="CB14377" s="4"/>
      <c r="CF14377" s="4"/>
    </row>
    <row r="14378" spans="80:84" x14ac:dyDescent="0.25">
      <c r="CB14378" s="4"/>
      <c r="CF14378" s="4"/>
    </row>
    <row r="14379" spans="80:84" x14ac:dyDescent="0.25">
      <c r="CB14379" s="4"/>
      <c r="CF14379" s="4"/>
    </row>
    <row r="14380" spans="80:84" x14ac:dyDescent="0.25">
      <c r="CB14380" s="4"/>
      <c r="CF14380" s="4"/>
    </row>
    <row r="14381" spans="80:84" x14ac:dyDescent="0.25">
      <c r="CB14381" s="4"/>
      <c r="CF14381" s="4"/>
    </row>
    <row r="14382" spans="80:84" x14ac:dyDescent="0.25">
      <c r="CB14382" s="4"/>
      <c r="CF14382" s="4"/>
    </row>
    <row r="14383" spans="80:84" x14ac:dyDescent="0.25">
      <c r="CB14383" s="4"/>
      <c r="CF14383" s="4"/>
    </row>
    <row r="14384" spans="80:84" x14ac:dyDescent="0.25">
      <c r="CB14384" s="4"/>
      <c r="CF14384" s="4"/>
    </row>
    <row r="14385" spans="80:84" x14ac:dyDescent="0.25">
      <c r="CB14385" s="4"/>
      <c r="CF14385" s="4"/>
    </row>
    <row r="14386" spans="80:84" x14ac:dyDescent="0.25">
      <c r="CB14386" s="4"/>
      <c r="CF14386" s="4"/>
    </row>
    <row r="14387" spans="80:84" x14ac:dyDescent="0.25">
      <c r="CB14387" s="4"/>
      <c r="CF14387" s="4"/>
    </row>
    <row r="14388" spans="80:84" x14ac:dyDescent="0.25">
      <c r="CB14388" s="4"/>
      <c r="CF14388" s="4"/>
    </row>
    <row r="14389" spans="80:84" x14ac:dyDescent="0.25">
      <c r="CB14389" s="4"/>
      <c r="CF14389" s="4"/>
    </row>
    <row r="14390" spans="80:84" x14ac:dyDescent="0.25">
      <c r="CB14390" s="4"/>
      <c r="CF14390" s="4"/>
    </row>
    <row r="14391" spans="80:84" x14ac:dyDescent="0.25">
      <c r="CB14391" s="4"/>
      <c r="CF14391" s="4"/>
    </row>
    <row r="14392" spans="80:84" x14ac:dyDescent="0.25">
      <c r="CB14392" s="4"/>
      <c r="CF14392" s="4"/>
    </row>
    <row r="14393" spans="80:84" x14ac:dyDescent="0.25">
      <c r="CB14393" s="4"/>
      <c r="CF14393" s="4"/>
    </row>
    <row r="14394" spans="80:84" x14ac:dyDescent="0.25">
      <c r="CB14394" s="4"/>
      <c r="CF14394" s="4"/>
    </row>
    <row r="14395" spans="80:84" x14ac:dyDescent="0.25">
      <c r="CB14395" s="4"/>
      <c r="CF14395" s="4"/>
    </row>
    <row r="14396" spans="80:84" x14ac:dyDescent="0.25">
      <c r="CB14396" s="4"/>
      <c r="CF14396" s="4"/>
    </row>
    <row r="14397" spans="80:84" x14ac:dyDescent="0.25">
      <c r="CB14397" s="4"/>
      <c r="CF14397" s="4"/>
    </row>
    <row r="14398" spans="80:84" x14ac:dyDescent="0.25">
      <c r="CB14398" s="4"/>
      <c r="CF14398" s="4"/>
    </row>
    <row r="14399" spans="80:84" x14ac:dyDescent="0.25">
      <c r="CB14399" s="4"/>
      <c r="CF14399" s="4"/>
    </row>
    <row r="14400" spans="80:84" x14ac:dyDescent="0.25">
      <c r="CB14400" s="4"/>
      <c r="CF14400" s="4"/>
    </row>
    <row r="14401" spans="80:84" x14ac:dyDescent="0.25">
      <c r="CB14401" s="4"/>
      <c r="CF14401" s="4"/>
    </row>
    <row r="14402" spans="80:84" x14ac:dyDescent="0.25">
      <c r="CB14402" s="4"/>
      <c r="CF14402" s="4"/>
    </row>
    <row r="14403" spans="80:84" x14ac:dyDescent="0.25">
      <c r="CB14403" s="4"/>
      <c r="CF14403" s="4"/>
    </row>
    <row r="14404" spans="80:84" x14ac:dyDescent="0.25">
      <c r="CB14404" s="4"/>
      <c r="CF14404" s="4"/>
    </row>
    <row r="14405" spans="80:84" x14ac:dyDescent="0.25">
      <c r="CB14405" s="4"/>
      <c r="CF14405" s="4"/>
    </row>
    <row r="14406" spans="80:84" x14ac:dyDescent="0.25">
      <c r="CB14406" s="4"/>
      <c r="CF14406" s="4"/>
    </row>
    <row r="14407" spans="80:84" x14ac:dyDescent="0.25">
      <c r="CB14407" s="4"/>
      <c r="CF14407" s="4"/>
    </row>
    <row r="14408" spans="80:84" x14ac:dyDescent="0.25">
      <c r="CB14408" s="4"/>
      <c r="CF14408" s="4"/>
    </row>
    <row r="14409" spans="80:84" x14ac:dyDescent="0.25">
      <c r="CB14409" s="4"/>
      <c r="CF14409" s="4"/>
    </row>
    <row r="14410" spans="80:84" x14ac:dyDescent="0.25">
      <c r="CB14410" s="4"/>
      <c r="CF14410" s="4"/>
    </row>
    <row r="14411" spans="80:84" x14ac:dyDescent="0.25">
      <c r="CB14411" s="4"/>
      <c r="CF14411" s="4"/>
    </row>
    <row r="14412" spans="80:84" x14ac:dyDescent="0.25">
      <c r="CB14412" s="4"/>
      <c r="CF14412" s="4"/>
    </row>
    <row r="14413" spans="80:84" x14ac:dyDescent="0.25">
      <c r="CB14413" s="4"/>
      <c r="CF14413" s="4"/>
    </row>
    <row r="14414" spans="80:84" x14ac:dyDescent="0.25">
      <c r="CB14414" s="4"/>
      <c r="CF14414" s="4"/>
    </row>
    <row r="14415" spans="80:84" x14ac:dyDescent="0.25">
      <c r="CB14415" s="4"/>
      <c r="CF14415" s="4"/>
    </row>
    <row r="14416" spans="80:84" x14ac:dyDescent="0.25">
      <c r="CB14416" s="4"/>
      <c r="CF14416" s="4"/>
    </row>
    <row r="14417" spans="80:84" x14ac:dyDescent="0.25">
      <c r="CB14417" s="4"/>
      <c r="CF14417" s="4"/>
    </row>
    <row r="14418" spans="80:84" x14ac:dyDescent="0.25">
      <c r="CB14418" s="4"/>
      <c r="CF14418" s="4"/>
    </row>
    <row r="14419" spans="80:84" x14ac:dyDescent="0.25">
      <c r="CB14419" s="4"/>
      <c r="CF14419" s="4"/>
    </row>
    <row r="14420" spans="80:84" x14ac:dyDescent="0.25">
      <c r="CB14420" s="4"/>
      <c r="CF14420" s="4"/>
    </row>
    <row r="14421" spans="80:84" x14ac:dyDescent="0.25">
      <c r="CB14421" s="4"/>
      <c r="CF14421" s="4"/>
    </row>
    <row r="14422" spans="80:84" x14ac:dyDescent="0.25">
      <c r="CB14422" s="4"/>
      <c r="CF14422" s="4"/>
    </row>
    <row r="14423" spans="80:84" x14ac:dyDescent="0.25">
      <c r="CB14423" s="4"/>
      <c r="CF14423" s="4"/>
    </row>
    <row r="14424" spans="80:84" x14ac:dyDescent="0.25">
      <c r="CB14424" s="4"/>
      <c r="CF14424" s="4"/>
    </row>
    <row r="14425" spans="80:84" x14ac:dyDescent="0.25">
      <c r="CB14425" s="4"/>
      <c r="CF14425" s="4"/>
    </row>
    <row r="14426" spans="80:84" x14ac:dyDescent="0.25">
      <c r="CB14426" s="4"/>
      <c r="CF14426" s="4"/>
    </row>
    <row r="14427" spans="80:84" x14ac:dyDescent="0.25">
      <c r="CB14427" s="4"/>
      <c r="CF14427" s="4"/>
    </row>
    <row r="14428" spans="80:84" x14ac:dyDescent="0.25">
      <c r="CB14428" s="4"/>
      <c r="CF14428" s="4"/>
    </row>
    <row r="14429" spans="80:84" x14ac:dyDescent="0.25">
      <c r="CB14429" s="4"/>
      <c r="CF14429" s="4"/>
    </row>
    <row r="14430" spans="80:84" x14ac:dyDescent="0.25">
      <c r="CB14430" s="4"/>
      <c r="CF14430" s="4"/>
    </row>
    <row r="14431" spans="80:84" x14ac:dyDescent="0.25">
      <c r="CB14431" s="4"/>
      <c r="CF14431" s="4"/>
    </row>
    <row r="14432" spans="80:84" x14ac:dyDescent="0.25">
      <c r="CB14432" s="4"/>
      <c r="CF14432" s="4"/>
    </row>
    <row r="14433" spans="80:84" x14ac:dyDescent="0.25">
      <c r="CB14433" s="4"/>
      <c r="CF14433" s="4"/>
    </row>
    <row r="14434" spans="80:84" x14ac:dyDescent="0.25">
      <c r="CB14434" s="4"/>
      <c r="CF14434" s="4"/>
    </row>
    <row r="14435" spans="80:84" x14ac:dyDescent="0.25">
      <c r="CB14435" s="4"/>
      <c r="CF14435" s="4"/>
    </row>
    <row r="14436" spans="80:84" x14ac:dyDescent="0.25">
      <c r="CB14436" s="4"/>
      <c r="CF14436" s="4"/>
    </row>
    <row r="14437" spans="80:84" x14ac:dyDescent="0.25">
      <c r="CB14437" s="4"/>
      <c r="CF14437" s="4"/>
    </row>
    <row r="14438" spans="80:84" x14ac:dyDescent="0.25">
      <c r="CB14438" s="4"/>
      <c r="CF14438" s="4"/>
    </row>
    <row r="14439" spans="80:84" x14ac:dyDescent="0.25">
      <c r="CB14439" s="4"/>
      <c r="CF14439" s="4"/>
    </row>
    <row r="14440" spans="80:84" x14ac:dyDescent="0.25">
      <c r="CB14440" s="4"/>
      <c r="CF14440" s="4"/>
    </row>
    <row r="14441" spans="80:84" x14ac:dyDescent="0.25">
      <c r="CB14441" s="4"/>
      <c r="CF14441" s="4"/>
    </row>
    <row r="14442" spans="80:84" x14ac:dyDescent="0.25">
      <c r="CB14442" s="4"/>
      <c r="CF14442" s="4"/>
    </row>
    <row r="14443" spans="80:84" x14ac:dyDescent="0.25">
      <c r="CB14443" s="4"/>
      <c r="CF14443" s="4"/>
    </row>
    <row r="14444" spans="80:84" x14ac:dyDescent="0.25">
      <c r="CB14444" s="4"/>
      <c r="CF14444" s="4"/>
    </row>
    <row r="14445" spans="80:84" x14ac:dyDescent="0.25">
      <c r="CB14445" s="4"/>
      <c r="CF14445" s="4"/>
    </row>
    <row r="14446" spans="80:84" x14ac:dyDescent="0.25">
      <c r="CB14446" s="4"/>
      <c r="CF14446" s="4"/>
    </row>
    <row r="14447" spans="80:84" x14ac:dyDescent="0.25">
      <c r="CB14447" s="4"/>
      <c r="CF14447" s="4"/>
    </row>
    <row r="14448" spans="80:84" x14ac:dyDescent="0.25">
      <c r="CB14448" s="4"/>
      <c r="CF14448" s="4"/>
    </row>
    <row r="14449" spans="80:84" x14ac:dyDescent="0.25">
      <c r="CB14449" s="4"/>
      <c r="CF14449" s="4"/>
    </row>
    <row r="14450" spans="80:84" x14ac:dyDescent="0.25">
      <c r="CB14450" s="4"/>
      <c r="CF14450" s="4"/>
    </row>
    <row r="14451" spans="80:84" x14ac:dyDescent="0.25">
      <c r="CB14451" s="4"/>
      <c r="CF14451" s="4"/>
    </row>
    <row r="14452" spans="80:84" x14ac:dyDescent="0.25">
      <c r="CB14452" s="4"/>
      <c r="CF14452" s="4"/>
    </row>
    <row r="14453" spans="80:84" x14ac:dyDescent="0.25">
      <c r="CB14453" s="4"/>
      <c r="CF14453" s="4"/>
    </row>
    <row r="14454" spans="80:84" x14ac:dyDescent="0.25">
      <c r="CB14454" s="4"/>
      <c r="CF14454" s="4"/>
    </row>
    <row r="14455" spans="80:84" x14ac:dyDescent="0.25">
      <c r="CB14455" s="4"/>
      <c r="CF14455" s="4"/>
    </row>
    <row r="14456" spans="80:84" x14ac:dyDescent="0.25">
      <c r="CB14456" s="4"/>
      <c r="CF14456" s="4"/>
    </row>
    <row r="14457" spans="80:84" x14ac:dyDescent="0.25">
      <c r="CB14457" s="4"/>
      <c r="CF14457" s="4"/>
    </row>
    <row r="14458" spans="80:84" x14ac:dyDescent="0.25">
      <c r="CB14458" s="4"/>
      <c r="CF14458" s="4"/>
    </row>
    <row r="14459" spans="80:84" x14ac:dyDescent="0.25">
      <c r="CB14459" s="4"/>
      <c r="CF14459" s="4"/>
    </row>
    <row r="14460" spans="80:84" x14ac:dyDescent="0.25">
      <c r="CB14460" s="4"/>
      <c r="CF14460" s="4"/>
    </row>
    <row r="14461" spans="80:84" x14ac:dyDescent="0.25">
      <c r="CB14461" s="4"/>
      <c r="CF14461" s="4"/>
    </row>
    <row r="14462" spans="80:84" x14ac:dyDescent="0.25">
      <c r="CB14462" s="4"/>
      <c r="CF14462" s="4"/>
    </row>
    <row r="14463" spans="80:84" x14ac:dyDescent="0.25">
      <c r="CB14463" s="4"/>
      <c r="CF14463" s="4"/>
    </row>
    <row r="14464" spans="80:84" x14ac:dyDescent="0.25">
      <c r="CB14464" s="4"/>
      <c r="CF14464" s="4"/>
    </row>
    <row r="14465" spans="80:84" x14ac:dyDescent="0.25">
      <c r="CB14465" s="4"/>
      <c r="CF14465" s="4"/>
    </row>
    <row r="14466" spans="80:84" x14ac:dyDescent="0.25">
      <c r="CB14466" s="4"/>
      <c r="CF14466" s="4"/>
    </row>
    <row r="14467" spans="80:84" x14ac:dyDescent="0.25">
      <c r="CB14467" s="4"/>
      <c r="CF14467" s="4"/>
    </row>
    <row r="14468" spans="80:84" x14ac:dyDescent="0.25">
      <c r="CB14468" s="4"/>
      <c r="CF14468" s="4"/>
    </row>
    <row r="14469" spans="80:84" x14ac:dyDescent="0.25">
      <c r="CB14469" s="4"/>
      <c r="CF14469" s="4"/>
    </row>
    <row r="14470" spans="80:84" x14ac:dyDescent="0.25">
      <c r="CB14470" s="4"/>
      <c r="CF14470" s="4"/>
    </row>
    <row r="14471" spans="80:84" x14ac:dyDescent="0.25">
      <c r="CB14471" s="4"/>
      <c r="CF14471" s="4"/>
    </row>
    <row r="14472" spans="80:84" x14ac:dyDescent="0.25">
      <c r="CB14472" s="4"/>
      <c r="CF14472" s="4"/>
    </row>
    <row r="14473" spans="80:84" x14ac:dyDescent="0.25">
      <c r="CB14473" s="4"/>
      <c r="CF14473" s="4"/>
    </row>
    <row r="14474" spans="80:84" x14ac:dyDescent="0.25">
      <c r="CB14474" s="4"/>
      <c r="CF14474" s="4"/>
    </row>
    <row r="14475" spans="80:84" x14ac:dyDescent="0.25">
      <c r="CB14475" s="4"/>
      <c r="CF14475" s="4"/>
    </row>
    <row r="14476" spans="80:84" x14ac:dyDescent="0.25">
      <c r="CB14476" s="4"/>
      <c r="CF14476" s="4"/>
    </row>
    <row r="14477" spans="80:84" x14ac:dyDescent="0.25">
      <c r="CB14477" s="4"/>
      <c r="CF14477" s="4"/>
    </row>
    <row r="14478" spans="80:84" x14ac:dyDescent="0.25">
      <c r="CB14478" s="4"/>
      <c r="CF14478" s="4"/>
    </row>
    <row r="14479" spans="80:84" x14ac:dyDescent="0.25">
      <c r="CB14479" s="4"/>
      <c r="CF14479" s="4"/>
    </row>
    <row r="14480" spans="80:84" x14ac:dyDescent="0.25">
      <c r="CB14480" s="4"/>
      <c r="CF14480" s="4"/>
    </row>
    <row r="14481" spans="80:84" x14ac:dyDescent="0.25">
      <c r="CB14481" s="4"/>
      <c r="CF14481" s="4"/>
    </row>
    <row r="14482" spans="80:84" x14ac:dyDescent="0.25">
      <c r="CB14482" s="4"/>
      <c r="CF14482" s="4"/>
    </row>
    <row r="14483" spans="80:84" x14ac:dyDescent="0.25">
      <c r="CB14483" s="4"/>
      <c r="CF14483" s="4"/>
    </row>
    <row r="14484" spans="80:84" x14ac:dyDescent="0.25">
      <c r="CB14484" s="4"/>
      <c r="CF14484" s="4"/>
    </row>
    <row r="14485" spans="80:84" x14ac:dyDescent="0.25">
      <c r="CB14485" s="4"/>
      <c r="CF14485" s="4"/>
    </row>
    <row r="14486" spans="80:84" x14ac:dyDescent="0.25">
      <c r="CB14486" s="4"/>
      <c r="CF14486" s="4"/>
    </row>
    <row r="14487" spans="80:84" x14ac:dyDescent="0.25">
      <c r="CB14487" s="4"/>
      <c r="CF14487" s="4"/>
    </row>
    <row r="14488" spans="80:84" x14ac:dyDescent="0.25">
      <c r="CB14488" s="4"/>
      <c r="CF14488" s="4"/>
    </row>
    <row r="14489" spans="80:84" x14ac:dyDescent="0.25">
      <c r="CB14489" s="4"/>
      <c r="CF14489" s="4"/>
    </row>
    <row r="14490" spans="80:84" x14ac:dyDescent="0.25">
      <c r="CB14490" s="4"/>
      <c r="CF14490" s="4"/>
    </row>
    <row r="14491" spans="80:84" x14ac:dyDescent="0.25">
      <c r="CB14491" s="4"/>
      <c r="CF14491" s="4"/>
    </row>
    <row r="14492" spans="80:84" x14ac:dyDescent="0.25">
      <c r="CB14492" s="4"/>
      <c r="CF14492" s="4"/>
    </row>
    <row r="14493" spans="80:84" x14ac:dyDescent="0.25">
      <c r="CB14493" s="4"/>
      <c r="CF14493" s="4"/>
    </row>
    <row r="14494" spans="80:84" x14ac:dyDescent="0.25">
      <c r="CB14494" s="4"/>
      <c r="CF14494" s="4"/>
    </row>
    <row r="14495" spans="80:84" x14ac:dyDescent="0.25">
      <c r="CB14495" s="4"/>
      <c r="CF14495" s="4"/>
    </row>
    <row r="14496" spans="80:84" x14ac:dyDescent="0.25">
      <c r="CB14496" s="4"/>
      <c r="CF14496" s="4"/>
    </row>
    <row r="14497" spans="80:84" x14ac:dyDescent="0.25">
      <c r="CB14497" s="4"/>
      <c r="CF14497" s="4"/>
    </row>
    <row r="14498" spans="80:84" x14ac:dyDescent="0.25">
      <c r="CB14498" s="4"/>
      <c r="CF14498" s="4"/>
    </row>
    <row r="14499" spans="80:84" x14ac:dyDescent="0.25">
      <c r="CB14499" s="4"/>
      <c r="CF14499" s="4"/>
    </row>
    <row r="14500" spans="80:84" x14ac:dyDescent="0.25">
      <c r="CB14500" s="4"/>
      <c r="CF14500" s="4"/>
    </row>
    <row r="14501" spans="80:84" x14ac:dyDescent="0.25">
      <c r="CB14501" s="4"/>
      <c r="CF14501" s="4"/>
    </row>
    <row r="14502" spans="80:84" x14ac:dyDescent="0.25">
      <c r="CB14502" s="4"/>
      <c r="CF14502" s="4"/>
    </row>
    <row r="14503" spans="80:84" x14ac:dyDescent="0.25">
      <c r="CB14503" s="4"/>
      <c r="CF14503" s="4"/>
    </row>
    <row r="14504" spans="80:84" x14ac:dyDescent="0.25">
      <c r="CB14504" s="4"/>
      <c r="CF14504" s="4"/>
    </row>
    <row r="14505" spans="80:84" x14ac:dyDescent="0.25">
      <c r="CB14505" s="4"/>
      <c r="CF14505" s="4"/>
    </row>
    <row r="14506" spans="80:84" x14ac:dyDescent="0.25">
      <c r="CB14506" s="4"/>
      <c r="CF14506" s="4"/>
    </row>
    <row r="14507" spans="80:84" x14ac:dyDescent="0.25">
      <c r="CB14507" s="4"/>
      <c r="CF14507" s="4"/>
    </row>
    <row r="14508" spans="80:84" x14ac:dyDescent="0.25">
      <c r="CB14508" s="4"/>
      <c r="CF14508" s="4"/>
    </row>
    <row r="14509" spans="80:84" x14ac:dyDescent="0.25">
      <c r="CB14509" s="4"/>
      <c r="CF14509" s="4"/>
    </row>
    <row r="14510" spans="80:84" x14ac:dyDescent="0.25">
      <c r="CB14510" s="4"/>
      <c r="CF14510" s="4"/>
    </row>
    <row r="14511" spans="80:84" x14ac:dyDescent="0.25">
      <c r="CB14511" s="4"/>
      <c r="CF14511" s="4"/>
    </row>
    <row r="14512" spans="80:84" x14ac:dyDescent="0.25">
      <c r="CB14512" s="4"/>
      <c r="CF14512" s="4"/>
    </row>
    <row r="14513" spans="80:84" x14ac:dyDescent="0.25">
      <c r="CB14513" s="4"/>
      <c r="CF14513" s="4"/>
    </row>
    <row r="14514" spans="80:84" x14ac:dyDescent="0.25">
      <c r="CB14514" s="4"/>
      <c r="CF14514" s="4"/>
    </row>
    <row r="14515" spans="80:84" x14ac:dyDescent="0.25">
      <c r="CB14515" s="4"/>
      <c r="CF14515" s="4"/>
    </row>
    <row r="14516" spans="80:84" x14ac:dyDescent="0.25">
      <c r="CB14516" s="4"/>
      <c r="CF14516" s="4"/>
    </row>
    <row r="14517" spans="80:84" x14ac:dyDescent="0.25">
      <c r="CB14517" s="4"/>
      <c r="CF14517" s="4"/>
    </row>
    <row r="14518" spans="80:84" x14ac:dyDescent="0.25">
      <c r="CB14518" s="4"/>
      <c r="CF14518" s="4"/>
    </row>
    <row r="14519" spans="80:84" x14ac:dyDescent="0.25">
      <c r="CB14519" s="4"/>
      <c r="CF14519" s="4"/>
    </row>
    <row r="14520" spans="80:84" x14ac:dyDescent="0.25">
      <c r="CB14520" s="4"/>
      <c r="CF14520" s="4"/>
    </row>
    <row r="14521" spans="80:84" x14ac:dyDescent="0.25">
      <c r="CB14521" s="4"/>
      <c r="CF14521" s="4"/>
    </row>
    <row r="14522" spans="80:84" x14ac:dyDescent="0.25">
      <c r="CB14522" s="4"/>
      <c r="CF14522" s="4"/>
    </row>
    <row r="14523" spans="80:84" x14ac:dyDescent="0.25">
      <c r="CB14523" s="4"/>
      <c r="CF14523" s="4"/>
    </row>
    <row r="14524" spans="80:84" x14ac:dyDescent="0.25">
      <c r="CB14524" s="4"/>
      <c r="CF14524" s="4"/>
    </row>
    <row r="14525" spans="80:84" x14ac:dyDescent="0.25">
      <c r="CB14525" s="4"/>
      <c r="CF14525" s="4"/>
    </row>
    <row r="14526" spans="80:84" x14ac:dyDescent="0.25">
      <c r="CB14526" s="4"/>
      <c r="CF14526" s="4"/>
    </row>
    <row r="14527" spans="80:84" x14ac:dyDescent="0.25">
      <c r="CB14527" s="4"/>
      <c r="CF14527" s="4"/>
    </row>
    <row r="14528" spans="80:84" x14ac:dyDescent="0.25">
      <c r="CB14528" s="4"/>
      <c r="CF14528" s="4"/>
    </row>
    <row r="14529" spans="80:84" x14ac:dyDescent="0.25">
      <c r="CB14529" s="4"/>
      <c r="CF14529" s="4"/>
    </row>
    <row r="14530" spans="80:84" x14ac:dyDescent="0.25">
      <c r="CB14530" s="4"/>
      <c r="CF14530" s="4"/>
    </row>
    <row r="14531" spans="80:84" x14ac:dyDescent="0.25">
      <c r="CB14531" s="4"/>
      <c r="CF14531" s="4"/>
    </row>
    <row r="14532" spans="80:84" x14ac:dyDescent="0.25">
      <c r="CB14532" s="4"/>
      <c r="CF14532" s="4"/>
    </row>
    <row r="14533" spans="80:84" x14ac:dyDescent="0.25">
      <c r="CB14533" s="4"/>
      <c r="CF14533" s="4"/>
    </row>
    <row r="14534" spans="80:84" x14ac:dyDescent="0.25">
      <c r="CB14534" s="4"/>
      <c r="CF14534" s="4"/>
    </row>
    <row r="14535" spans="80:84" x14ac:dyDescent="0.25">
      <c r="CB14535" s="4"/>
      <c r="CF14535" s="4"/>
    </row>
    <row r="14536" spans="80:84" x14ac:dyDescent="0.25">
      <c r="CB14536" s="4"/>
      <c r="CF14536" s="4"/>
    </row>
    <row r="14537" spans="80:84" x14ac:dyDescent="0.25">
      <c r="CB14537" s="4"/>
      <c r="CF14537" s="4"/>
    </row>
    <row r="14538" spans="80:84" x14ac:dyDescent="0.25">
      <c r="CB14538" s="4"/>
      <c r="CF14538" s="4"/>
    </row>
    <row r="14539" spans="80:84" x14ac:dyDescent="0.25">
      <c r="CB14539" s="4"/>
      <c r="CF14539" s="4"/>
    </row>
    <row r="14540" spans="80:84" x14ac:dyDescent="0.25">
      <c r="CB14540" s="4"/>
      <c r="CF14540" s="4"/>
    </row>
    <row r="14541" spans="80:84" x14ac:dyDescent="0.25">
      <c r="CB14541" s="4"/>
      <c r="CF14541" s="4"/>
    </row>
    <row r="14542" spans="80:84" x14ac:dyDescent="0.25">
      <c r="CB14542" s="4"/>
      <c r="CF14542" s="4"/>
    </row>
    <row r="14543" spans="80:84" x14ac:dyDescent="0.25">
      <c r="CB14543" s="4"/>
      <c r="CF14543" s="4"/>
    </row>
    <row r="14544" spans="80:84" x14ac:dyDescent="0.25">
      <c r="CB14544" s="4"/>
      <c r="CF14544" s="4"/>
    </row>
    <row r="14545" spans="80:84" x14ac:dyDescent="0.25">
      <c r="CB14545" s="4"/>
      <c r="CF14545" s="4"/>
    </row>
    <row r="14546" spans="80:84" x14ac:dyDescent="0.25">
      <c r="CB14546" s="4"/>
      <c r="CF14546" s="4"/>
    </row>
    <row r="14547" spans="80:84" x14ac:dyDescent="0.25">
      <c r="CB14547" s="4"/>
      <c r="CF14547" s="4"/>
    </row>
    <row r="14548" spans="80:84" x14ac:dyDescent="0.25">
      <c r="CB14548" s="4"/>
      <c r="CF14548" s="4"/>
    </row>
    <row r="14549" spans="80:84" x14ac:dyDescent="0.25">
      <c r="CB14549" s="4"/>
      <c r="CF14549" s="4"/>
    </row>
    <row r="14550" spans="80:84" x14ac:dyDescent="0.25">
      <c r="CB14550" s="4"/>
      <c r="CF14550" s="4"/>
    </row>
    <row r="14551" spans="80:84" x14ac:dyDescent="0.25">
      <c r="CB14551" s="4"/>
      <c r="CF14551" s="4"/>
    </row>
    <row r="14552" spans="80:84" x14ac:dyDescent="0.25">
      <c r="CB14552" s="4"/>
      <c r="CF14552" s="4"/>
    </row>
    <row r="14553" spans="80:84" x14ac:dyDescent="0.25">
      <c r="CB14553" s="4"/>
      <c r="CF14553" s="4"/>
    </row>
    <row r="14554" spans="80:84" x14ac:dyDescent="0.25">
      <c r="CB14554" s="4"/>
      <c r="CF14554" s="4"/>
    </row>
    <row r="14555" spans="80:84" x14ac:dyDescent="0.25">
      <c r="CB14555" s="4"/>
      <c r="CF14555" s="4"/>
    </row>
    <row r="14556" spans="80:84" x14ac:dyDescent="0.25">
      <c r="CB14556" s="4"/>
      <c r="CF14556" s="4"/>
    </row>
    <row r="14557" spans="80:84" x14ac:dyDescent="0.25">
      <c r="CB14557" s="4"/>
      <c r="CF14557" s="4"/>
    </row>
    <row r="14558" spans="80:84" x14ac:dyDescent="0.25">
      <c r="CB14558" s="4"/>
      <c r="CF14558" s="4"/>
    </row>
    <row r="14559" spans="80:84" x14ac:dyDescent="0.25">
      <c r="CB14559" s="4"/>
      <c r="CF14559" s="4"/>
    </row>
    <row r="14560" spans="80:84" x14ac:dyDescent="0.25">
      <c r="CB14560" s="4"/>
      <c r="CF14560" s="4"/>
    </row>
    <row r="14561" spans="80:84" x14ac:dyDescent="0.25">
      <c r="CB14561" s="4"/>
      <c r="CF14561" s="4"/>
    </row>
    <row r="14562" spans="80:84" x14ac:dyDescent="0.25">
      <c r="CB14562" s="4"/>
      <c r="CF14562" s="4"/>
    </row>
    <row r="14563" spans="80:84" x14ac:dyDescent="0.25">
      <c r="CB14563" s="4"/>
      <c r="CF14563" s="4"/>
    </row>
    <row r="14564" spans="80:84" x14ac:dyDescent="0.25">
      <c r="CB14564" s="4"/>
      <c r="CF14564" s="4"/>
    </row>
    <row r="14565" spans="80:84" x14ac:dyDescent="0.25">
      <c r="CB14565" s="4"/>
      <c r="CF14565" s="4"/>
    </row>
    <row r="14566" spans="80:84" x14ac:dyDescent="0.25">
      <c r="CB14566" s="4"/>
      <c r="CF14566" s="4"/>
    </row>
    <row r="14567" spans="80:84" x14ac:dyDescent="0.25">
      <c r="CB14567" s="4"/>
      <c r="CF14567" s="4"/>
    </row>
    <row r="14568" spans="80:84" x14ac:dyDescent="0.25">
      <c r="CB14568" s="4"/>
      <c r="CF14568" s="4"/>
    </row>
    <row r="14569" spans="80:84" x14ac:dyDescent="0.25">
      <c r="CB14569" s="4"/>
      <c r="CF14569" s="4"/>
    </row>
    <row r="14570" spans="80:84" x14ac:dyDescent="0.25">
      <c r="CB14570" s="4"/>
      <c r="CF14570" s="4"/>
    </row>
    <row r="14571" spans="80:84" x14ac:dyDescent="0.25">
      <c r="CB14571" s="4"/>
      <c r="CF14571" s="4"/>
    </row>
    <row r="14572" spans="80:84" x14ac:dyDescent="0.25">
      <c r="CB14572" s="4"/>
      <c r="CF14572" s="4"/>
    </row>
    <row r="14573" spans="80:84" x14ac:dyDescent="0.25">
      <c r="CB14573" s="4"/>
      <c r="CF14573" s="4"/>
    </row>
    <row r="14574" spans="80:84" x14ac:dyDescent="0.25">
      <c r="CB14574" s="4"/>
      <c r="CF14574" s="4"/>
    </row>
    <row r="14575" spans="80:84" x14ac:dyDescent="0.25">
      <c r="CB14575" s="4"/>
      <c r="CF14575" s="4"/>
    </row>
    <row r="14576" spans="80:84" x14ac:dyDescent="0.25">
      <c r="CB14576" s="4"/>
      <c r="CF14576" s="4"/>
    </row>
    <row r="14577" spans="80:84" x14ac:dyDescent="0.25">
      <c r="CB14577" s="4"/>
      <c r="CF14577" s="4"/>
    </row>
    <row r="14578" spans="80:84" x14ac:dyDescent="0.25">
      <c r="CB14578" s="4"/>
      <c r="CF14578" s="4"/>
    </row>
    <row r="14579" spans="80:84" x14ac:dyDescent="0.25">
      <c r="CB14579" s="4"/>
      <c r="CF14579" s="4"/>
    </row>
    <row r="14580" spans="80:84" x14ac:dyDescent="0.25">
      <c r="CB14580" s="4"/>
      <c r="CF14580" s="4"/>
    </row>
    <row r="14581" spans="80:84" x14ac:dyDescent="0.25">
      <c r="CB14581" s="4"/>
      <c r="CF14581" s="4"/>
    </row>
    <row r="14582" spans="80:84" x14ac:dyDescent="0.25">
      <c r="CB14582" s="4"/>
      <c r="CF14582" s="4"/>
    </row>
    <row r="14583" spans="80:84" x14ac:dyDescent="0.25">
      <c r="CB14583" s="4"/>
      <c r="CF14583" s="4"/>
    </row>
    <row r="14584" spans="80:84" x14ac:dyDescent="0.25">
      <c r="CB14584" s="4"/>
      <c r="CF14584" s="4"/>
    </row>
    <row r="14585" spans="80:84" x14ac:dyDescent="0.25">
      <c r="CB14585" s="4"/>
      <c r="CF14585" s="4"/>
    </row>
    <row r="14586" spans="80:84" x14ac:dyDescent="0.25">
      <c r="CB14586" s="4"/>
      <c r="CF14586" s="4"/>
    </row>
    <row r="14587" spans="80:84" x14ac:dyDescent="0.25">
      <c r="CB14587" s="4"/>
      <c r="CF14587" s="4"/>
    </row>
    <row r="14588" spans="80:84" x14ac:dyDescent="0.25">
      <c r="CB14588" s="4"/>
      <c r="CF14588" s="4"/>
    </row>
    <row r="14589" spans="80:84" x14ac:dyDescent="0.25">
      <c r="CB14589" s="4"/>
      <c r="CF14589" s="4"/>
    </row>
    <row r="14590" spans="80:84" x14ac:dyDescent="0.25">
      <c r="CB14590" s="4"/>
      <c r="CF14590" s="4"/>
    </row>
    <row r="14591" spans="80:84" x14ac:dyDescent="0.25">
      <c r="CB14591" s="4"/>
      <c r="CF14591" s="4"/>
    </row>
    <row r="14592" spans="80:84" x14ac:dyDescent="0.25">
      <c r="CB14592" s="4"/>
      <c r="CF14592" s="4"/>
    </row>
    <row r="14593" spans="80:84" x14ac:dyDescent="0.25">
      <c r="CB14593" s="4"/>
      <c r="CF14593" s="4"/>
    </row>
    <row r="14594" spans="80:84" x14ac:dyDescent="0.25">
      <c r="CB14594" s="4"/>
      <c r="CF14594" s="4"/>
    </row>
    <row r="14595" spans="80:84" x14ac:dyDescent="0.25">
      <c r="CB14595" s="4"/>
      <c r="CF14595" s="4"/>
    </row>
    <row r="14596" spans="80:84" x14ac:dyDescent="0.25">
      <c r="CB14596" s="4"/>
      <c r="CF14596" s="4"/>
    </row>
    <row r="14597" spans="80:84" x14ac:dyDescent="0.25">
      <c r="CB14597" s="4"/>
      <c r="CF14597" s="4"/>
    </row>
    <row r="14598" spans="80:84" x14ac:dyDescent="0.25">
      <c r="CB14598" s="4"/>
      <c r="CF14598" s="4"/>
    </row>
    <row r="14599" spans="80:84" x14ac:dyDescent="0.25">
      <c r="CB14599" s="4"/>
      <c r="CF14599" s="4"/>
    </row>
    <row r="14600" spans="80:84" x14ac:dyDescent="0.25">
      <c r="CB14600" s="4"/>
      <c r="CF14600" s="4"/>
    </row>
    <row r="14601" spans="80:84" x14ac:dyDescent="0.25">
      <c r="CB14601" s="4"/>
      <c r="CF14601" s="4"/>
    </row>
    <row r="14602" spans="80:84" x14ac:dyDescent="0.25">
      <c r="CB14602" s="4"/>
      <c r="CF14602" s="4"/>
    </row>
    <row r="14603" spans="80:84" x14ac:dyDescent="0.25">
      <c r="CB14603" s="4"/>
      <c r="CF14603" s="4"/>
    </row>
    <row r="14604" spans="80:84" x14ac:dyDescent="0.25">
      <c r="CB14604" s="4"/>
      <c r="CF14604" s="4"/>
    </row>
    <row r="14605" spans="80:84" x14ac:dyDescent="0.25">
      <c r="CB14605" s="4"/>
      <c r="CF14605" s="4"/>
    </row>
    <row r="14606" spans="80:84" x14ac:dyDescent="0.25">
      <c r="CB14606" s="4"/>
      <c r="CF14606" s="4"/>
    </row>
    <row r="14607" spans="80:84" x14ac:dyDescent="0.25">
      <c r="CB14607" s="4"/>
      <c r="CF14607" s="4"/>
    </row>
    <row r="14608" spans="80:84" x14ac:dyDescent="0.25">
      <c r="CB14608" s="4"/>
      <c r="CF14608" s="4"/>
    </row>
    <row r="14609" spans="80:84" x14ac:dyDescent="0.25">
      <c r="CB14609" s="4"/>
      <c r="CF14609" s="4"/>
    </row>
    <row r="14610" spans="80:84" x14ac:dyDescent="0.25">
      <c r="CB14610" s="4"/>
      <c r="CF14610" s="4"/>
    </row>
    <row r="14611" spans="80:84" x14ac:dyDescent="0.25">
      <c r="CB14611" s="4"/>
      <c r="CF14611" s="4"/>
    </row>
    <row r="14612" spans="80:84" x14ac:dyDescent="0.25">
      <c r="CB14612" s="4"/>
      <c r="CF14612" s="4"/>
    </row>
    <row r="14613" spans="80:84" x14ac:dyDescent="0.25">
      <c r="CB14613" s="4"/>
      <c r="CF14613" s="4"/>
    </row>
    <row r="14614" spans="80:84" x14ac:dyDescent="0.25">
      <c r="CB14614" s="4"/>
      <c r="CF14614" s="4"/>
    </row>
    <row r="14615" spans="80:84" x14ac:dyDescent="0.25">
      <c r="CB14615" s="4"/>
      <c r="CF14615" s="4"/>
    </row>
    <row r="14616" spans="80:84" x14ac:dyDescent="0.25">
      <c r="CB14616" s="4"/>
      <c r="CF14616" s="4"/>
    </row>
    <row r="14617" spans="80:84" x14ac:dyDescent="0.25">
      <c r="CB14617" s="4"/>
      <c r="CF14617" s="4"/>
    </row>
    <row r="14618" spans="80:84" x14ac:dyDescent="0.25">
      <c r="CB14618" s="4"/>
      <c r="CF14618" s="4"/>
    </row>
    <row r="14619" spans="80:84" x14ac:dyDescent="0.25">
      <c r="CB14619" s="4"/>
      <c r="CF14619" s="4"/>
    </row>
    <row r="14620" spans="80:84" x14ac:dyDescent="0.25">
      <c r="CB14620" s="4"/>
      <c r="CF14620" s="4"/>
    </row>
    <row r="14621" spans="80:84" x14ac:dyDescent="0.25">
      <c r="CB14621" s="4"/>
      <c r="CF14621" s="4"/>
    </row>
    <row r="14622" spans="80:84" x14ac:dyDescent="0.25">
      <c r="CB14622" s="4"/>
      <c r="CF14622" s="4"/>
    </row>
    <row r="14623" spans="80:84" x14ac:dyDescent="0.25">
      <c r="CB14623" s="4"/>
      <c r="CF14623" s="4"/>
    </row>
    <row r="14624" spans="80:84" x14ac:dyDescent="0.25">
      <c r="CB14624" s="4"/>
      <c r="CF14624" s="4"/>
    </row>
    <row r="14625" spans="80:84" x14ac:dyDescent="0.25">
      <c r="CB14625" s="4"/>
      <c r="CF14625" s="4"/>
    </row>
    <row r="14626" spans="80:84" x14ac:dyDescent="0.25">
      <c r="CB14626" s="4"/>
      <c r="CF14626" s="4"/>
    </row>
    <row r="14627" spans="80:84" x14ac:dyDescent="0.25">
      <c r="CB14627" s="4"/>
      <c r="CF14627" s="4"/>
    </row>
    <row r="14628" spans="80:84" x14ac:dyDescent="0.25">
      <c r="CB14628" s="4"/>
      <c r="CF14628" s="4"/>
    </row>
    <row r="14629" spans="80:84" x14ac:dyDescent="0.25">
      <c r="CB14629" s="4"/>
      <c r="CF14629" s="4"/>
    </row>
    <row r="14630" spans="80:84" x14ac:dyDescent="0.25">
      <c r="CB14630" s="4"/>
      <c r="CF14630" s="4"/>
    </row>
    <row r="14631" spans="80:84" x14ac:dyDescent="0.25">
      <c r="CB14631" s="4"/>
      <c r="CF14631" s="4"/>
    </row>
    <row r="14632" spans="80:84" x14ac:dyDescent="0.25">
      <c r="CB14632" s="4"/>
      <c r="CF14632" s="4"/>
    </row>
    <row r="14633" spans="80:84" x14ac:dyDescent="0.25">
      <c r="CB14633" s="4"/>
      <c r="CF14633" s="4"/>
    </row>
    <row r="14634" spans="80:84" x14ac:dyDescent="0.25">
      <c r="CB14634" s="4"/>
      <c r="CF14634" s="4"/>
    </row>
    <row r="14635" spans="80:84" x14ac:dyDescent="0.25">
      <c r="CB14635" s="4"/>
      <c r="CF14635" s="4"/>
    </row>
    <row r="14636" spans="80:84" x14ac:dyDescent="0.25">
      <c r="CB14636" s="4"/>
      <c r="CF14636" s="4"/>
    </row>
    <row r="14637" spans="80:84" x14ac:dyDescent="0.25">
      <c r="CB14637" s="4"/>
      <c r="CF14637" s="4"/>
    </row>
    <row r="14638" spans="80:84" x14ac:dyDescent="0.25">
      <c r="CB14638" s="4"/>
      <c r="CF14638" s="4"/>
    </row>
    <row r="14639" spans="80:84" x14ac:dyDescent="0.25">
      <c r="CB14639" s="4"/>
      <c r="CF14639" s="4"/>
    </row>
    <row r="14640" spans="80:84" x14ac:dyDescent="0.25">
      <c r="CB14640" s="4"/>
      <c r="CF14640" s="4"/>
    </row>
    <row r="14641" spans="80:84" x14ac:dyDescent="0.25">
      <c r="CB14641" s="4"/>
      <c r="CF14641" s="4"/>
    </row>
    <row r="14642" spans="80:84" x14ac:dyDescent="0.25">
      <c r="CB14642" s="4"/>
      <c r="CF14642" s="4"/>
    </row>
    <row r="14643" spans="80:84" x14ac:dyDescent="0.25">
      <c r="CB14643" s="4"/>
      <c r="CF14643" s="4"/>
    </row>
    <row r="14644" spans="80:84" x14ac:dyDescent="0.25">
      <c r="CB14644" s="4"/>
      <c r="CF14644" s="4"/>
    </row>
    <row r="14645" spans="80:84" x14ac:dyDescent="0.25">
      <c r="CB14645" s="4"/>
      <c r="CF14645" s="4"/>
    </row>
    <row r="14646" spans="80:84" x14ac:dyDescent="0.25">
      <c r="CB14646" s="4"/>
      <c r="CF14646" s="4"/>
    </row>
    <row r="14647" spans="80:84" x14ac:dyDescent="0.25">
      <c r="CB14647" s="4"/>
      <c r="CF14647" s="4"/>
    </row>
    <row r="14648" spans="80:84" x14ac:dyDescent="0.25">
      <c r="CB14648" s="4"/>
      <c r="CF14648" s="4"/>
    </row>
    <row r="14649" spans="80:84" x14ac:dyDescent="0.25">
      <c r="CB14649" s="4"/>
      <c r="CF14649" s="4"/>
    </row>
    <row r="14650" spans="80:84" x14ac:dyDescent="0.25">
      <c r="CB14650" s="4"/>
      <c r="CF14650" s="4"/>
    </row>
    <row r="14651" spans="80:84" x14ac:dyDescent="0.25">
      <c r="CB14651" s="4"/>
      <c r="CF14651" s="4"/>
    </row>
    <row r="14652" spans="80:84" x14ac:dyDescent="0.25">
      <c r="CB14652" s="4"/>
      <c r="CF14652" s="4"/>
    </row>
    <row r="14653" spans="80:84" x14ac:dyDescent="0.25">
      <c r="CB14653" s="4"/>
      <c r="CF14653" s="4"/>
    </row>
    <row r="14654" spans="80:84" x14ac:dyDescent="0.25">
      <c r="CB14654" s="4"/>
      <c r="CF14654" s="4"/>
    </row>
    <row r="14655" spans="80:84" x14ac:dyDescent="0.25">
      <c r="CB14655" s="4"/>
      <c r="CF14655" s="4"/>
    </row>
    <row r="14656" spans="80:84" x14ac:dyDescent="0.25">
      <c r="CB14656" s="4"/>
      <c r="CF14656" s="4"/>
    </row>
    <row r="14657" spans="80:84" x14ac:dyDescent="0.25">
      <c r="CB14657" s="4"/>
      <c r="CF14657" s="4"/>
    </row>
    <row r="14658" spans="80:84" x14ac:dyDescent="0.25">
      <c r="CB14658" s="4"/>
      <c r="CF14658" s="4"/>
    </row>
    <row r="14659" spans="80:84" x14ac:dyDescent="0.25">
      <c r="CB14659" s="4"/>
      <c r="CF14659" s="4"/>
    </row>
    <row r="14660" spans="80:84" x14ac:dyDescent="0.25">
      <c r="CB14660" s="4"/>
      <c r="CF14660" s="4"/>
    </row>
    <row r="14661" spans="80:84" x14ac:dyDescent="0.25">
      <c r="CB14661" s="4"/>
      <c r="CF14661" s="4"/>
    </row>
    <row r="14662" spans="80:84" x14ac:dyDescent="0.25">
      <c r="CB14662" s="4"/>
      <c r="CF14662" s="4"/>
    </row>
    <row r="14663" spans="80:84" x14ac:dyDescent="0.25">
      <c r="CB14663" s="4"/>
      <c r="CF14663" s="4"/>
    </row>
    <row r="14664" spans="80:84" x14ac:dyDescent="0.25">
      <c r="CB14664" s="4"/>
      <c r="CF14664" s="4"/>
    </row>
    <row r="14665" spans="80:84" x14ac:dyDescent="0.25">
      <c r="CB14665" s="4"/>
      <c r="CF14665" s="4"/>
    </row>
    <row r="14666" spans="80:84" x14ac:dyDescent="0.25">
      <c r="CB14666" s="4"/>
      <c r="CF14666" s="4"/>
    </row>
    <row r="14667" spans="80:84" x14ac:dyDescent="0.25">
      <c r="CB14667" s="4"/>
      <c r="CF14667" s="4"/>
    </row>
    <row r="14668" spans="80:84" x14ac:dyDescent="0.25">
      <c r="CB14668" s="4"/>
      <c r="CF14668" s="4"/>
    </row>
    <row r="14669" spans="80:84" x14ac:dyDescent="0.25">
      <c r="CB14669" s="4"/>
      <c r="CF14669" s="4"/>
    </row>
    <row r="14670" spans="80:84" x14ac:dyDescent="0.25">
      <c r="CB14670" s="4"/>
      <c r="CF14670" s="4"/>
    </row>
    <row r="14671" spans="80:84" x14ac:dyDescent="0.25">
      <c r="CB14671" s="4"/>
      <c r="CF14671" s="4"/>
    </row>
    <row r="14672" spans="80:84" x14ac:dyDescent="0.25">
      <c r="CB14672" s="4"/>
      <c r="CF14672" s="4"/>
    </row>
    <row r="14673" spans="80:84" x14ac:dyDescent="0.25">
      <c r="CB14673" s="4"/>
      <c r="CF14673" s="4"/>
    </row>
    <row r="14674" spans="80:84" x14ac:dyDescent="0.25">
      <c r="CB14674" s="4"/>
      <c r="CF14674" s="4"/>
    </row>
    <row r="14675" spans="80:84" x14ac:dyDescent="0.25">
      <c r="CB14675" s="4"/>
      <c r="CF14675" s="4"/>
    </row>
    <row r="14676" spans="80:84" x14ac:dyDescent="0.25">
      <c r="CB14676" s="4"/>
      <c r="CF14676" s="4"/>
    </row>
    <row r="14677" spans="80:84" x14ac:dyDescent="0.25">
      <c r="CB14677" s="4"/>
      <c r="CF14677" s="4"/>
    </row>
    <row r="14678" spans="80:84" x14ac:dyDescent="0.25">
      <c r="CB14678" s="4"/>
      <c r="CF14678" s="4"/>
    </row>
    <row r="14679" spans="80:84" x14ac:dyDescent="0.25">
      <c r="CB14679" s="4"/>
      <c r="CF14679" s="4"/>
    </row>
    <row r="14680" spans="80:84" x14ac:dyDescent="0.25">
      <c r="CB14680" s="4"/>
      <c r="CF14680" s="4"/>
    </row>
    <row r="14681" spans="80:84" x14ac:dyDescent="0.25">
      <c r="CB14681" s="4"/>
      <c r="CF14681" s="4"/>
    </row>
    <row r="14682" spans="80:84" x14ac:dyDescent="0.25">
      <c r="CB14682" s="4"/>
      <c r="CF14682" s="4"/>
    </row>
    <row r="14683" spans="80:84" x14ac:dyDescent="0.25">
      <c r="CB14683" s="4"/>
      <c r="CF14683" s="4"/>
    </row>
    <row r="14684" spans="80:84" x14ac:dyDescent="0.25">
      <c r="CB14684" s="4"/>
      <c r="CF14684" s="4"/>
    </row>
    <row r="14685" spans="80:84" x14ac:dyDescent="0.25">
      <c r="CB14685" s="4"/>
      <c r="CF14685" s="4"/>
    </row>
    <row r="14686" spans="80:84" x14ac:dyDescent="0.25">
      <c r="CB14686" s="4"/>
      <c r="CF14686" s="4"/>
    </row>
    <row r="14687" spans="80:84" x14ac:dyDescent="0.25">
      <c r="CB14687" s="4"/>
      <c r="CF14687" s="4"/>
    </row>
    <row r="14688" spans="80:84" x14ac:dyDescent="0.25">
      <c r="CB14688" s="4"/>
      <c r="CF14688" s="4"/>
    </row>
    <row r="14689" spans="80:84" x14ac:dyDescent="0.25">
      <c r="CB14689" s="4"/>
      <c r="CF14689" s="4"/>
    </row>
    <row r="14690" spans="80:84" x14ac:dyDescent="0.25">
      <c r="CB14690" s="4"/>
      <c r="CF14690" s="4"/>
    </row>
    <row r="14691" spans="80:84" x14ac:dyDescent="0.25">
      <c r="CB14691" s="4"/>
      <c r="CF14691" s="4"/>
    </row>
    <row r="14692" spans="80:84" x14ac:dyDescent="0.25">
      <c r="CB14692" s="4"/>
      <c r="CF14692" s="4"/>
    </row>
    <row r="14693" spans="80:84" x14ac:dyDescent="0.25">
      <c r="CB14693" s="4"/>
      <c r="CF14693" s="4"/>
    </row>
    <row r="14694" spans="80:84" x14ac:dyDescent="0.25">
      <c r="CB14694" s="4"/>
      <c r="CF14694" s="4"/>
    </row>
    <row r="14695" spans="80:84" x14ac:dyDescent="0.25">
      <c r="CB14695" s="4"/>
      <c r="CF14695" s="4"/>
    </row>
    <row r="14696" spans="80:84" x14ac:dyDescent="0.25">
      <c r="CB14696" s="4"/>
      <c r="CF14696" s="4"/>
    </row>
    <row r="14697" spans="80:84" x14ac:dyDescent="0.25">
      <c r="CB14697" s="4"/>
      <c r="CF14697" s="4"/>
    </row>
    <row r="14698" spans="80:84" x14ac:dyDescent="0.25">
      <c r="CB14698" s="4"/>
      <c r="CF14698" s="4"/>
    </row>
    <row r="14699" spans="80:84" x14ac:dyDescent="0.25">
      <c r="CB14699" s="4"/>
      <c r="CF14699" s="4"/>
    </row>
    <row r="14700" spans="80:84" x14ac:dyDescent="0.25">
      <c r="CB14700" s="4"/>
      <c r="CF14700" s="4"/>
    </row>
    <row r="14701" spans="80:84" x14ac:dyDescent="0.25">
      <c r="CB14701" s="4"/>
      <c r="CF14701" s="4"/>
    </row>
    <row r="14702" spans="80:84" x14ac:dyDescent="0.25">
      <c r="CB14702" s="4"/>
      <c r="CF14702" s="4"/>
    </row>
    <row r="14703" spans="80:84" x14ac:dyDescent="0.25">
      <c r="CB14703" s="4"/>
      <c r="CF14703" s="4"/>
    </row>
    <row r="14704" spans="80:84" x14ac:dyDescent="0.25">
      <c r="CB14704" s="4"/>
      <c r="CF14704" s="4"/>
    </row>
    <row r="14705" spans="80:84" x14ac:dyDescent="0.25">
      <c r="CB14705" s="4"/>
      <c r="CF14705" s="4"/>
    </row>
    <row r="14706" spans="80:84" x14ac:dyDescent="0.25">
      <c r="CB14706" s="4"/>
      <c r="CF14706" s="4"/>
    </row>
    <row r="14707" spans="80:84" x14ac:dyDescent="0.25">
      <c r="CB14707" s="4"/>
      <c r="CF14707" s="4"/>
    </row>
    <row r="14708" spans="80:84" x14ac:dyDescent="0.25">
      <c r="CB14708" s="4"/>
      <c r="CF14708" s="4"/>
    </row>
    <row r="14709" spans="80:84" x14ac:dyDescent="0.25">
      <c r="CB14709" s="4"/>
      <c r="CF14709" s="4"/>
    </row>
    <row r="14710" spans="80:84" x14ac:dyDescent="0.25">
      <c r="CB14710" s="4"/>
      <c r="CF14710" s="4"/>
    </row>
    <row r="14711" spans="80:84" x14ac:dyDescent="0.25">
      <c r="CB14711" s="4"/>
      <c r="CF14711" s="4"/>
    </row>
    <row r="14712" spans="80:84" x14ac:dyDescent="0.25">
      <c r="CB14712" s="4"/>
      <c r="CF14712" s="4"/>
    </row>
    <row r="14713" spans="80:84" x14ac:dyDescent="0.25">
      <c r="CB14713" s="4"/>
      <c r="CF14713" s="4"/>
    </row>
    <row r="14714" spans="80:84" x14ac:dyDescent="0.25">
      <c r="CB14714" s="4"/>
      <c r="CF14714" s="4"/>
    </row>
    <row r="14715" spans="80:84" x14ac:dyDescent="0.25">
      <c r="CB14715" s="4"/>
      <c r="CF14715" s="4"/>
    </row>
    <row r="14716" spans="80:84" x14ac:dyDescent="0.25">
      <c r="CB14716" s="4"/>
      <c r="CF14716" s="4"/>
    </row>
    <row r="14717" spans="80:84" x14ac:dyDescent="0.25">
      <c r="CB14717" s="4"/>
      <c r="CF14717" s="4"/>
    </row>
    <row r="14718" spans="80:84" x14ac:dyDescent="0.25">
      <c r="CB14718" s="4"/>
      <c r="CF14718" s="4"/>
    </row>
    <row r="14719" spans="80:84" x14ac:dyDescent="0.25">
      <c r="CB14719" s="4"/>
      <c r="CF14719" s="4"/>
    </row>
    <row r="14720" spans="80:84" x14ac:dyDescent="0.25">
      <c r="CB14720" s="4"/>
      <c r="CF14720" s="4"/>
    </row>
    <row r="14721" spans="80:84" x14ac:dyDescent="0.25">
      <c r="CB14721" s="4"/>
      <c r="CF14721" s="4"/>
    </row>
    <row r="14722" spans="80:84" x14ac:dyDescent="0.25">
      <c r="CB14722" s="4"/>
      <c r="CF14722" s="4"/>
    </row>
    <row r="14723" spans="80:84" x14ac:dyDescent="0.25">
      <c r="CB14723" s="4"/>
      <c r="CF14723" s="4"/>
    </row>
    <row r="14724" spans="80:84" x14ac:dyDescent="0.25">
      <c r="CB14724" s="4"/>
      <c r="CF14724" s="4"/>
    </row>
    <row r="14725" spans="80:84" x14ac:dyDescent="0.25">
      <c r="CB14725" s="4"/>
      <c r="CF14725" s="4"/>
    </row>
    <row r="14726" spans="80:84" x14ac:dyDescent="0.25">
      <c r="CB14726" s="4"/>
      <c r="CF14726" s="4"/>
    </row>
    <row r="14727" spans="80:84" x14ac:dyDescent="0.25">
      <c r="CB14727" s="4"/>
      <c r="CF14727" s="4"/>
    </row>
    <row r="14728" spans="80:84" x14ac:dyDescent="0.25">
      <c r="CB14728" s="4"/>
      <c r="CF14728" s="4"/>
    </row>
    <row r="14729" spans="80:84" x14ac:dyDescent="0.25">
      <c r="CB14729" s="4"/>
      <c r="CF14729" s="4"/>
    </row>
    <row r="14730" spans="80:84" x14ac:dyDescent="0.25">
      <c r="CB14730" s="4"/>
      <c r="CF14730" s="4"/>
    </row>
    <row r="14731" spans="80:84" x14ac:dyDescent="0.25">
      <c r="CB14731" s="4"/>
      <c r="CF14731" s="4"/>
    </row>
    <row r="14732" spans="80:84" x14ac:dyDescent="0.25">
      <c r="CB14732" s="4"/>
      <c r="CF14732" s="4"/>
    </row>
    <row r="14733" spans="80:84" x14ac:dyDescent="0.25">
      <c r="CB14733" s="4"/>
      <c r="CF14733" s="4"/>
    </row>
    <row r="14734" spans="80:84" x14ac:dyDescent="0.25">
      <c r="CB14734" s="4"/>
      <c r="CF14734" s="4"/>
    </row>
    <row r="14735" spans="80:84" x14ac:dyDescent="0.25">
      <c r="CB14735" s="4"/>
      <c r="CF14735" s="4"/>
    </row>
    <row r="14736" spans="80:84" x14ac:dyDescent="0.25">
      <c r="CB14736" s="4"/>
      <c r="CF14736" s="4"/>
    </row>
    <row r="14737" spans="80:84" x14ac:dyDescent="0.25">
      <c r="CB14737" s="4"/>
      <c r="CF14737" s="4"/>
    </row>
    <row r="14738" spans="80:84" x14ac:dyDescent="0.25">
      <c r="CB14738" s="4"/>
      <c r="CF14738" s="4"/>
    </row>
    <row r="14739" spans="80:84" x14ac:dyDescent="0.25">
      <c r="CB14739" s="4"/>
      <c r="CF14739" s="4"/>
    </row>
    <row r="14740" spans="80:84" x14ac:dyDescent="0.25">
      <c r="CB14740" s="4"/>
      <c r="CF14740" s="4"/>
    </row>
    <row r="14741" spans="80:84" x14ac:dyDescent="0.25">
      <c r="CB14741" s="4"/>
      <c r="CF14741" s="4"/>
    </row>
    <row r="14742" spans="80:84" x14ac:dyDescent="0.25">
      <c r="CB14742" s="4"/>
      <c r="CF14742" s="4"/>
    </row>
    <row r="14743" spans="80:84" x14ac:dyDescent="0.25">
      <c r="CB14743" s="4"/>
      <c r="CF14743" s="4"/>
    </row>
    <row r="14744" spans="80:84" x14ac:dyDescent="0.25">
      <c r="CB14744" s="4"/>
      <c r="CF14744" s="4"/>
    </row>
    <row r="14745" spans="80:84" x14ac:dyDescent="0.25">
      <c r="CB14745" s="4"/>
      <c r="CF14745" s="4"/>
    </row>
    <row r="14746" spans="80:84" x14ac:dyDescent="0.25">
      <c r="CB14746" s="4"/>
      <c r="CF14746" s="4"/>
    </row>
    <row r="14747" spans="80:84" x14ac:dyDescent="0.25">
      <c r="CB14747" s="4"/>
      <c r="CF14747" s="4"/>
    </row>
    <row r="14748" spans="80:84" x14ac:dyDescent="0.25">
      <c r="CB14748" s="4"/>
      <c r="CF14748" s="4"/>
    </row>
    <row r="14749" spans="80:84" x14ac:dyDescent="0.25">
      <c r="CB14749" s="4"/>
      <c r="CF14749" s="4"/>
    </row>
    <row r="14750" spans="80:84" x14ac:dyDescent="0.25">
      <c r="CB14750" s="4"/>
      <c r="CF14750" s="4"/>
    </row>
    <row r="14751" spans="80:84" x14ac:dyDescent="0.25">
      <c r="CB14751" s="4"/>
      <c r="CF14751" s="4"/>
    </row>
    <row r="14752" spans="80:84" x14ac:dyDescent="0.25">
      <c r="CB14752" s="4"/>
      <c r="CF14752" s="4"/>
    </row>
    <row r="14753" spans="80:84" x14ac:dyDescent="0.25">
      <c r="CB14753" s="4"/>
      <c r="CF14753" s="4"/>
    </row>
    <row r="14754" spans="80:84" x14ac:dyDescent="0.25">
      <c r="CB14754" s="4"/>
      <c r="CF14754" s="4"/>
    </row>
    <row r="14755" spans="80:84" x14ac:dyDescent="0.25">
      <c r="CB14755" s="4"/>
      <c r="CF14755" s="4"/>
    </row>
    <row r="14756" spans="80:84" x14ac:dyDescent="0.25">
      <c r="CB14756" s="4"/>
      <c r="CF14756" s="4"/>
    </row>
    <row r="14757" spans="80:84" x14ac:dyDescent="0.25">
      <c r="CB14757" s="4"/>
      <c r="CF14757" s="4"/>
    </row>
    <row r="14758" spans="80:84" x14ac:dyDescent="0.25">
      <c r="CB14758" s="4"/>
      <c r="CF14758" s="4"/>
    </row>
    <row r="14759" spans="80:84" x14ac:dyDescent="0.25">
      <c r="CB14759" s="4"/>
      <c r="CF14759" s="4"/>
    </row>
    <row r="14760" spans="80:84" x14ac:dyDescent="0.25">
      <c r="CB14760" s="4"/>
      <c r="CF14760" s="4"/>
    </row>
    <row r="14761" spans="80:84" x14ac:dyDescent="0.25">
      <c r="CB14761" s="4"/>
      <c r="CF14761" s="4"/>
    </row>
    <row r="14762" spans="80:84" x14ac:dyDescent="0.25">
      <c r="CB14762" s="4"/>
      <c r="CF14762" s="4"/>
    </row>
    <row r="14763" spans="80:84" x14ac:dyDescent="0.25">
      <c r="CB14763" s="4"/>
      <c r="CF14763" s="4"/>
    </row>
    <row r="14764" spans="80:84" x14ac:dyDescent="0.25">
      <c r="CB14764" s="4"/>
      <c r="CF14764" s="4"/>
    </row>
    <row r="14765" spans="80:84" x14ac:dyDescent="0.25">
      <c r="CB14765" s="4"/>
      <c r="CF14765" s="4"/>
    </row>
    <row r="14766" spans="80:84" x14ac:dyDescent="0.25">
      <c r="CB14766" s="4"/>
      <c r="CF14766" s="4"/>
    </row>
    <row r="14767" spans="80:84" x14ac:dyDescent="0.25">
      <c r="CB14767" s="4"/>
      <c r="CF14767" s="4"/>
    </row>
    <row r="14768" spans="80:84" x14ac:dyDescent="0.25">
      <c r="CB14768" s="4"/>
      <c r="CF14768" s="4"/>
    </row>
    <row r="14769" spans="80:84" x14ac:dyDescent="0.25">
      <c r="CB14769" s="4"/>
      <c r="CF14769" s="4"/>
    </row>
    <row r="14770" spans="80:84" x14ac:dyDescent="0.25">
      <c r="CB14770" s="4"/>
      <c r="CF14770" s="4"/>
    </row>
    <row r="14771" spans="80:84" x14ac:dyDescent="0.25">
      <c r="CB14771" s="4"/>
      <c r="CF14771" s="4"/>
    </row>
    <row r="14772" spans="80:84" x14ac:dyDescent="0.25">
      <c r="CB14772" s="4"/>
      <c r="CF14772" s="4"/>
    </row>
    <row r="14773" spans="80:84" x14ac:dyDescent="0.25">
      <c r="CB14773" s="4"/>
      <c r="CF14773" s="4"/>
    </row>
    <row r="14774" spans="80:84" x14ac:dyDescent="0.25">
      <c r="CB14774" s="4"/>
      <c r="CF14774" s="4"/>
    </row>
    <row r="14775" spans="80:84" x14ac:dyDescent="0.25">
      <c r="CB14775" s="4"/>
      <c r="CF14775" s="4"/>
    </row>
    <row r="14776" spans="80:84" x14ac:dyDescent="0.25">
      <c r="CB14776" s="4"/>
      <c r="CF14776" s="4"/>
    </row>
    <row r="14777" spans="80:84" x14ac:dyDescent="0.25">
      <c r="CB14777" s="4"/>
      <c r="CF14777" s="4"/>
    </row>
    <row r="14778" spans="80:84" x14ac:dyDescent="0.25">
      <c r="CB14778" s="4"/>
      <c r="CF14778" s="4"/>
    </row>
    <row r="14779" spans="80:84" x14ac:dyDescent="0.25">
      <c r="CB14779" s="4"/>
      <c r="CF14779" s="4"/>
    </row>
    <row r="14780" spans="80:84" x14ac:dyDescent="0.25">
      <c r="CB14780" s="4"/>
      <c r="CF14780" s="4"/>
    </row>
    <row r="14781" spans="80:84" x14ac:dyDescent="0.25">
      <c r="CB14781" s="4"/>
      <c r="CF14781" s="4"/>
    </row>
    <row r="14782" spans="80:84" x14ac:dyDescent="0.25">
      <c r="CB14782" s="4"/>
      <c r="CF14782" s="4"/>
    </row>
    <row r="14783" spans="80:84" x14ac:dyDescent="0.25">
      <c r="CB14783" s="4"/>
      <c r="CF14783" s="4"/>
    </row>
    <row r="14784" spans="80:84" x14ac:dyDescent="0.25">
      <c r="CB14784" s="4"/>
      <c r="CF14784" s="4"/>
    </row>
    <row r="14785" spans="80:84" x14ac:dyDescent="0.25">
      <c r="CB14785" s="4"/>
      <c r="CF14785" s="4"/>
    </row>
    <row r="14786" spans="80:84" x14ac:dyDescent="0.25">
      <c r="CB14786" s="4"/>
      <c r="CF14786" s="4"/>
    </row>
    <row r="14787" spans="80:84" x14ac:dyDescent="0.25">
      <c r="CB14787" s="4"/>
      <c r="CF14787" s="4"/>
    </row>
    <row r="14788" spans="80:84" x14ac:dyDescent="0.25">
      <c r="CB14788" s="4"/>
      <c r="CF14788" s="4"/>
    </row>
    <row r="14789" spans="80:84" x14ac:dyDescent="0.25">
      <c r="CB14789" s="4"/>
      <c r="CF14789" s="4"/>
    </row>
    <row r="14790" spans="80:84" x14ac:dyDescent="0.25">
      <c r="CB14790" s="4"/>
      <c r="CF14790" s="4"/>
    </row>
    <row r="14791" spans="80:84" x14ac:dyDescent="0.25">
      <c r="CB14791" s="4"/>
      <c r="CF14791" s="4"/>
    </row>
    <row r="14792" spans="80:84" x14ac:dyDescent="0.25">
      <c r="CB14792" s="4"/>
      <c r="CF14792" s="4"/>
    </row>
    <row r="14793" spans="80:84" x14ac:dyDescent="0.25">
      <c r="CB14793" s="4"/>
      <c r="CF14793" s="4"/>
    </row>
    <row r="14794" spans="80:84" x14ac:dyDescent="0.25">
      <c r="CB14794" s="4"/>
      <c r="CF14794" s="4"/>
    </row>
    <row r="14795" spans="80:84" x14ac:dyDescent="0.25">
      <c r="CB14795" s="4"/>
      <c r="CF14795" s="4"/>
    </row>
    <row r="14796" spans="80:84" x14ac:dyDescent="0.25">
      <c r="CB14796" s="4"/>
      <c r="CF14796" s="4"/>
    </row>
    <row r="14797" spans="80:84" x14ac:dyDescent="0.25">
      <c r="CB14797" s="4"/>
      <c r="CF14797" s="4"/>
    </row>
    <row r="14798" spans="80:84" x14ac:dyDescent="0.25">
      <c r="CB14798" s="4"/>
      <c r="CF14798" s="4"/>
    </row>
    <row r="14799" spans="80:84" x14ac:dyDescent="0.25">
      <c r="CB14799" s="4"/>
      <c r="CF14799" s="4"/>
    </row>
    <row r="14800" spans="80:84" x14ac:dyDescent="0.25">
      <c r="CB14800" s="4"/>
      <c r="CF14800" s="4"/>
    </row>
    <row r="14801" spans="80:84" x14ac:dyDescent="0.25">
      <c r="CB14801" s="4"/>
      <c r="CF14801" s="4"/>
    </row>
    <row r="14802" spans="80:84" x14ac:dyDescent="0.25">
      <c r="CB14802" s="4"/>
      <c r="CF14802" s="4"/>
    </row>
    <row r="14803" spans="80:84" x14ac:dyDescent="0.25">
      <c r="CB14803" s="4"/>
      <c r="CF14803" s="4"/>
    </row>
    <row r="14804" spans="80:84" x14ac:dyDescent="0.25">
      <c r="CB14804" s="4"/>
      <c r="CF14804" s="4"/>
    </row>
    <row r="14805" spans="80:84" x14ac:dyDescent="0.25">
      <c r="CB14805" s="4"/>
      <c r="CF14805" s="4"/>
    </row>
    <row r="14806" spans="80:84" x14ac:dyDescent="0.25">
      <c r="CB14806" s="4"/>
      <c r="CF14806" s="4"/>
    </row>
    <row r="14807" spans="80:84" x14ac:dyDescent="0.25">
      <c r="CB14807" s="4"/>
      <c r="CF14807" s="4"/>
    </row>
    <row r="14808" spans="80:84" x14ac:dyDescent="0.25">
      <c r="CB14808" s="4"/>
      <c r="CF14808" s="4"/>
    </row>
    <row r="14809" spans="80:84" x14ac:dyDescent="0.25">
      <c r="CB14809" s="4"/>
      <c r="CF14809" s="4"/>
    </row>
    <row r="14810" spans="80:84" x14ac:dyDescent="0.25">
      <c r="CB14810" s="4"/>
      <c r="CF14810" s="4"/>
    </row>
    <row r="14811" spans="80:84" x14ac:dyDescent="0.25">
      <c r="CB14811" s="4"/>
      <c r="CF14811" s="4"/>
    </row>
    <row r="14812" spans="80:84" x14ac:dyDescent="0.25">
      <c r="CB14812" s="4"/>
      <c r="CF14812" s="4"/>
    </row>
    <row r="14813" spans="80:84" x14ac:dyDescent="0.25">
      <c r="CB14813" s="4"/>
      <c r="CF14813" s="4"/>
    </row>
    <row r="14814" spans="80:84" x14ac:dyDescent="0.25">
      <c r="CB14814" s="4"/>
      <c r="CF14814" s="4"/>
    </row>
    <row r="14815" spans="80:84" x14ac:dyDescent="0.25">
      <c r="CB14815" s="4"/>
      <c r="CF14815" s="4"/>
    </row>
    <row r="14816" spans="80:84" x14ac:dyDescent="0.25">
      <c r="CB14816" s="4"/>
      <c r="CF14816" s="4"/>
    </row>
    <row r="14817" spans="80:84" x14ac:dyDescent="0.25">
      <c r="CB14817" s="4"/>
      <c r="CF14817" s="4"/>
    </row>
    <row r="14818" spans="80:84" x14ac:dyDescent="0.25">
      <c r="CB14818" s="4"/>
      <c r="CF14818" s="4"/>
    </row>
    <row r="14819" spans="80:84" x14ac:dyDescent="0.25">
      <c r="CB14819" s="4"/>
      <c r="CF14819" s="4"/>
    </row>
    <row r="14820" spans="80:84" x14ac:dyDescent="0.25">
      <c r="CB14820" s="4"/>
      <c r="CF14820" s="4"/>
    </row>
    <row r="14821" spans="80:84" x14ac:dyDescent="0.25">
      <c r="CB14821" s="4"/>
      <c r="CF14821" s="4"/>
    </row>
    <row r="14822" spans="80:84" x14ac:dyDescent="0.25">
      <c r="CB14822" s="4"/>
      <c r="CF14822" s="4"/>
    </row>
    <row r="14823" spans="80:84" x14ac:dyDescent="0.25">
      <c r="CB14823" s="4"/>
      <c r="CF14823" s="4"/>
    </row>
    <row r="14824" spans="80:84" x14ac:dyDescent="0.25">
      <c r="CB14824" s="4"/>
      <c r="CF14824" s="4"/>
    </row>
    <row r="14825" spans="80:84" x14ac:dyDescent="0.25">
      <c r="CB14825" s="4"/>
      <c r="CF14825" s="4"/>
    </row>
    <row r="14826" spans="80:84" x14ac:dyDescent="0.25">
      <c r="CB14826" s="4"/>
      <c r="CF14826" s="4"/>
    </row>
    <row r="14827" spans="80:84" x14ac:dyDescent="0.25">
      <c r="CB14827" s="4"/>
      <c r="CF14827" s="4"/>
    </row>
    <row r="14828" spans="80:84" x14ac:dyDescent="0.25">
      <c r="CB14828" s="4"/>
      <c r="CF14828" s="4"/>
    </row>
    <row r="14829" spans="80:84" x14ac:dyDescent="0.25">
      <c r="CB14829" s="4"/>
      <c r="CF14829" s="4"/>
    </row>
    <row r="14830" spans="80:84" x14ac:dyDescent="0.25">
      <c r="CB14830" s="4"/>
      <c r="CF14830" s="4"/>
    </row>
    <row r="14831" spans="80:84" x14ac:dyDescent="0.25">
      <c r="CB14831" s="4"/>
      <c r="CF14831" s="4"/>
    </row>
    <row r="14832" spans="80:84" x14ac:dyDescent="0.25">
      <c r="CB14832" s="4"/>
      <c r="CF14832" s="4"/>
    </row>
    <row r="14833" spans="80:84" x14ac:dyDescent="0.25">
      <c r="CB14833" s="4"/>
      <c r="CF14833" s="4"/>
    </row>
    <row r="14834" spans="80:84" x14ac:dyDescent="0.25">
      <c r="CB14834" s="4"/>
      <c r="CF14834" s="4"/>
    </row>
    <row r="14835" spans="80:84" x14ac:dyDescent="0.25">
      <c r="CB14835" s="4"/>
      <c r="CF14835" s="4"/>
    </row>
    <row r="14836" spans="80:84" x14ac:dyDescent="0.25">
      <c r="CB14836" s="4"/>
      <c r="CF14836" s="4"/>
    </row>
    <row r="14837" spans="80:84" x14ac:dyDescent="0.25">
      <c r="CB14837" s="4"/>
      <c r="CF14837" s="4"/>
    </row>
    <row r="14838" spans="80:84" x14ac:dyDescent="0.25">
      <c r="CB14838" s="4"/>
      <c r="CF14838" s="4"/>
    </row>
    <row r="14839" spans="80:84" x14ac:dyDescent="0.25">
      <c r="CB14839" s="4"/>
      <c r="CF14839" s="4"/>
    </row>
    <row r="14840" spans="80:84" x14ac:dyDescent="0.25">
      <c r="CB14840" s="4"/>
      <c r="CF14840" s="4"/>
    </row>
    <row r="14841" spans="80:84" x14ac:dyDescent="0.25">
      <c r="CB14841" s="4"/>
      <c r="CF14841" s="4"/>
    </row>
    <row r="14842" spans="80:84" x14ac:dyDescent="0.25">
      <c r="CB14842" s="4"/>
      <c r="CF14842" s="4"/>
    </row>
    <row r="14843" spans="80:84" x14ac:dyDescent="0.25">
      <c r="CB14843" s="4"/>
      <c r="CF14843" s="4"/>
    </row>
    <row r="14844" spans="80:84" x14ac:dyDescent="0.25">
      <c r="CB14844" s="4"/>
      <c r="CF14844" s="4"/>
    </row>
    <row r="14845" spans="80:84" x14ac:dyDescent="0.25">
      <c r="CB14845" s="4"/>
      <c r="CF14845" s="4"/>
    </row>
    <row r="14846" spans="80:84" x14ac:dyDescent="0.25">
      <c r="CB14846" s="4"/>
      <c r="CF14846" s="4"/>
    </row>
    <row r="14847" spans="80:84" x14ac:dyDescent="0.25">
      <c r="CB14847" s="4"/>
      <c r="CF14847" s="4"/>
    </row>
    <row r="14848" spans="80:84" x14ac:dyDescent="0.25">
      <c r="CB14848" s="4"/>
      <c r="CF14848" s="4"/>
    </row>
    <row r="14849" spans="80:84" x14ac:dyDescent="0.25">
      <c r="CB14849" s="4"/>
      <c r="CF14849" s="4"/>
    </row>
    <row r="14850" spans="80:84" x14ac:dyDescent="0.25">
      <c r="CB14850" s="4"/>
      <c r="CF14850" s="4"/>
    </row>
    <row r="14851" spans="80:84" x14ac:dyDescent="0.25">
      <c r="CB14851" s="4"/>
      <c r="CF14851" s="4"/>
    </row>
    <row r="14852" spans="80:84" x14ac:dyDescent="0.25">
      <c r="CB14852" s="4"/>
      <c r="CF14852" s="4"/>
    </row>
    <row r="14853" spans="80:84" x14ac:dyDescent="0.25">
      <c r="CB14853" s="4"/>
      <c r="CF14853" s="4"/>
    </row>
    <row r="14854" spans="80:84" x14ac:dyDescent="0.25">
      <c r="CB14854" s="4"/>
      <c r="CF14854" s="4"/>
    </row>
    <row r="14855" spans="80:84" x14ac:dyDescent="0.25">
      <c r="CB14855" s="4"/>
      <c r="CF14855" s="4"/>
    </row>
    <row r="14856" spans="80:84" x14ac:dyDescent="0.25">
      <c r="CB14856" s="4"/>
      <c r="CF14856" s="4"/>
    </row>
    <row r="14857" spans="80:84" x14ac:dyDescent="0.25">
      <c r="CB14857" s="4"/>
      <c r="CF14857" s="4"/>
    </row>
    <row r="14858" spans="80:84" x14ac:dyDescent="0.25">
      <c r="CB14858" s="4"/>
      <c r="CF14858" s="4"/>
    </row>
    <row r="14859" spans="80:84" x14ac:dyDescent="0.25">
      <c r="CB14859" s="4"/>
      <c r="CF14859" s="4"/>
    </row>
    <row r="14860" spans="80:84" x14ac:dyDescent="0.25">
      <c r="CB14860" s="4"/>
      <c r="CF14860" s="4"/>
    </row>
    <row r="14861" spans="80:84" x14ac:dyDescent="0.25">
      <c r="CB14861" s="4"/>
      <c r="CF14861" s="4"/>
    </row>
    <row r="14862" spans="80:84" x14ac:dyDescent="0.25">
      <c r="CB14862" s="4"/>
      <c r="CF14862" s="4"/>
    </row>
    <row r="14863" spans="80:84" x14ac:dyDescent="0.25">
      <c r="CB14863" s="4"/>
      <c r="CF14863" s="4"/>
    </row>
    <row r="14864" spans="80:84" x14ac:dyDescent="0.25">
      <c r="CB14864" s="4"/>
      <c r="CF14864" s="4"/>
    </row>
    <row r="14865" spans="80:84" x14ac:dyDescent="0.25">
      <c r="CB14865" s="4"/>
      <c r="CF14865" s="4"/>
    </row>
    <row r="14866" spans="80:84" x14ac:dyDescent="0.25">
      <c r="CB14866" s="4"/>
      <c r="CF14866" s="4"/>
    </row>
    <row r="14867" spans="80:84" x14ac:dyDescent="0.25">
      <c r="CB14867" s="4"/>
      <c r="CF14867" s="4"/>
    </row>
    <row r="14868" spans="80:84" x14ac:dyDescent="0.25">
      <c r="CB14868" s="4"/>
      <c r="CF14868" s="4"/>
    </row>
    <row r="14869" spans="80:84" x14ac:dyDescent="0.25">
      <c r="CB14869" s="4"/>
      <c r="CF14869" s="4"/>
    </row>
    <row r="14870" spans="80:84" x14ac:dyDescent="0.25">
      <c r="CB14870" s="4"/>
      <c r="CF14870" s="4"/>
    </row>
    <row r="14871" spans="80:84" x14ac:dyDescent="0.25">
      <c r="CB14871" s="4"/>
      <c r="CF14871" s="4"/>
    </row>
    <row r="14872" spans="80:84" x14ac:dyDescent="0.25">
      <c r="CB14872" s="4"/>
      <c r="CF14872" s="4"/>
    </row>
    <row r="14873" spans="80:84" x14ac:dyDescent="0.25">
      <c r="CB14873" s="4"/>
      <c r="CF14873" s="4"/>
    </row>
    <row r="14874" spans="80:84" x14ac:dyDescent="0.25">
      <c r="CB14874" s="4"/>
      <c r="CF14874" s="4"/>
    </row>
    <row r="14875" spans="80:84" x14ac:dyDescent="0.25">
      <c r="CB14875" s="4"/>
      <c r="CF14875" s="4"/>
    </row>
    <row r="14876" spans="80:84" x14ac:dyDescent="0.25">
      <c r="CB14876" s="4"/>
      <c r="CF14876" s="4"/>
    </row>
    <row r="14877" spans="80:84" x14ac:dyDescent="0.25">
      <c r="CB14877" s="4"/>
      <c r="CF14877" s="4"/>
    </row>
    <row r="14878" spans="80:84" x14ac:dyDescent="0.25">
      <c r="CB14878" s="4"/>
      <c r="CF14878" s="4"/>
    </row>
    <row r="14879" spans="80:84" x14ac:dyDescent="0.25">
      <c r="CB14879" s="4"/>
      <c r="CF14879" s="4"/>
    </row>
    <row r="14880" spans="80:84" x14ac:dyDescent="0.25">
      <c r="CB14880" s="4"/>
      <c r="CF14880" s="4"/>
    </row>
    <row r="14881" spans="80:84" x14ac:dyDescent="0.25">
      <c r="CB14881" s="4"/>
      <c r="CF14881" s="4"/>
    </row>
    <row r="14882" spans="80:84" x14ac:dyDescent="0.25">
      <c r="CB14882" s="4"/>
      <c r="CF14882" s="4"/>
    </row>
    <row r="14883" spans="80:84" x14ac:dyDescent="0.25">
      <c r="CB14883" s="4"/>
      <c r="CF14883" s="4"/>
    </row>
    <row r="14884" spans="80:84" x14ac:dyDescent="0.25">
      <c r="CB14884" s="4"/>
      <c r="CF14884" s="4"/>
    </row>
    <row r="14885" spans="80:84" x14ac:dyDescent="0.25">
      <c r="CB14885" s="4"/>
      <c r="CF14885" s="4"/>
    </row>
    <row r="14886" spans="80:84" x14ac:dyDescent="0.25">
      <c r="CB14886" s="4"/>
      <c r="CF14886" s="4"/>
    </row>
    <row r="14887" spans="80:84" x14ac:dyDescent="0.25">
      <c r="CB14887" s="4"/>
      <c r="CF14887" s="4"/>
    </row>
    <row r="14888" spans="80:84" x14ac:dyDescent="0.25">
      <c r="CB14888" s="4"/>
      <c r="CF14888" s="4"/>
    </row>
    <row r="14889" spans="80:84" x14ac:dyDescent="0.25">
      <c r="CB14889" s="4"/>
      <c r="CF14889" s="4"/>
    </row>
    <row r="14890" spans="80:84" x14ac:dyDescent="0.25">
      <c r="CB14890" s="4"/>
      <c r="CF14890" s="4"/>
    </row>
    <row r="14891" spans="80:84" x14ac:dyDescent="0.25">
      <c r="CB14891" s="4"/>
      <c r="CF14891" s="4"/>
    </row>
    <row r="14892" spans="80:84" x14ac:dyDescent="0.25">
      <c r="CB14892" s="4"/>
      <c r="CF14892" s="4"/>
    </row>
    <row r="14893" spans="80:84" x14ac:dyDescent="0.25">
      <c r="CB14893" s="4"/>
      <c r="CF14893" s="4"/>
    </row>
    <row r="14894" spans="80:84" x14ac:dyDescent="0.25">
      <c r="CB14894" s="4"/>
      <c r="CF14894" s="4"/>
    </row>
    <row r="14895" spans="80:84" x14ac:dyDescent="0.25">
      <c r="CB14895" s="4"/>
      <c r="CF14895" s="4"/>
    </row>
    <row r="14896" spans="80:84" x14ac:dyDescent="0.25">
      <c r="CB14896" s="4"/>
      <c r="CF14896" s="4"/>
    </row>
    <row r="14897" spans="80:84" x14ac:dyDescent="0.25">
      <c r="CB14897" s="4"/>
      <c r="CF14897" s="4"/>
    </row>
    <row r="14898" spans="80:84" x14ac:dyDescent="0.25">
      <c r="CB14898" s="4"/>
      <c r="CF14898" s="4"/>
    </row>
    <row r="14899" spans="80:84" x14ac:dyDescent="0.25">
      <c r="CB14899" s="4"/>
      <c r="CF14899" s="4"/>
    </row>
    <row r="14900" spans="80:84" x14ac:dyDescent="0.25">
      <c r="CB14900" s="4"/>
      <c r="CF14900" s="4"/>
    </row>
    <row r="14901" spans="80:84" x14ac:dyDescent="0.25">
      <c r="CB14901" s="4"/>
      <c r="CF14901" s="4"/>
    </row>
    <row r="14902" spans="80:84" x14ac:dyDescent="0.25">
      <c r="CB14902" s="4"/>
      <c r="CF14902" s="4"/>
    </row>
    <row r="14903" spans="80:84" x14ac:dyDescent="0.25">
      <c r="CB14903" s="4"/>
      <c r="CF14903" s="4"/>
    </row>
    <row r="14904" spans="80:84" x14ac:dyDescent="0.25">
      <c r="CB14904" s="4"/>
      <c r="CF14904" s="4"/>
    </row>
    <row r="14905" spans="80:84" x14ac:dyDescent="0.25">
      <c r="CB14905" s="4"/>
      <c r="CF14905" s="4"/>
    </row>
    <row r="14906" spans="80:84" x14ac:dyDescent="0.25">
      <c r="CB14906" s="4"/>
      <c r="CF14906" s="4"/>
    </row>
    <row r="14907" spans="80:84" x14ac:dyDescent="0.25">
      <c r="CB14907" s="4"/>
      <c r="CF14907" s="4"/>
    </row>
    <row r="14908" spans="80:84" x14ac:dyDescent="0.25">
      <c r="CB14908" s="4"/>
      <c r="CF14908" s="4"/>
    </row>
    <row r="14909" spans="80:84" x14ac:dyDescent="0.25">
      <c r="CB14909" s="4"/>
      <c r="CF14909" s="4"/>
    </row>
    <row r="14910" spans="80:84" x14ac:dyDescent="0.25">
      <c r="CB14910" s="4"/>
      <c r="CF14910" s="4"/>
    </row>
    <row r="14911" spans="80:84" x14ac:dyDescent="0.25">
      <c r="CB14911" s="4"/>
      <c r="CF14911" s="4"/>
    </row>
    <row r="14912" spans="80:84" x14ac:dyDescent="0.25">
      <c r="CB14912" s="4"/>
      <c r="CF14912" s="4"/>
    </row>
    <row r="14913" spans="80:84" x14ac:dyDescent="0.25">
      <c r="CB14913" s="4"/>
      <c r="CF14913" s="4"/>
    </row>
    <row r="14914" spans="80:84" x14ac:dyDescent="0.25">
      <c r="CB14914" s="4"/>
      <c r="CF14914" s="4"/>
    </row>
    <row r="14915" spans="80:84" x14ac:dyDescent="0.25">
      <c r="CB14915" s="4"/>
      <c r="CF14915" s="4"/>
    </row>
    <row r="14916" spans="80:84" x14ac:dyDescent="0.25">
      <c r="CB14916" s="4"/>
      <c r="CF14916" s="4"/>
    </row>
    <row r="14917" spans="80:84" x14ac:dyDescent="0.25">
      <c r="CB14917" s="4"/>
      <c r="CF14917" s="4"/>
    </row>
    <row r="14918" spans="80:84" x14ac:dyDescent="0.25">
      <c r="CB14918" s="4"/>
      <c r="CF14918" s="4"/>
    </row>
    <row r="14919" spans="80:84" x14ac:dyDescent="0.25">
      <c r="CB14919" s="4"/>
      <c r="CF14919" s="4"/>
    </row>
    <row r="14920" spans="80:84" x14ac:dyDescent="0.25">
      <c r="CB14920" s="4"/>
      <c r="CF14920" s="4"/>
    </row>
    <row r="14921" spans="80:84" x14ac:dyDescent="0.25">
      <c r="CB14921" s="4"/>
      <c r="CF14921" s="4"/>
    </row>
    <row r="14922" spans="80:84" x14ac:dyDescent="0.25">
      <c r="CB14922" s="4"/>
      <c r="CF14922" s="4"/>
    </row>
    <row r="14923" spans="80:84" x14ac:dyDescent="0.25">
      <c r="CB14923" s="4"/>
      <c r="CF14923" s="4"/>
    </row>
    <row r="14924" spans="80:84" x14ac:dyDescent="0.25">
      <c r="CB14924" s="4"/>
      <c r="CF14924" s="4"/>
    </row>
    <row r="14925" spans="80:84" x14ac:dyDescent="0.25">
      <c r="CB14925" s="4"/>
      <c r="CF14925" s="4"/>
    </row>
    <row r="14926" spans="80:84" x14ac:dyDescent="0.25">
      <c r="CB14926" s="4"/>
      <c r="CF14926" s="4"/>
    </row>
    <row r="14927" spans="80:84" x14ac:dyDescent="0.25">
      <c r="CB14927" s="4"/>
      <c r="CF14927" s="4"/>
    </row>
    <row r="14928" spans="80:84" x14ac:dyDescent="0.25">
      <c r="CB14928" s="4"/>
      <c r="CF14928" s="4"/>
    </row>
    <row r="14929" spans="80:84" x14ac:dyDescent="0.25">
      <c r="CB14929" s="4"/>
      <c r="CF14929" s="4"/>
    </row>
    <row r="14930" spans="80:84" x14ac:dyDescent="0.25">
      <c r="CB14930" s="4"/>
      <c r="CF14930" s="4"/>
    </row>
    <row r="14931" spans="80:84" x14ac:dyDescent="0.25">
      <c r="CB14931" s="4"/>
      <c r="CF14931" s="4"/>
    </row>
    <row r="14932" spans="80:84" x14ac:dyDescent="0.25">
      <c r="CB14932" s="4"/>
      <c r="CF14932" s="4"/>
    </row>
    <row r="14933" spans="80:84" x14ac:dyDescent="0.25">
      <c r="CB14933" s="4"/>
      <c r="CF14933" s="4"/>
    </row>
    <row r="14934" spans="80:84" x14ac:dyDescent="0.25">
      <c r="CB14934" s="4"/>
      <c r="CF14934" s="4"/>
    </row>
    <row r="14935" spans="80:84" x14ac:dyDescent="0.25">
      <c r="CB14935" s="4"/>
      <c r="CF14935" s="4"/>
    </row>
    <row r="14936" spans="80:84" x14ac:dyDescent="0.25">
      <c r="CB14936" s="4"/>
      <c r="CF14936" s="4"/>
    </row>
    <row r="14937" spans="80:84" x14ac:dyDescent="0.25">
      <c r="CB14937" s="4"/>
      <c r="CF14937" s="4"/>
    </row>
    <row r="14938" spans="80:84" x14ac:dyDescent="0.25">
      <c r="CB14938" s="4"/>
      <c r="CF14938" s="4"/>
    </row>
    <row r="14939" spans="80:84" x14ac:dyDescent="0.25">
      <c r="CB14939" s="4"/>
      <c r="CF14939" s="4"/>
    </row>
    <row r="14940" spans="80:84" x14ac:dyDescent="0.25">
      <c r="CB14940" s="4"/>
      <c r="CF14940" s="4"/>
    </row>
    <row r="14941" spans="80:84" x14ac:dyDescent="0.25">
      <c r="CB14941" s="4"/>
      <c r="CF14941" s="4"/>
    </row>
    <row r="14942" spans="80:84" x14ac:dyDescent="0.25">
      <c r="CB14942" s="4"/>
      <c r="CF14942" s="4"/>
    </row>
    <row r="14943" spans="80:84" x14ac:dyDescent="0.25">
      <c r="CB14943" s="4"/>
      <c r="CF14943" s="4"/>
    </row>
    <row r="14944" spans="80:84" x14ac:dyDescent="0.25">
      <c r="CB14944" s="4"/>
      <c r="CF14944" s="4"/>
    </row>
    <row r="14945" spans="80:84" x14ac:dyDescent="0.25">
      <c r="CB14945" s="4"/>
      <c r="CF14945" s="4"/>
    </row>
    <row r="14946" spans="80:84" x14ac:dyDescent="0.25">
      <c r="CB14946" s="4"/>
      <c r="CF14946" s="4"/>
    </row>
    <row r="14947" spans="80:84" x14ac:dyDescent="0.25">
      <c r="CB14947" s="4"/>
      <c r="CF14947" s="4"/>
    </row>
    <row r="14948" spans="80:84" x14ac:dyDescent="0.25">
      <c r="CB14948" s="4"/>
      <c r="CF14948" s="4"/>
    </row>
    <row r="14949" spans="80:84" x14ac:dyDescent="0.25">
      <c r="CB14949" s="4"/>
      <c r="CF14949" s="4"/>
    </row>
    <row r="14950" spans="80:84" x14ac:dyDescent="0.25">
      <c r="CB14950" s="4"/>
      <c r="CF14950" s="4"/>
    </row>
    <row r="14951" spans="80:84" x14ac:dyDescent="0.25">
      <c r="CB14951" s="4"/>
      <c r="CF14951" s="4"/>
    </row>
    <row r="14952" spans="80:84" x14ac:dyDescent="0.25">
      <c r="CB14952" s="4"/>
      <c r="CF14952" s="4"/>
    </row>
    <row r="14953" spans="80:84" x14ac:dyDescent="0.25">
      <c r="CB14953" s="4"/>
      <c r="CF14953" s="4"/>
    </row>
    <row r="14954" spans="80:84" x14ac:dyDescent="0.25">
      <c r="CB14954" s="4"/>
      <c r="CF14954" s="4"/>
    </row>
    <row r="14955" spans="80:84" x14ac:dyDescent="0.25">
      <c r="CB14955" s="4"/>
      <c r="CF14955" s="4"/>
    </row>
    <row r="14956" spans="80:84" x14ac:dyDescent="0.25">
      <c r="CB14956" s="4"/>
      <c r="CF14956" s="4"/>
    </row>
    <row r="14957" spans="80:84" x14ac:dyDescent="0.25">
      <c r="CB14957" s="4"/>
      <c r="CF14957" s="4"/>
    </row>
    <row r="14958" spans="80:84" x14ac:dyDescent="0.25">
      <c r="CB14958" s="4"/>
      <c r="CF14958" s="4"/>
    </row>
    <row r="14959" spans="80:84" x14ac:dyDescent="0.25">
      <c r="CB14959" s="4"/>
      <c r="CF14959" s="4"/>
    </row>
    <row r="14960" spans="80:84" x14ac:dyDescent="0.25">
      <c r="CB14960" s="4"/>
      <c r="CF14960" s="4"/>
    </row>
    <row r="14961" spans="80:84" x14ac:dyDescent="0.25">
      <c r="CB14961" s="4"/>
      <c r="CF14961" s="4"/>
    </row>
    <row r="14962" spans="80:84" x14ac:dyDescent="0.25">
      <c r="CB14962" s="4"/>
      <c r="CF14962" s="4"/>
    </row>
    <row r="14963" spans="80:84" x14ac:dyDescent="0.25">
      <c r="CB14963" s="4"/>
      <c r="CF14963" s="4"/>
    </row>
    <row r="14964" spans="80:84" x14ac:dyDescent="0.25">
      <c r="CB14964" s="4"/>
      <c r="CF14964" s="4"/>
    </row>
    <row r="14965" spans="80:84" x14ac:dyDescent="0.25">
      <c r="CB14965" s="4"/>
      <c r="CF14965" s="4"/>
    </row>
    <row r="14966" spans="80:84" x14ac:dyDescent="0.25">
      <c r="CB14966" s="4"/>
      <c r="CF14966" s="4"/>
    </row>
    <row r="14967" spans="80:84" x14ac:dyDescent="0.25">
      <c r="CB14967" s="4"/>
      <c r="CF14967" s="4"/>
    </row>
    <row r="14968" spans="80:84" x14ac:dyDescent="0.25">
      <c r="CB14968" s="4"/>
      <c r="CF14968" s="4"/>
    </row>
    <row r="14969" spans="80:84" x14ac:dyDescent="0.25">
      <c r="CB14969" s="4"/>
      <c r="CF14969" s="4"/>
    </row>
    <row r="14970" spans="80:84" x14ac:dyDescent="0.25">
      <c r="CB14970" s="4"/>
      <c r="CF14970" s="4"/>
    </row>
    <row r="14971" spans="80:84" x14ac:dyDescent="0.25">
      <c r="CB14971" s="4"/>
      <c r="CF14971" s="4"/>
    </row>
    <row r="14972" spans="80:84" x14ac:dyDescent="0.25">
      <c r="CB14972" s="4"/>
      <c r="CF14972" s="4"/>
    </row>
    <row r="14973" spans="80:84" x14ac:dyDescent="0.25">
      <c r="CB14973" s="4"/>
      <c r="CF14973" s="4"/>
    </row>
    <row r="14974" spans="80:84" x14ac:dyDescent="0.25">
      <c r="CB14974" s="4"/>
      <c r="CF14974" s="4"/>
    </row>
    <row r="14975" spans="80:84" x14ac:dyDescent="0.25">
      <c r="CB14975" s="4"/>
      <c r="CF14975" s="4"/>
    </row>
    <row r="14976" spans="80:84" x14ac:dyDescent="0.25">
      <c r="CB14976" s="4"/>
      <c r="CF14976" s="4"/>
    </row>
    <row r="14977" spans="80:84" x14ac:dyDescent="0.25">
      <c r="CB14977" s="4"/>
      <c r="CF14977" s="4"/>
    </row>
    <row r="14978" spans="80:84" x14ac:dyDescent="0.25">
      <c r="CB14978" s="4"/>
      <c r="CF14978" s="4"/>
    </row>
    <row r="14979" spans="80:84" x14ac:dyDescent="0.25">
      <c r="CB14979" s="4"/>
      <c r="CF14979" s="4"/>
    </row>
    <row r="14980" spans="80:84" x14ac:dyDescent="0.25">
      <c r="CB14980" s="4"/>
      <c r="CF14980" s="4"/>
    </row>
    <row r="14981" spans="80:84" x14ac:dyDescent="0.25">
      <c r="CB14981" s="4"/>
      <c r="CF14981" s="4"/>
    </row>
    <row r="14982" spans="80:84" x14ac:dyDescent="0.25">
      <c r="CB14982" s="4"/>
      <c r="CF14982" s="4"/>
    </row>
    <row r="14983" spans="80:84" x14ac:dyDescent="0.25">
      <c r="CB14983" s="4"/>
      <c r="CF14983" s="4"/>
    </row>
    <row r="14984" spans="80:84" x14ac:dyDescent="0.25">
      <c r="CB14984" s="4"/>
      <c r="CF14984" s="4"/>
    </row>
    <row r="14985" spans="80:84" x14ac:dyDescent="0.25">
      <c r="CB14985" s="4"/>
      <c r="CF14985" s="4"/>
    </row>
    <row r="14986" spans="80:84" x14ac:dyDescent="0.25">
      <c r="CB14986" s="4"/>
      <c r="CF14986" s="4"/>
    </row>
    <row r="14987" spans="80:84" x14ac:dyDescent="0.25">
      <c r="CB14987" s="4"/>
      <c r="CF14987" s="4"/>
    </row>
    <row r="14988" spans="80:84" x14ac:dyDescent="0.25">
      <c r="CB14988" s="4"/>
      <c r="CF14988" s="4"/>
    </row>
    <row r="14989" spans="80:84" x14ac:dyDescent="0.25">
      <c r="CB14989" s="4"/>
      <c r="CF14989" s="4"/>
    </row>
    <row r="14990" spans="80:84" x14ac:dyDescent="0.25">
      <c r="CB14990" s="4"/>
      <c r="CF14990" s="4"/>
    </row>
    <row r="14991" spans="80:84" x14ac:dyDescent="0.25">
      <c r="CB14991" s="4"/>
      <c r="CF14991" s="4"/>
    </row>
    <row r="14992" spans="80:84" x14ac:dyDescent="0.25">
      <c r="CB14992" s="4"/>
      <c r="CF14992" s="4"/>
    </row>
    <row r="14993" spans="80:84" x14ac:dyDescent="0.25">
      <c r="CB14993" s="4"/>
      <c r="CF14993" s="4"/>
    </row>
    <row r="14994" spans="80:84" x14ac:dyDescent="0.25">
      <c r="CB14994" s="4"/>
      <c r="CF14994" s="4"/>
    </row>
    <row r="14995" spans="80:84" x14ac:dyDescent="0.25">
      <c r="CB14995" s="4"/>
      <c r="CF14995" s="4"/>
    </row>
    <row r="14996" spans="80:84" x14ac:dyDescent="0.25">
      <c r="CB14996" s="4"/>
      <c r="CF14996" s="4"/>
    </row>
    <row r="14997" spans="80:84" x14ac:dyDescent="0.25">
      <c r="CB14997" s="4"/>
      <c r="CF14997" s="4"/>
    </row>
    <row r="14998" spans="80:84" x14ac:dyDescent="0.25">
      <c r="CB14998" s="4"/>
      <c r="CF14998" s="4"/>
    </row>
    <row r="14999" spans="80:84" x14ac:dyDescent="0.25">
      <c r="CB14999" s="4"/>
      <c r="CF14999" s="4"/>
    </row>
    <row r="15000" spans="80:84" x14ac:dyDescent="0.25">
      <c r="CB15000" s="4"/>
      <c r="CF15000" s="4"/>
    </row>
    <row r="15001" spans="80:84" x14ac:dyDescent="0.25">
      <c r="CB15001" s="4"/>
      <c r="CF15001" s="4"/>
    </row>
    <row r="15002" spans="80:84" x14ac:dyDescent="0.25">
      <c r="CB15002" s="4"/>
      <c r="CF15002" s="4"/>
    </row>
    <row r="15003" spans="80:84" x14ac:dyDescent="0.25">
      <c r="CB15003" s="4"/>
      <c r="CF15003" s="4"/>
    </row>
    <row r="15004" spans="80:84" x14ac:dyDescent="0.25">
      <c r="CB15004" s="4"/>
      <c r="CF15004" s="4"/>
    </row>
    <row r="15005" spans="80:84" x14ac:dyDescent="0.25">
      <c r="CB15005" s="4"/>
      <c r="CF15005" s="4"/>
    </row>
    <row r="15006" spans="80:84" x14ac:dyDescent="0.25">
      <c r="CB15006" s="4"/>
      <c r="CF15006" s="4"/>
    </row>
    <row r="15007" spans="80:84" x14ac:dyDescent="0.25">
      <c r="CB15007" s="4"/>
      <c r="CF15007" s="4"/>
    </row>
    <row r="15008" spans="80:84" x14ac:dyDescent="0.25">
      <c r="CB15008" s="4"/>
      <c r="CF15008" s="4"/>
    </row>
    <row r="15009" spans="80:84" x14ac:dyDescent="0.25">
      <c r="CB15009" s="4"/>
      <c r="CF15009" s="4"/>
    </row>
    <row r="15010" spans="80:84" x14ac:dyDescent="0.25">
      <c r="CB15010" s="4"/>
      <c r="CF15010" s="4"/>
    </row>
    <row r="15011" spans="80:84" x14ac:dyDescent="0.25">
      <c r="CB15011" s="4"/>
      <c r="CF15011" s="4"/>
    </row>
    <row r="15012" spans="80:84" x14ac:dyDescent="0.25">
      <c r="CB15012" s="4"/>
      <c r="CF15012" s="4"/>
    </row>
    <row r="15013" spans="80:84" x14ac:dyDescent="0.25">
      <c r="CB15013" s="4"/>
      <c r="CF15013" s="4"/>
    </row>
    <row r="15014" spans="80:84" x14ac:dyDescent="0.25">
      <c r="CB15014" s="4"/>
      <c r="CF15014" s="4"/>
    </row>
    <row r="15015" spans="80:84" x14ac:dyDescent="0.25">
      <c r="CB15015" s="4"/>
      <c r="CF15015" s="4"/>
    </row>
    <row r="15016" spans="80:84" x14ac:dyDescent="0.25">
      <c r="CB15016" s="4"/>
      <c r="CF15016" s="4"/>
    </row>
    <row r="15017" spans="80:84" x14ac:dyDescent="0.25">
      <c r="CB15017" s="4"/>
      <c r="CF15017" s="4"/>
    </row>
    <row r="15018" spans="80:84" x14ac:dyDescent="0.25">
      <c r="CB15018" s="4"/>
      <c r="CF15018" s="4"/>
    </row>
    <row r="15019" spans="80:84" x14ac:dyDescent="0.25">
      <c r="CB15019" s="4"/>
      <c r="CF15019" s="4"/>
    </row>
    <row r="15020" spans="80:84" x14ac:dyDescent="0.25">
      <c r="CB15020" s="4"/>
      <c r="CF15020" s="4"/>
    </row>
    <row r="15021" spans="80:84" x14ac:dyDescent="0.25">
      <c r="CB15021" s="4"/>
      <c r="CF15021" s="4"/>
    </row>
    <row r="15022" spans="80:84" x14ac:dyDescent="0.25">
      <c r="CB15022" s="4"/>
      <c r="CF15022" s="4"/>
    </row>
    <row r="15023" spans="80:84" x14ac:dyDescent="0.25">
      <c r="CB15023" s="4"/>
      <c r="CF15023" s="4"/>
    </row>
    <row r="15024" spans="80:84" x14ac:dyDescent="0.25">
      <c r="CB15024" s="4"/>
      <c r="CF15024" s="4"/>
    </row>
    <row r="15025" spans="80:84" x14ac:dyDescent="0.25">
      <c r="CB15025" s="4"/>
      <c r="CF15025" s="4"/>
    </row>
    <row r="15026" spans="80:84" x14ac:dyDescent="0.25">
      <c r="CB15026" s="4"/>
      <c r="CF15026" s="4"/>
    </row>
    <row r="15027" spans="80:84" x14ac:dyDescent="0.25">
      <c r="CB15027" s="4"/>
      <c r="CF15027" s="4"/>
    </row>
    <row r="15028" spans="80:84" x14ac:dyDescent="0.25">
      <c r="CB15028" s="4"/>
      <c r="CF15028" s="4"/>
    </row>
    <row r="15029" spans="80:84" x14ac:dyDescent="0.25">
      <c r="CB15029" s="4"/>
      <c r="CF15029" s="4"/>
    </row>
    <row r="15030" spans="80:84" x14ac:dyDescent="0.25">
      <c r="CB15030" s="4"/>
      <c r="CF15030" s="4"/>
    </row>
    <row r="15031" spans="80:84" x14ac:dyDescent="0.25">
      <c r="CB15031" s="4"/>
      <c r="CF15031" s="4"/>
    </row>
    <row r="15032" spans="80:84" x14ac:dyDescent="0.25">
      <c r="CB15032" s="4"/>
      <c r="CF15032" s="4"/>
    </row>
    <row r="15033" spans="80:84" x14ac:dyDescent="0.25">
      <c r="CB15033" s="4"/>
      <c r="CF15033" s="4"/>
    </row>
    <row r="15034" spans="80:84" x14ac:dyDescent="0.25">
      <c r="CB15034" s="4"/>
      <c r="CF15034" s="4"/>
    </row>
    <row r="15035" spans="80:84" x14ac:dyDescent="0.25">
      <c r="CB15035" s="4"/>
      <c r="CF15035" s="4"/>
    </row>
    <row r="15036" spans="80:84" x14ac:dyDescent="0.25">
      <c r="CB15036" s="4"/>
      <c r="CF15036" s="4"/>
    </row>
    <row r="15037" spans="80:84" x14ac:dyDescent="0.25">
      <c r="CB15037" s="4"/>
      <c r="CF15037" s="4"/>
    </row>
    <row r="15038" spans="80:84" x14ac:dyDescent="0.25">
      <c r="CB15038" s="4"/>
      <c r="CF15038" s="4"/>
    </row>
    <row r="15039" spans="80:84" x14ac:dyDescent="0.25">
      <c r="CB15039" s="4"/>
      <c r="CF15039" s="4"/>
    </row>
    <row r="15040" spans="80:84" x14ac:dyDescent="0.25">
      <c r="CB15040" s="4"/>
      <c r="CF15040" s="4"/>
    </row>
    <row r="15041" spans="80:84" x14ac:dyDescent="0.25">
      <c r="CB15041" s="4"/>
      <c r="CF15041" s="4"/>
    </row>
    <row r="15042" spans="80:84" x14ac:dyDescent="0.25">
      <c r="CB15042" s="4"/>
      <c r="CF15042" s="4"/>
    </row>
    <row r="15043" spans="80:84" x14ac:dyDescent="0.25">
      <c r="CB15043" s="4"/>
      <c r="CF15043" s="4"/>
    </row>
    <row r="15044" spans="80:84" x14ac:dyDescent="0.25">
      <c r="CB15044" s="4"/>
      <c r="CF15044" s="4"/>
    </row>
    <row r="15045" spans="80:84" x14ac:dyDescent="0.25">
      <c r="CB15045" s="4"/>
      <c r="CF15045" s="4"/>
    </row>
    <row r="15046" spans="80:84" x14ac:dyDescent="0.25">
      <c r="CB15046" s="4"/>
      <c r="CF15046" s="4"/>
    </row>
    <row r="15047" spans="80:84" x14ac:dyDescent="0.25">
      <c r="CB15047" s="4"/>
      <c r="CF15047" s="4"/>
    </row>
    <row r="15048" spans="80:84" x14ac:dyDescent="0.25">
      <c r="CB15048" s="4"/>
      <c r="CF15048" s="4"/>
    </row>
    <row r="15049" spans="80:84" x14ac:dyDescent="0.25">
      <c r="CB15049" s="4"/>
      <c r="CF15049" s="4"/>
    </row>
    <row r="15050" spans="80:84" x14ac:dyDescent="0.25">
      <c r="CB15050" s="4"/>
      <c r="CF15050" s="4"/>
    </row>
    <row r="15051" spans="80:84" x14ac:dyDescent="0.25">
      <c r="CB15051" s="4"/>
      <c r="CF15051" s="4"/>
    </row>
    <row r="15052" spans="80:84" x14ac:dyDescent="0.25">
      <c r="CB15052" s="4"/>
      <c r="CF15052" s="4"/>
    </row>
    <row r="15053" spans="80:84" x14ac:dyDescent="0.25">
      <c r="CB15053" s="4"/>
      <c r="CF15053" s="4"/>
    </row>
    <row r="15054" spans="80:84" x14ac:dyDescent="0.25">
      <c r="CB15054" s="4"/>
      <c r="CF15054" s="4"/>
    </row>
    <row r="15055" spans="80:84" x14ac:dyDescent="0.25">
      <c r="CB15055" s="4"/>
      <c r="CF15055" s="4"/>
    </row>
    <row r="15056" spans="80:84" x14ac:dyDescent="0.25">
      <c r="CB15056" s="4"/>
      <c r="CF15056" s="4"/>
    </row>
    <row r="15057" spans="80:84" x14ac:dyDescent="0.25">
      <c r="CB15057" s="4"/>
      <c r="CF15057" s="4"/>
    </row>
    <row r="15058" spans="80:84" x14ac:dyDescent="0.25">
      <c r="CB15058" s="4"/>
      <c r="CF15058" s="4"/>
    </row>
    <row r="15059" spans="80:84" x14ac:dyDescent="0.25">
      <c r="CB15059" s="4"/>
      <c r="CF15059" s="4"/>
    </row>
    <row r="15060" spans="80:84" x14ac:dyDescent="0.25">
      <c r="CB15060" s="4"/>
      <c r="CF15060" s="4"/>
    </row>
    <row r="15061" spans="80:84" x14ac:dyDescent="0.25">
      <c r="CB15061" s="4"/>
      <c r="CF15061" s="4"/>
    </row>
    <row r="15062" spans="80:84" x14ac:dyDescent="0.25">
      <c r="CB15062" s="4"/>
      <c r="CF15062" s="4"/>
    </row>
    <row r="15063" spans="80:84" x14ac:dyDescent="0.25">
      <c r="CB15063" s="4"/>
      <c r="CF15063" s="4"/>
    </row>
    <row r="15064" spans="80:84" x14ac:dyDescent="0.25">
      <c r="CB15064" s="4"/>
      <c r="CF15064" s="4"/>
    </row>
    <row r="15065" spans="80:84" x14ac:dyDescent="0.25">
      <c r="CB15065" s="4"/>
      <c r="CF15065" s="4"/>
    </row>
    <row r="15066" spans="80:84" x14ac:dyDescent="0.25">
      <c r="CB15066" s="4"/>
      <c r="CF15066" s="4"/>
    </row>
    <row r="15067" spans="80:84" x14ac:dyDescent="0.25">
      <c r="CB15067" s="4"/>
      <c r="CF15067" s="4"/>
    </row>
    <row r="15068" spans="80:84" x14ac:dyDescent="0.25">
      <c r="CB15068" s="4"/>
      <c r="CF15068" s="4"/>
    </row>
    <row r="15069" spans="80:84" x14ac:dyDescent="0.25">
      <c r="CB15069" s="4"/>
      <c r="CF15069" s="4"/>
    </row>
    <row r="15070" spans="80:84" x14ac:dyDescent="0.25">
      <c r="CB15070" s="4"/>
      <c r="CF15070" s="4"/>
    </row>
    <row r="15071" spans="80:84" x14ac:dyDescent="0.25">
      <c r="CB15071" s="4"/>
      <c r="CF15071" s="4"/>
    </row>
    <row r="15072" spans="80:84" x14ac:dyDescent="0.25">
      <c r="CB15072" s="4"/>
      <c r="CF15072" s="4"/>
    </row>
    <row r="15073" spans="80:84" x14ac:dyDescent="0.25">
      <c r="CB15073" s="4"/>
      <c r="CF15073" s="4"/>
    </row>
    <row r="15074" spans="80:84" x14ac:dyDescent="0.25">
      <c r="CB15074" s="4"/>
      <c r="CF15074" s="4"/>
    </row>
    <row r="15075" spans="80:84" x14ac:dyDescent="0.25">
      <c r="CB15075" s="4"/>
      <c r="CF15075" s="4"/>
    </row>
    <row r="15076" spans="80:84" x14ac:dyDescent="0.25">
      <c r="CB15076" s="4"/>
      <c r="CF15076" s="4"/>
    </row>
    <row r="15077" spans="80:84" x14ac:dyDescent="0.25">
      <c r="CB15077" s="4"/>
      <c r="CF15077" s="4"/>
    </row>
    <row r="15078" spans="80:84" x14ac:dyDescent="0.25">
      <c r="CB15078" s="4"/>
      <c r="CF15078" s="4"/>
    </row>
    <row r="15079" spans="80:84" x14ac:dyDescent="0.25">
      <c r="CB15079" s="4"/>
      <c r="CF15079" s="4"/>
    </row>
    <row r="15080" spans="80:84" x14ac:dyDescent="0.25">
      <c r="CB15080" s="4"/>
      <c r="CF15080" s="4"/>
    </row>
    <row r="15081" spans="80:84" x14ac:dyDescent="0.25">
      <c r="CB15081" s="4"/>
      <c r="CF15081" s="4"/>
    </row>
    <row r="15082" spans="80:84" x14ac:dyDescent="0.25">
      <c r="CB15082" s="4"/>
      <c r="CF15082" s="4"/>
    </row>
    <row r="15083" spans="80:84" x14ac:dyDescent="0.25">
      <c r="CB15083" s="4"/>
      <c r="CF15083" s="4"/>
    </row>
    <row r="15084" spans="80:84" x14ac:dyDescent="0.25">
      <c r="CB15084" s="4"/>
      <c r="CF15084" s="4"/>
    </row>
    <row r="15085" spans="80:84" x14ac:dyDescent="0.25">
      <c r="CB15085" s="4"/>
      <c r="CF15085" s="4"/>
    </row>
    <row r="15086" spans="80:84" x14ac:dyDescent="0.25">
      <c r="CB15086" s="4"/>
      <c r="CF15086" s="4"/>
    </row>
    <row r="15087" spans="80:84" x14ac:dyDescent="0.25">
      <c r="CB15087" s="4"/>
      <c r="CF15087" s="4"/>
    </row>
    <row r="15088" spans="80:84" x14ac:dyDescent="0.25">
      <c r="CB15088" s="4"/>
      <c r="CF15088" s="4"/>
    </row>
    <row r="15089" spans="80:84" x14ac:dyDescent="0.25">
      <c r="CB15089" s="4"/>
      <c r="CF15089" s="4"/>
    </row>
    <row r="15090" spans="80:84" x14ac:dyDescent="0.25">
      <c r="CB15090" s="4"/>
      <c r="CF15090" s="4"/>
    </row>
    <row r="15091" spans="80:84" x14ac:dyDescent="0.25">
      <c r="CB15091" s="4"/>
      <c r="CF15091" s="4"/>
    </row>
    <row r="15092" spans="80:84" x14ac:dyDescent="0.25">
      <c r="CB15092" s="4"/>
      <c r="CF15092" s="4"/>
    </row>
    <row r="15093" spans="80:84" x14ac:dyDescent="0.25">
      <c r="CB15093" s="4"/>
      <c r="CF15093" s="4"/>
    </row>
    <row r="15094" spans="80:84" x14ac:dyDescent="0.25">
      <c r="CB15094" s="4"/>
      <c r="CF15094" s="4"/>
    </row>
    <row r="15095" spans="80:84" x14ac:dyDescent="0.25">
      <c r="CB15095" s="4"/>
      <c r="CF15095" s="4"/>
    </row>
    <row r="15096" spans="80:84" x14ac:dyDescent="0.25">
      <c r="CB15096" s="4"/>
      <c r="CF15096" s="4"/>
    </row>
    <row r="15097" spans="80:84" x14ac:dyDescent="0.25">
      <c r="CB15097" s="4"/>
      <c r="CF15097" s="4"/>
    </row>
    <row r="15098" spans="80:84" x14ac:dyDescent="0.25">
      <c r="CB15098" s="4"/>
      <c r="CF15098" s="4"/>
    </row>
    <row r="15099" spans="80:84" x14ac:dyDescent="0.25">
      <c r="CB15099" s="4"/>
      <c r="CF15099" s="4"/>
    </row>
    <row r="15100" spans="80:84" x14ac:dyDescent="0.25">
      <c r="CB15100" s="4"/>
      <c r="CF15100" s="4"/>
    </row>
    <row r="15101" spans="80:84" x14ac:dyDescent="0.25">
      <c r="CB15101" s="4"/>
      <c r="CF15101" s="4"/>
    </row>
    <row r="15102" spans="80:84" x14ac:dyDescent="0.25">
      <c r="CB15102" s="4"/>
      <c r="CF15102" s="4"/>
    </row>
    <row r="15103" spans="80:84" x14ac:dyDescent="0.25">
      <c r="CB15103" s="4"/>
      <c r="CF15103" s="4"/>
    </row>
    <row r="15104" spans="80:84" x14ac:dyDescent="0.25">
      <c r="CB15104" s="4"/>
      <c r="CF15104" s="4"/>
    </row>
    <row r="15105" spans="80:84" x14ac:dyDescent="0.25">
      <c r="CB15105" s="4"/>
      <c r="CF15105" s="4"/>
    </row>
    <row r="15106" spans="80:84" x14ac:dyDescent="0.25">
      <c r="CB15106" s="4"/>
      <c r="CF15106" s="4"/>
    </row>
    <row r="15107" spans="80:84" x14ac:dyDescent="0.25">
      <c r="CB15107" s="4"/>
      <c r="CF15107" s="4"/>
    </row>
    <row r="15108" spans="80:84" x14ac:dyDescent="0.25">
      <c r="CB15108" s="4"/>
      <c r="CF15108" s="4"/>
    </row>
    <row r="15109" spans="80:84" x14ac:dyDescent="0.25">
      <c r="CB15109" s="4"/>
      <c r="CF15109" s="4"/>
    </row>
    <row r="15110" spans="80:84" x14ac:dyDescent="0.25">
      <c r="CB15110" s="4"/>
      <c r="CF15110" s="4"/>
    </row>
    <row r="15111" spans="80:84" x14ac:dyDescent="0.25">
      <c r="CB15111" s="4"/>
      <c r="CF15111" s="4"/>
    </row>
    <row r="15112" spans="80:84" x14ac:dyDescent="0.25">
      <c r="CB15112" s="4"/>
      <c r="CF15112" s="4"/>
    </row>
    <row r="15113" spans="80:84" x14ac:dyDescent="0.25">
      <c r="CB15113" s="4"/>
      <c r="CF15113" s="4"/>
    </row>
    <row r="15114" spans="80:84" x14ac:dyDescent="0.25">
      <c r="CB15114" s="4"/>
      <c r="CF15114" s="4"/>
    </row>
    <row r="15115" spans="80:84" x14ac:dyDescent="0.25">
      <c r="CB15115" s="4"/>
      <c r="CF15115" s="4"/>
    </row>
    <row r="15116" spans="80:84" x14ac:dyDescent="0.25">
      <c r="CB15116" s="4"/>
      <c r="CF15116" s="4"/>
    </row>
    <row r="15117" spans="80:84" x14ac:dyDescent="0.25">
      <c r="CB15117" s="4"/>
      <c r="CF15117" s="4"/>
    </row>
    <row r="15118" spans="80:84" x14ac:dyDescent="0.25">
      <c r="CB15118" s="4"/>
      <c r="CF15118" s="4"/>
    </row>
    <row r="15119" spans="80:84" x14ac:dyDescent="0.25">
      <c r="CB15119" s="4"/>
      <c r="CF15119" s="4"/>
    </row>
    <row r="15120" spans="80:84" x14ac:dyDescent="0.25">
      <c r="CB15120" s="4"/>
      <c r="CF15120" s="4"/>
    </row>
    <row r="15121" spans="80:84" x14ac:dyDescent="0.25">
      <c r="CB15121" s="4"/>
      <c r="CF15121" s="4"/>
    </row>
    <row r="15122" spans="80:84" x14ac:dyDescent="0.25">
      <c r="CB15122" s="4"/>
      <c r="CF15122" s="4"/>
    </row>
    <row r="15123" spans="80:84" x14ac:dyDescent="0.25">
      <c r="CB15123" s="4"/>
      <c r="CF15123" s="4"/>
    </row>
    <row r="15124" spans="80:84" x14ac:dyDescent="0.25">
      <c r="CB15124" s="4"/>
      <c r="CF15124" s="4"/>
    </row>
    <row r="15125" spans="80:84" x14ac:dyDescent="0.25">
      <c r="CB15125" s="4"/>
      <c r="CF15125" s="4"/>
    </row>
    <row r="15126" spans="80:84" x14ac:dyDescent="0.25">
      <c r="CB15126" s="4"/>
      <c r="CF15126" s="4"/>
    </row>
    <row r="15127" spans="80:84" x14ac:dyDescent="0.25">
      <c r="CB15127" s="4"/>
      <c r="CF15127" s="4"/>
    </row>
    <row r="15128" spans="80:84" x14ac:dyDescent="0.25">
      <c r="CB15128" s="4"/>
      <c r="CF15128" s="4"/>
    </row>
    <row r="15129" spans="80:84" x14ac:dyDescent="0.25">
      <c r="CB15129" s="4"/>
      <c r="CF15129" s="4"/>
    </row>
    <row r="15130" spans="80:84" x14ac:dyDescent="0.25">
      <c r="CB15130" s="4"/>
      <c r="CF15130" s="4"/>
    </row>
    <row r="15131" spans="80:84" x14ac:dyDescent="0.25">
      <c r="CB15131" s="4"/>
      <c r="CF15131" s="4"/>
    </row>
    <row r="15132" spans="80:84" x14ac:dyDescent="0.25">
      <c r="CB15132" s="4"/>
      <c r="CF15132" s="4"/>
    </row>
    <row r="15133" spans="80:84" x14ac:dyDescent="0.25">
      <c r="CB15133" s="4"/>
      <c r="CF15133" s="4"/>
    </row>
    <row r="15134" spans="80:84" x14ac:dyDescent="0.25">
      <c r="CB15134" s="4"/>
      <c r="CF15134" s="4"/>
    </row>
    <row r="15135" spans="80:84" x14ac:dyDescent="0.25">
      <c r="CB15135" s="4"/>
      <c r="CF15135" s="4"/>
    </row>
    <row r="15136" spans="80:84" x14ac:dyDescent="0.25">
      <c r="CB15136" s="4"/>
      <c r="CF15136" s="4"/>
    </row>
    <row r="15137" spans="80:84" x14ac:dyDescent="0.25">
      <c r="CB15137" s="4"/>
      <c r="CF15137" s="4"/>
    </row>
    <row r="15138" spans="80:84" x14ac:dyDescent="0.25">
      <c r="CB15138" s="4"/>
      <c r="CF15138" s="4"/>
    </row>
    <row r="15139" spans="80:84" x14ac:dyDescent="0.25">
      <c r="CB15139" s="4"/>
      <c r="CF15139" s="4"/>
    </row>
    <row r="15140" spans="80:84" x14ac:dyDescent="0.25">
      <c r="CB15140" s="4"/>
      <c r="CF15140" s="4"/>
    </row>
    <row r="15141" spans="80:84" x14ac:dyDescent="0.25">
      <c r="CB15141" s="4"/>
      <c r="CF15141" s="4"/>
    </row>
    <row r="15142" spans="80:84" x14ac:dyDescent="0.25">
      <c r="CB15142" s="4"/>
      <c r="CF15142" s="4"/>
    </row>
    <row r="15143" spans="80:84" x14ac:dyDescent="0.25">
      <c r="CB15143" s="4"/>
      <c r="CF15143" s="4"/>
    </row>
    <row r="15144" spans="80:84" x14ac:dyDescent="0.25">
      <c r="CB15144" s="4"/>
      <c r="CF15144" s="4"/>
    </row>
    <row r="15145" spans="80:84" x14ac:dyDescent="0.25">
      <c r="CB15145" s="4"/>
      <c r="CF15145" s="4"/>
    </row>
    <row r="15146" spans="80:84" x14ac:dyDescent="0.25">
      <c r="CB15146" s="4"/>
      <c r="CF15146" s="4"/>
    </row>
    <row r="15147" spans="80:84" x14ac:dyDescent="0.25">
      <c r="CB15147" s="4"/>
      <c r="CF15147" s="4"/>
    </row>
    <row r="15148" spans="80:84" x14ac:dyDescent="0.25">
      <c r="CB15148" s="4"/>
      <c r="CF15148" s="4"/>
    </row>
    <row r="15149" spans="80:84" x14ac:dyDescent="0.25">
      <c r="CB15149" s="4"/>
      <c r="CF15149" s="4"/>
    </row>
    <row r="15150" spans="80:84" x14ac:dyDescent="0.25">
      <c r="CB15150" s="4"/>
      <c r="CF15150" s="4"/>
    </row>
    <row r="15151" spans="80:84" x14ac:dyDescent="0.25">
      <c r="CB15151" s="4"/>
      <c r="CF15151" s="4"/>
    </row>
    <row r="15152" spans="80:84" x14ac:dyDescent="0.25">
      <c r="CB15152" s="4"/>
      <c r="CF15152" s="4"/>
    </row>
    <row r="15153" spans="80:84" x14ac:dyDescent="0.25">
      <c r="CB15153" s="4"/>
      <c r="CF15153" s="4"/>
    </row>
    <row r="15154" spans="80:84" x14ac:dyDescent="0.25">
      <c r="CB15154" s="4"/>
      <c r="CF15154" s="4"/>
    </row>
    <row r="15155" spans="80:84" x14ac:dyDescent="0.25">
      <c r="CB15155" s="4"/>
      <c r="CF15155" s="4"/>
    </row>
    <row r="15156" spans="80:84" x14ac:dyDescent="0.25">
      <c r="CB15156" s="4"/>
      <c r="CF15156" s="4"/>
    </row>
    <row r="15157" spans="80:84" x14ac:dyDescent="0.25">
      <c r="CB15157" s="4"/>
      <c r="CF15157" s="4"/>
    </row>
    <row r="15158" spans="80:84" x14ac:dyDescent="0.25">
      <c r="CB15158" s="4"/>
      <c r="CF15158" s="4"/>
    </row>
    <row r="15159" spans="80:84" x14ac:dyDescent="0.25">
      <c r="CB15159" s="4"/>
      <c r="CF15159" s="4"/>
    </row>
    <row r="15160" spans="80:84" x14ac:dyDescent="0.25">
      <c r="CB15160" s="4"/>
      <c r="CF15160" s="4"/>
    </row>
    <row r="15161" spans="80:84" x14ac:dyDescent="0.25">
      <c r="CB15161" s="4"/>
      <c r="CF15161" s="4"/>
    </row>
    <row r="15162" spans="80:84" x14ac:dyDescent="0.25">
      <c r="CB15162" s="4"/>
      <c r="CF15162" s="4"/>
    </row>
    <row r="15163" spans="80:84" x14ac:dyDescent="0.25">
      <c r="CB15163" s="4"/>
      <c r="CF15163" s="4"/>
    </row>
    <row r="15164" spans="80:84" x14ac:dyDescent="0.25">
      <c r="CB15164" s="4"/>
      <c r="CF15164" s="4"/>
    </row>
    <row r="15165" spans="80:84" x14ac:dyDescent="0.25">
      <c r="CB15165" s="4"/>
      <c r="CF15165" s="4"/>
    </row>
    <row r="15166" spans="80:84" x14ac:dyDescent="0.25">
      <c r="CB15166" s="4"/>
      <c r="CF15166" s="4"/>
    </row>
    <row r="15167" spans="80:84" x14ac:dyDescent="0.25">
      <c r="CB15167" s="4"/>
      <c r="CF15167" s="4"/>
    </row>
    <row r="15168" spans="80:84" x14ac:dyDescent="0.25">
      <c r="CB15168" s="4"/>
      <c r="CF15168" s="4"/>
    </row>
    <row r="15169" spans="80:84" x14ac:dyDescent="0.25">
      <c r="CB15169" s="4"/>
      <c r="CF15169" s="4"/>
    </row>
    <row r="15170" spans="80:84" x14ac:dyDescent="0.25">
      <c r="CB15170" s="4"/>
      <c r="CF15170" s="4"/>
    </row>
    <row r="15171" spans="80:84" x14ac:dyDescent="0.25">
      <c r="CB15171" s="4"/>
      <c r="CF15171" s="4"/>
    </row>
    <row r="15172" spans="80:84" x14ac:dyDescent="0.25">
      <c r="CB15172" s="4"/>
      <c r="CF15172" s="4"/>
    </row>
    <row r="15173" spans="80:84" x14ac:dyDescent="0.25">
      <c r="CB15173" s="4"/>
      <c r="CF15173" s="4"/>
    </row>
    <row r="15174" spans="80:84" x14ac:dyDescent="0.25">
      <c r="CB15174" s="4"/>
      <c r="CF15174" s="4"/>
    </row>
    <row r="15175" spans="80:84" x14ac:dyDescent="0.25">
      <c r="CB15175" s="4"/>
      <c r="CF15175" s="4"/>
    </row>
    <row r="15176" spans="80:84" x14ac:dyDescent="0.25">
      <c r="CB15176" s="4"/>
      <c r="CF15176" s="4"/>
    </row>
    <row r="15177" spans="80:84" x14ac:dyDescent="0.25">
      <c r="CB15177" s="4"/>
      <c r="CF15177" s="4"/>
    </row>
    <row r="15178" spans="80:84" x14ac:dyDescent="0.25">
      <c r="CB15178" s="4"/>
      <c r="CF15178" s="4"/>
    </row>
    <row r="15179" spans="80:84" x14ac:dyDescent="0.25">
      <c r="CB15179" s="4"/>
      <c r="CF15179" s="4"/>
    </row>
    <row r="15180" spans="80:84" x14ac:dyDescent="0.25">
      <c r="CB15180" s="4"/>
      <c r="CF15180" s="4"/>
    </row>
    <row r="15181" spans="80:84" x14ac:dyDescent="0.25">
      <c r="CB15181" s="4"/>
      <c r="CF15181" s="4"/>
    </row>
    <row r="15182" spans="80:84" x14ac:dyDescent="0.25">
      <c r="CB15182" s="4"/>
      <c r="CF15182" s="4"/>
    </row>
    <row r="15183" spans="80:84" x14ac:dyDescent="0.25">
      <c r="CB15183" s="4"/>
      <c r="CF15183" s="4"/>
    </row>
    <row r="15184" spans="80:84" x14ac:dyDescent="0.25">
      <c r="CB15184" s="4"/>
      <c r="CF15184" s="4"/>
    </row>
    <row r="15185" spans="80:84" x14ac:dyDescent="0.25">
      <c r="CB15185" s="4"/>
      <c r="CF15185" s="4"/>
    </row>
    <row r="15186" spans="80:84" x14ac:dyDescent="0.25">
      <c r="CB15186" s="4"/>
      <c r="CF15186" s="4"/>
    </row>
    <row r="15187" spans="80:84" x14ac:dyDescent="0.25">
      <c r="CB15187" s="4"/>
      <c r="CF15187" s="4"/>
    </row>
    <row r="15188" spans="80:84" x14ac:dyDescent="0.25">
      <c r="CB15188" s="4"/>
      <c r="CF15188" s="4"/>
    </row>
    <row r="15189" spans="80:84" x14ac:dyDescent="0.25">
      <c r="CB15189" s="4"/>
      <c r="CF15189" s="4"/>
    </row>
    <row r="15190" spans="80:84" x14ac:dyDescent="0.25">
      <c r="CB15190" s="4"/>
      <c r="CF15190" s="4"/>
    </row>
    <row r="15191" spans="80:84" x14ac:dyDescent="0.25">
      <c r="CB15191" s="4"/>
      <c r="CF15191" s="4"/>
    </row>
    <row r="15192" spans="80:84" x14ac:dyDescent="0.25">
      <c r="CB15192" s="4"/>
      <c r="CF15192" s="4"/>
    </row>
    <row r="15193" spans="80:84" x14ac:dyDescent="0.25">
      <c r="CB15193" s="4"/>
      <c r="CF15193" s="4"/>
    </row>
    <row r="15194" spans="80:84" x14ac:dyDescent="0.25">
      <c r="CB15194" s="4"/>
      <c r="CF15194" s="4"/>
    </row>
    <row r="15195" spans="80:84" x14ac:dyDescent="0.25">
      <c r="CB15195" s="4"/>
      <c r="CF15195" s="4"/>
    </row>
    <row r="15196" spans="80:84" x14ac:dyDescent="0.25">
      <c r="CB15196" s="4"/>
      <c r="CF15196" s="4"/>
    </row>
    <row r="15197" spans="80:84" x14ac:dyDescent="0.25">
      <c r="CB15197" s="4"/>
      <c r="CF15197" s="4"/>
    </row>
    <row r="15198" spans="80:84" x14ac:dyDescent="0.25">
      <c r="CB15198" s="4"/>
      <c r="CF15198" s="4"/>
    </row>
    <row r="15199" spans="80:84" x14ac:dyDescent="0.25">
      <c r="CB15199" s="4"/>
      <c r="CF15199" s="4"/>
    </row>
    <row r="15200" spans="80:84" x14ac:dyDescent="0.25">
      <c r="CB15200" s="4"/>
      <c r="CF15200" s="4"/>
    </row>
    <row r="15201" spans="80:84" x14ac:dyDescent="0.25">
      <c r="CB15201" s="4"/>
      <c r="CF15201" s="4"/>
    </row>
    <row r="15202" spans="80:84" x14ac:dyDescent="0.25">
      <c r="CB15202" s="4"/>
      <c r="CF15202" s="4"/>
    </row>
    <row r="15203" spans="80:84" x14ac:dyDescent="0.25">
      <c r="CB15203" s="4"/>
      <c r="CF15203" s="4"/>
    </row>
    <row r="15204" spans="80:84" x14ac:dyDescent="0.25">
      <c r="CB15204" s="4"/>
      <c r="CF15204" s="4"/>
    </row>
    <row r="15205" spans="80:84" x14ac:dyDescent="0.25">
      <c r="CB15205" s="4"/>
      <c r="CF15205" s="4"/>
    </row>
    <row r="15206" spans="80:84" x14ac:dyDescent="0.25">
      <c r="CB15206" s="4"/>
      <c r="CF15206" s="4"/>
    </row>
    <row r="15207" spans="80:84" x14ac:dyDescent="0.25">
      <c r="CB15207" s="4"/>
      <c r="CF15207" s="4"/>
    </row>
    <row r="15208" spans="80:84" x14ac:dyDescent="0.25">
      <c r="CB15208" s="4"/>
      <c r="CF15208" s="4"/>
    </row>
    <row r="15209" spans="80:84" x14ac:dyDescent="0.25">
      <c r="CB15209" s="4"/>
      <c r="CF15209" s="4"/>
    </row>
    <row r="15210" spans="80:84" x14ac:dyDescent="0.25">
      <c r="CB15210" s="4"/>
      <c r="CF15210" s="4"/>
    </row>
    <row r="15211" spans="80:84" x14ac:dyDescent="0.25">
      <c r="CB15211" s="4"/>
      <c r="CF15211" s="4"/>
    </row>
    <row r="15212" spans="80:84" x14ac:dyDescent="0.25">
      <c r="CB15212" s="4"/>
      <c r="CF15212" s="4"/>
    </row>
    <row r="15213" spans="80:84" x14ac:dyDescent="0.25">
      <c r="CB15213" s="4"/>
      <c r="CF15213" s="4"/>
    </row>
    <row r="15214" spans="80:84" x14ac:dyDescent="0.25">
      <c r="CB15214" s="4"/>
      <c r="CF15214" s="4"/>
    </row>
    <row r="15215" spans="80:84" x14ac:dyDescent="0.25">
      <c r="CB15215" s="4"/>
      <c r="CF15215" s="4"/>
    </row>
    <row r="15216" spans="80:84" x14ac:dyDescent="0.25">
      <c r="CB15216" s="4"/>
      <c r="CF15216" s="4"/>
    </row>
    <row r="15217" spans="80:84" x14ac:dyDescent="0.25">
      <c r="CB15217" s="4"/>
      <c r="CF15217" s="4"/>
    </row>
    <row r="15218" spans="80:84" x14ac:dyDescent="0.25">
      <c r="CB15218" s="4"/>
      <c r="CF15218" s="4"/>
    </row>
    <row r="15219" spans="80:84" x14ac:dyDescent="0.25">
      <c r="CB15219" s="4"/>
      <c r="CF15219" s="4"/>
    </row>
    <row r="15220" spans="80:84" x14ac:dyDescent="0.25">
      <c r="CB15220" s="4"/>
      <c r="CF15220" s="4"/>
    </row>
    <row r="15221" spans="80:84" x14ac:dyDescent="0.25">
      <c r="CB15221" s="4"/>
      <c r="CF15221" s="4"/>
    </row>
    <row r="15222" spans="80:84" x14ac:dyDescent="0.25">
      <c r="CB15222" s="4"/>
      <c r="CF15222" s="4"/>
    </row>
    <row r="15223" spans="80:84" x14ac:dyDescent="0.25">
      <c r="CB15223" s="4"/>
      <c r="CF15223" s="4"/>
    </row>
    <row r="15224" spans="80:84" x14ac:dyDescent="0.25">
      <c r="CB15224" s="4"/>
      <c r="CF15224" s="4"/>
    </row>
    <row r="15225" spans="80:84" x14ac:dyDescent="0.25">
      <c r="CB15225" s="4"/>
      <c r="CF15225" s="4"/>
    </row>
    <row r="15226" spans="80:84" x14ac:dyDescent="0.25">
      <c r="CB15226" s="4"/>
      <c r="CF15226" s="4"/>
    </row>
    <row r="15227" spans="80:84" x14ac:dyDescent="0.25">
      <c r="CB15227" s="4"/>
      <c r="CF15227" s="4"/>
    </row>
    <row r="15228" spans="80:84" x14ac:dyDescent="0.25">
      <c r="CB15228" s="4"/>
      <c r="CF15228" s="4"/>
    </row>
    <row r="15229" spans="80:84" x14ac:dyDescent="0.25">
      <c r="CB15229" s="4"/>
      <c r="CF15229" s="4"/>
    </row>
    <row r="15230" spans="80:84" x14ac:dyDescent="0.25">
      <c r="CB15230" s="4"/>
      <c r="CF15230" s="4"/>
    </row>
    <row r="15231" spans="80:84" x14ac:dyDescent="0.25">
      <c r="CB15231" s="4"/>
      <c r="CF15231" s="4"/>
    </row>
    <row r="15232" spans="80:84" x14ac:dyDescent="0.25">
      <c r="CB15232" s="4"/>
      <c r="CF15232" s="4"/>
    </row>
    <row r="15233" spans="80:84" x14ac:dyDescent="0.25">
      <c r="CB15233" s="4"/>
      <c r="CF15233" s="4"/>
    </row>
    <row r="15234" spans="80:84" x14ac:dyDescent="0.25">
      <c r="CB15234" s="4"/>
      <c r="CF15234" s="4"/>
    </row>
    <row r="15235" spans="80:84" x14ac:dyDescent="0.25">
      <c r="CB15235" s="4"/>
      <c r="CF15235" s="4"/>
    </row>
    <row r="15236" spans="80:84" x14ac:dyDescent="0.25">
      <c r="CB15236" s="4"/>
      <c r="CF15236" s="4"/>
    </row>
    <row r="15237" spans="80:84" x14ac:dyDescent="0.25">
      <c r="CB15237" s="4"/>
      <c r="CF15237" s="4"/>
    </row>
    <row r="15238" spans="80:84" x14ac:dyDescent="0.25">
      <c r="CB15238" s="4"/>
      <c r="CF15238" s="4"/>
    </row>
    <row r="15239" spans="80:84" x14ac:dyDescent="0.25">
      <c r="CB15239" s="4"/>
      <c r="CF15239" s="4"/>
    </row>
    <row r="15240" spans="80:84" x14ac:dyDescent="0.25">
      <c r="CB15240" s="4"/>
      <c r="CF15240" s="4"/>
    </row>
    <row r="15241" spans="80:84" x14ac:dyDescent="0.25">
      <c r="CB15241" s="4"/>
      <c r="CF15241" s="4"/>
    </row>
    <row r="15242" spans="80:84" x14ac:dyDescent="0.25">
      <c r="CB15242" s="4"/>
      <c r="CF15242" s="4"/>
    </row>
    <row r="15243" spans="80:84" x14ac:dyDescent="0.25">
      <c r="CB15243" s="4"/>
      <c r="CF15243" s="4"/>
    </row>
    <row r="15244" spans="80:84" x14ac:dyDescent="0.25">
      <c r="CB15244" s="4"/>
      <c r="CF15244" s="4"/>
    </row>
    <row r="15245" spans="80:84" x14ac:dyDescent="0.25">
      <c r="CB15245" s="4"/>
      <c r="CF15245" s="4"/>
    </row>
    <row r="15246" spans="80:84" x14ac:dyDescent="0.25">
      <c r="CB15246" s="4"/>
      <c r="CF15246" s="4"/>
    </row>
    <row r="15247" spans="80:84" x14ac:dyDescent="0.25">
      <c r="CB15247" s="4"/>
      <c r="CF15247" s="4"/>
    </row>
    <row r="15248" spans="80:84" x14ac:dyDescent="0.25">
      <c r="CB15248" s="4"/>
      <c r="CF15248" s="4"/>
    </row>
    <row r="15249" spans="80:84" x14ac:dyDescent="0.25">
      <c r="CB15249" s="4"/>
      <c r="CF15249" s="4"/>
    </row>
    <row r="15250" spans="80:84" x14ac:dyDescent="0.25">
      <c r="CB15250" s="4"/>
      <c r="CF15250" s="4"/>
    </row>
    <row r="15251" spans="80:84" x14ac:dyDescent="0.25">
      <c r="CB15251" s="4"/>
      <c r="CF15251" s="4"/>
    </row>
    <row r="15252" spans="80:84" x14ac:dyDescent="0.25">
      <c r="CB15252" s="4"/>
      <c r="CF15252" s="4"/>
    </row>
    <row r="15253" spans="80:84" x14ac:dyDescent="0.25">
      <c r="CB15253" s="4"/>
      <c r="CF15253" s="4"/>
    </row>
    <row r="15254" spans="80:84" x14ac:dyDescent="0.25">
      <c r="CB15254" s="4"/>
      <c r="CF15254" s="4"/>
    </row>
    <row r="15255" spans="80:84" x14ac:dyDescent="0.25">
      <c r="CB15255" s="4"/>
      <c r="CF15255" s="4"/>
    </row>
    <row r="15256" spans="80:84" x14ac:dyDescent="0.25">
      <c r="CB15256" s="4"/>
      <c r="CF15256" s="4"/>
    </row>
    <row r="15257" spans="80:84" x14ac:dyDescent="0.25">
      <c r="CB15257" s="4"/>
      <c r="CF15257" s="4"/>
    </row>
    <row r="15258" spans="80:84" x14ac:dyDescent="0.25">
      <c r="CB15258" s="4"/>
      <c r="CF15258" s="4"/>
    </row>
    <row r="15259" spans="80:84" x14ac:dyDescent="0.25">
      <c r="CB15259" s="4"/>
      <c r="CF15259" s="4"/>
    </row>
    <row r="15260" spans="80:84" x14ac:dyDescent="0.25">
      <c r="CB15260" s="4"/>
      <c r="CF15260" s="4"/>
    </row>
    <row r="15261" spans="80:84" x14ac:dyDescent="0.25">
      <c r="CB15261" s="4"/>
      <c r="CF15261" s="4"/>
    </row>
    <row r="15262" spans="80:84" x14ac:dyDescent="0.25">
      <c r="CB15262" s="4"/>
      <c r="CF15262" s="4"/>
    </row>
    <row r="15263" spans="80:84" x14ac:dyDescent="0.25">
      <c r="CB15263" s="4"/>
      <c r="CF15263" s="4"/>
    </row>
    <row r="15264" spans="80:84" x14ac:dyDescent="0.25">
      <c r="CB15264" s="4"/>
      <c r="CF15264" s="4"/>
    </row>
    <row r="15265" spans="80:84" x14ac:dyDescent="0.25">
      <c r="CB15265" s="4"/>
      <c r="CF15265" s="4"/>
    </row>
    <row r="15266" spans="80:84" x14ac:dyDescent="0.25">
      <c r="CB15266" s="4"/>
      <c r="CF15266" s="4"/>
    </row>
    <row r="15267" spans="80:84" x14ac:dyDescent="0.25">
      <c r="CB15267" s="4"/>
      <c r="CF15267" s="4"/>
    </row>
    <row r="15268" spans="80:84" x14ac:dyDescent="0.25">
      <c r="CB15268" s="4"/>
      <c r="CF15268" s="4"/>
    </row>
    <row r="15269" spans="80:84" x14ac:dyDescent="0.25">
      <c r="CB15269" s="4"/>
      <c r="CF15269" s="4"/>
    </row>
    <row r="15270" spans="80:84" x14ac:dyDescent="0.25">
      <c r="CB15270" s="4"/>
      <c r="CF15270" s="4"/>
    </row>
    <row r="15271" spans="80:84" x14ac:dyDescent="0.25">
      <c r="CB15271" s="4"/>
      <c r="CF15271" s="4"/>
    </row>
    <row r="15272" spans="80:84" x14ac:dyDescent="0.25">
      <c r="CB15272" s="4"/>
      <c r="CF15272" s="4"/>
    </row>
    <row r="15273" spans="80:84" x14ac:dyDescent="0.25">
      <c r="CB15273" s="4"/>
      <c r="CF15273" s="4"/>
    </row>
    <row r="15274" spans="80:84" x14ac:dyDescent="0.25">
      <c r="CB15274" s="4"/>
      <c r="CF15274" s="4"/>
    </row>
    <row r="15275" spans="80:84" x14ac:dyDescent="0.25">
      <c r="CB15275" s="4"/>
      <c r="CF15275" s="4"/>
    </row>
    <row r="15276" spans="80:84" x14ac:dyDescent="0.25">
      <c r="CB15276" s="4"/>
      <c r="CF15276" s="4"/>
    </row>
    <row r="15277" spans="80:84" x14ac:dyDescent="0.25">
      <c r="CB15277" s="4"/>
      <c r="CF15277" s="4"/>
    </row>
    <row r="15278" spans="80:84" x14ac:dyDescent="0.25">
      <c r="CB15278" s="4"/>
      <c r="CF15278" s="4"/>
    </row>
    <row r="15279" spans="80:84" x14ac:dyDescent="0.25">
      <c r="CB15279" s="4"/>
      <c r="CF15279" s="4"/>
    </row>
    <row r="15280" spans="80:84" x14ac:dyDescent="0.25">
      <c r="CB15280" s="4"/>
      <c r="CF15280" s="4"/>
    </row>
    <row r="15281" spans="80:84" x14ac:dyDescent="0.25">
      <c r="CB15281" s="4"/>
      <c r="CF15281" s="4"/>
    </row>
    <row r="15282" spans="80:84" x14ac:dyDescent="0.25">
      <c r="CB15282" s="4"/>
      <c r="CF15282" s="4"/>
    </row>
    <row r="15283" spans="80:84" x14ac:dyDescent="0.25">
      <c r="CB15283" s="4"/>
      <c r="CF15283" s="4"/>
    </row>
    <row r="15284" spans="80:84" x14ac:dyDescent="0.25">
      <c r="CB15284" s="4"/>
      <c r="CF15284" s="4"/>
    </row>
    <row r="15285" spans="80:84" x14ac:dyDescent="0.25">
      <c r="CB15285" s="4"/>
      <c r="CF15285" s="4"/>
    </row>
    <row r="15286" spans="80:84" x14ac:dyDescent="0.25">
      <c r="CB15286" s="4"/>
      <c r="CF15286" s="4"/>
    </row>
    <row r="15287" spans="80:84" x14ac:dyDescent="0.25">
      <c r="CB15287" s="4"/>
      <c r="CF15287" s="4"/>
    </row>
    <row r="15288" spans="80:84" x14ac:dyDescent="0.25">
      <c r="CB15288" s="4"/>
      <c r="CF15288" s="4"/>
    </row>
    <row r="15289" spans="80:84" x14ac:dyDescent="0.25">
      <c r="CB15289" s="4"/>
      <c r="CF15289" s="4"/>
    </row>
    <row r="15290" spans="80:84" x14ac:dyDescent="0.25">
      <c r="CB15290" s="4"/>
      <c r="CF15290" s="4"/>
    </row>
    <row r="15291" spans="80:84" x14ac:dyDescent="0.25">
      <c r="CB15291" s="4"/>
      <c r="CF15291" s="4"/>
    </row>
    <row r="15292" spans="80:84" x14ac:dyDescent="0.25">
      <c r="CB15292" s="4"/>
      <c r="CF15292" s="4"/>
    </row>
    <row r="15293" spans="80:84" x14ac:dyDescent="0.25">
      <c r="CB15293" s="4"/>
      <c r="CF15293" s="4"/>
    </row>
    <row r="15294" spans="80:84" x14ac:dyDescent="0.25">
      <c r="CB15294" s="4"/>
      <c r="CF15294" s="4"/>
    </row>
    <row r="15295" spans="80:84" x14ac:dyDescent="0.25">
      <c r="CB15295" s="4"/>
      <c r="CF15295" s="4"/>
    </row>
    <row r="15296" spans="80:84" x14ac:dyDescent="0.25">
      <c r="CB15296" s="4"/>
      <c r="CF15296" s="4"/>
    </row>
    <row r="15297" spans="80:84" x14ac:dyDescent="0.25">
      <c r="CB15297" s="4"/>
      <c r="CF15297" s="4"/>
    </row>
    <row r="15298" spans="80:84" x14ac:dyDescent="0.25">
      <c r="CB15298" s="4"/>
      <c r="CF15298" s="4"/>
    </row>
    <row r="15299" spans="80:84" x14ac:dyDescent="0.25">
      <c r="CB15299" s="4"/>
      <c r="CF15299" s="4"/>
    </row>
    <row r="15300" spans="80:84" x14ac:dyDescent="0.25">
      <c r="CB15300" s="4"/>
      <c r="CF15300" s="4"/>
    </row>
    <row r="15301" spans="80:84" x14ac:dyDescent="0.25">
      <c r="CB15301" s="4"/>
      <c r="CF15301" s="4"/>
    </row>
    <row r="15302" spans="80:84" x14ac:dyDescent="0.25">
      <c r="CB15302" s="4"/>
      <c r="CF15302" s="4"/>
    </row>
    <row r="15303" spans="80:84" x14ac:dyDescent="0.25">
      <c r="CB15303" s="4"/>
      <c r="CF15303" s="4"/>
    </row>
    <row r="15304" spans="80:84" x14ac:dyDescent="0.25">
      <c r="CB15304" s="4"/>
      <c r="CF15304" s="4"/>
    </row>
    <row r="15305" spans="80:84" x14ac:dyDescent="0.25">
      <c r="CB15305" s="4"/>
      <c r="CF15305" s="4"/>
    </row>
    <row r="15306" spans="80:84" x14ac:dyDescent="0.25">
      <c r="CB15306" s="4"/>
      <c r="CF15306" s="4"/>
    </row>
    <row r="15307" spans="80:84" x14ac:dyDescent="0.25">
      <c r="CB15307" s="4"/>
      <c r="CF15307" s="4"/>
    </row>
    <row r="15308" spans="80:84" x14ac:dyDescent="0.25">
      <c r="CB15308" s="4"/>
      <c r="CF15308" s="4"/>
    </row>
    <row r="15309" spans="80:84" x14ac:dyDescent="0.25">
      <c r="CB15309" s="4"/>
      <c r="CF15309" s="4"/>
    </row>
    <row r="15310" spans="80:84" x14ac:dyDescent="0.25">
      <c r="CB15310" s="4"/>
      <c r="CF15310" s="4"/>
    </row>
    <row r="15311" spans="80:84" x14ac:dyDescent="0.25">
      <c r="CB15311" s="4"/>
      <c r="CF15311" s="4"/>
    </row>
    <row r="15312" spans="80:84" x14ac:dyDescent="0.25">
      <c r="CB15312" s="4"/>
      <c r="CF15312" s="4"/>
    </row>
    <row r="15313" spans="80:84" x14ac:dyDescent="0.25">
      <c r="CB15313" s="4"/>
      <c r="CF15313" s="4"/>
    </row>
    <row r="15314" spans="80:84" x14ac:dyDescent="0.25">
      <c r="CB15314" s="4"/>
      <c r="CF15314" s="4"/>
    </row>
    <row r="15315" spans="80:84" x14ac:dyDescent="0.25">
      <c r="CB15315" s="4"/>
      <c r="CF15315" s="4"/>
    </row>
    <row r="15316" spans="80:84" x14ac:dyDescent="0.25">
      <c r="CB15316" s="4"/>
      <c r="CF15316" s="4"/>
    </row>
    <row r="15317" spans="80:84" x14ac:dyDescent="0.25">
      <c r="CB15317" s="4"/>
      <c r="CF15317" s="4"/>
    </row>
    <row r="15318" spans="80:84" x14ac:dyDescent="0.25">
      <c r="CB15318" s="4"/>
      <c r="CF15318" s="4"/>
    </row>
    <row r="15319" spans="80:84" x14ac:dyDescent="0.25">
      <c r="CB15319" s="4"/>
      <c r="CF15319" s="4"/>
    </row>
    <row r="15320" spans="80:84" x14ac:dyDescent="0.25">
      <c r="CB15320" s="4"/>
      <c r="CF15320" s="4"/>
    </row>
    <row r="15321" spans="80:84" x14ac:dyDescent="0.25">
      <c r="CB15321" s="4"/>
      <c r="CF15321" s="4"/>
    </row>
    <row r="15322" spans="80:84" x14ac:dyDescent="0.25">
      <c r="CB15322" s="4"/>
      <c r="CF15322" s="4"/>
    </row>
    <row r="15323" spans="80:84" x14ac:dyDescent="0.25">
      <c r="CB15323" s="4"/>
      <c r="CF15323" s="4"/>
    </row>
    <row r="15324" spans="80:84" x14ac:dyDescent="0.25">
      <c r="CB15324" s="4"/>
      <c r="CF15324" s="4"/>
    </row>
    <row r="15325" spans="80:84" x14ac:dyDescent="0.25">
      <c r="CB15325" s="4"/>
      <c r="CF15325" s="4"/>
    </row>
    <row r="15326" spans="80:84" x14ac:dyDescent="0.25">
      <c r="CB15326" s="4"/>
      <c r="CF15326" s="4"/>
    </row>
    <row r="15327" spans="80:84" x14ac:dyDescent="0.25">
      <c r="CB15327" s="4"/>
      <c r="CF15327" s="4"/>
    </row>
    <row r="15328" spans="80:84" x14ac:dyDescent="0.25">
      <c r="CB15328" s="4"/>
      <c r="CF15328" s="4"/>
    </row>
    <row r="15329" spans="80:84" x14ac:dyDescent="0.25">
      <c r="CB15329" s="4"/>
      <c r="CF15329" s="4"/>
    </row>
    <row r="15330" spans="80:84" x14ac:dyDescent="0.25">
      <c r="CB15330" s="4"/>
      <c r="CF15330" s="4"/>
    </row>
    <row r="15331" spans="80:84" x14ac:dyDescent="0.25">
      <c r="CB15331" s="4"/>
      <c r="CF15331" s="4"/>
    </row>
    <row r="15332" spans="80:84" x14ac:dyDescent="0.25">
      <c r="CB15332" s="4"/>
      <c r="CF15332" s="4"/>
    </row>
    <row r="15333" spans="80:84" x14ac:dyDescent="0.25">
      <c r="CB15333" s="4"/>
      <c r="CF15333" s="4"/>
    </row>
    <row r="15334" spans="80:84" x14ac:dyDescent="0.25">
      <c r="CB15334" s="4"/>
      <c r="CF15334" s="4"/>
    </row>
    <row r="15335" spans="80:84" x14ac:dyDescent="0.25">
      <c r="CB15335" s="4"/>
      <c r="CF15335" s="4"/>
    </row>
    <row r="15336" spans="80:84" x14ac:dyDescent="0.25">
      <c r="CB15336" s="4"/>
      <c r="CF15336" s="4"/>
    </row>
    <row r="15337" spans="80:84" x14ac:dyDescent="0.25">
      <c r="CB15337" s="4"/>
      <c r="CF15337" s="4"/>
    </row>
    <row r="15338" spans="80:84" x14ac:dyDescent="0.25">
      <c r="CB15338" s="4"/>
      <c r="CF15338" s="4"/>
    </row>
    <row r="15339" spans="80:84" x14ac:dyDescent="0.25">
      <c r="CB15339" s="4"/>
      <c r="CF15339" s="4"/>
    </row>
    <row r="15340" spans="80:84" x14ac:dyDescent="0.25">
      <c r="CB15340" s="4"/>
      <c r="CF15340" s="4"/>
    </row>
    <row r="15341" spans="80:84" x14ac:dyDescent="0.25">
      <c r="CB15341" s="4"/>
      <c r="CF15341" s="4"/>
    </row>
    <row r="15342" spans="80:84" x14ac:dyDescent="0.25">
      <c r="CB15342" s="4"/>
      <c r="CF15342" s="4"/>
    </row>
    <row r="15343" spans="80:84" x14ac:dyDescent="0.25">
      <c r="CB15343" s="4"/>
      <c r="CF15343" s="4"/>
    </row>
    <row r="15344" spans="80:84" x14ac:dyDescent="0.25">
      <c r="CB15344" s="4"/>
      <c r="CF15344" s="4"/>
    </row>
    <row r="15345" spans="80:84" x14ac:dyDescent="0.25">
      <c r="CB15345" s="4"/>
      <c r="CF15345" s="4"/>
    </row>
    <row r="15346" spans="80:84" x14ac:dyDescent="0.25">
      <c r="CB15346" s="4"/>
      <c r="CF15346" s="4"/>
    </row>
    <row r="15347" spans="80:84" x14ac:dyDescent="0.25">
      <c r="CB15347" s="4"/>
      <c r="CF15347" s="4"/>
    </row>
    <row r="15348" spans="80:84" x14ac:dyDescent="0.25">
      <c r="CB15348" s="4"/>
      <c r="CF15348" s="4"/>
    </row>
    <row r="15349" spans="80:84" x14ac:dyDescent="0.25">
      <c r="CB15349" s="4"/>
      <c r="CF15349" s="4"/>
    </row>
    <row r="15350" spans="80:84" x14ac:dyDescent="0.25">
      <c r="CB15350" s="4"/>
      <c r="CF15350" s="4"/>
    </row>
    <row r="15351" spans="80:84" x14ac:dyDescent="0.25">
      <c r="CB15351" s="4"/>
      <c r="CF15351" s="4"/>
    </row>
    <row r="15352" spans="80:84" x14ac:dyDescent="0.25">
      <c r="CB15352" s="4"/>
      <c r="CF15352" s="4"/>
    </row>
    <row r="15353" spans="80:84" x14ac:dyDescent="0.25">
      <c r="CB15353" s="4"/>
      <c r="CF15353" s="4"/>
    </row>
    <row r="15354" spans="80:84" x14ac:dyDescent="0.25">
      <c r="CB15354" s="4"/>
      <c r="CF15354" s="4"/>
    </row>
    <row r="15355" spans="80:84" x14ac:dyDescent="0.25">
      <c r="CB15355" s="4"/>
      <c r="CF15355" s="4"/>
    </row>
    <row r="15356" spans="80:84" x14ac:dyDescent="0.25">
      <c r="CB15356" s="4"/>
      <c r="CF15356" s="4"/>
    </row>
    <row r="15357" spans="80:84" x14ac:dyDescent="0.25">
      <c r="CB15357" s="4"/>
      <c r="CF15357" s="4"/>
    </row>
    <row r="15358" spans="80:84" x14ac:dyDescent="0.25">
      <c r="CB15358" s="4"/>
      <c r="CF15358" s="4"/>
    </row>
    <row r="15359" spans="80:84" x14ac:dyDescent="0.25">
      <c r="CB15359" s="4"/>
      <c r="CF15359" s="4"/>
    </row>
    <row r="15360" spans="80:84" x14ac:dyDescent="0.25">
      <c r="CB15360" s="4"/>
      <c r="CF15360" s="4"/>
    </row>
    <row r="15361" spans="80:84" x14ac:dyDescent="0.25">
      <c r="CB15361" s="4"/>
      <c r="CF15361" s="4"/>
    </row>
    <row r="15362" spans="80:84" x14ac:dyDescent="0.25">
      <c r="CB15362" s="4"/>
      <c r="CF15362" s="4"/>
    </row>
    <row r="15363" spans="80:84" x14ac:dyDescent="0.25">
      <c r="CB15363" s="4"/>
      <c r="CF15363" s="4"/>
    </row>
    <row r="15364" spans="80:84" x14ac:dyDescent="0.25">
      <c r="CB15364" s="4"/>
      <c r="CF15364" s="4"/>
    </row>
    <row r="15365" spans="80:84" x14ac:dyDescent="0.25">
      <c r="CB15365" s="4"/>
      <c r="CF15365" s="4"/>
    </row>
    <row r="15366" spans="80:84" x14ac:dyDescent="0.25">
      <c r="CB15366" s="4"/>
      <c r="CF15366" s="4"/>
    </row>
    <row r="15367" spans="80:84" x14ac:dyDescent="0.25">
      <c r="CB15367" s="4"/>
      <c r="CF15367" s="4"/>
    </row>
    <row r="15368" spans="80:84" x14ac:dyDescent="0.25">
      <c r="CB15368" s="4"/>
      <c r="CF15368" s="4"/>
    </row>
    <row r="15369" spans="80:84" x14ac:dyDescent="0.25">
      <c r="CB15369" s="4"/>
      <c r="CF15369" s="4"/>
    </row>
    <row r="15370" spans="80:84" x14ac:dyDescent="0.25">
      <c r="CB15370" s="4"/>
      <c r="CF15370" s="4"/>
    </row>
    <row r="15371" spans="80:84" x14ac:dyDescent="0.25">
      <c r="CB15371" s="4"/>
      <c r="CF15371" s="4"/>
    </row>
    <row r="15372" spans="80:84" x14ac:dyDescent="0.25">
      <c r="CB15372" s="4"/>
      <c r="CF15372" s="4"/>
    </row>
    <row r="15373" spans="80:84" x14ac:dyDescent="0.25">
      <c r="CB15373" s="4"/>
      <c r="CF15373" s="4"/>
    </row>
    <row r="15374" spans="80:84" x14ac:dyDescent="0.25">
      <c r="CB15374" s="4"/>
      <c r="CF15374" s="4"/>
    </row>
    <row r="15375" spans="80:84" x14ac:dyDescent="0.25">
      <c r="CB15375" s="4"/>
      <c r="CF15375" s="4"/>
    </row>
    <row r="15376" spans="80:84" x14ac:dyDescent="0.25">
      <c r="CB15376" s="4"/>
      <c r="CF15376" s="4"/>
    </row>
    <row r="15377" spans="80:84" x14ac:dyDescent="0.25">
      <c r="CB15377" s="4"/>
      <c r="CF15377" s="4"/>
    </row>
    <row r="15378" spans="80:84" x14ac:dyDescent="0.25">
      <c r="CB15378" s="4"/>
      <c r="CF15378" s="4"/>
    </row>
    <row r="15379" spans="80:84" x14ac:dyDescent="0.25">
      <c r="CB15379" s="4"/>
      <c r="CF15379" s="4"/>
    </row>
    <row r="15380" spans="80:84" x14ac:dyDescent="0.25">
      <c r="CB15380" s="4"/>
      <c r="CF15380" s="4"/>
    </row>
    <row r="15381" spans="80:84" x14ac:dyDescent="0.25">
      <c r="CB15381" s="4"/>
      <c r="CF15381" s="4"/>
    </row>
    <row r="15382" spans="80:84" x14ac:dyDescent="0.25">
      <c r="CB15382" s="4"/>
      <c r="CF15382" s="4"/>
    </row>
    <row r="15383" spans="80:84" x14ac:dyDescent="0.25">
      <c r="CB15383" s="4"/>
      <c r="CF15383" s="4"/>
    </row>
    <row r="15384" spans="80:84" x14ac:dyDescent="0.25">
      <c r="CB15384" s="4"/>
      <c r="CF15384" s="4"/>
    </row>
    <row r="15385" spans="80:84" x14ac:dyDescent="0.25">
      <c r="CB15385" s="4"/>
      <c r="CF15385" s="4"/>
    </row>
    <row r="15386" spans="80:84" x14ac:dyDescent="0.25">
      <c r="CB15386" s="4"/>
      <c r="CF15386" s="4"/>
    </row>
    <row r="15387" spans="80:84" x14ac:dyDescent="0.25">
      <c r="CB15387" s="4"/>
      <c r="CF15387" s="4"/>
    </row>
    <row r="15388" spans="80:84" x14ac:dyDescent="0.25">
      <c r="CB15388" s="4"/>
      <c r="CF15388" s="4"/>
    </row>
    <row r="15389" spans="80:84" x14ac:dyDescent="0.25">
      <c r="CB15389" s="4"/>
      <c r="CF15389" s="4"/>
    </row>
    <row r="15390" spans="80:84" x14ac:dyDescent="0.25">
      <c r="CB15390" s="4"/>
      <c r="CF15390" s="4"/>
    </row>
    <row r="15391" spans="80:84" x14ac:dyDescent="0.25">
      <c r="CB15391" s="4"/>
      <c r="CF15391" s="4"/>
    </row>
    <row r="15392" spans="80:84" x14ac:dyDescent="0.25">
      <c r="CB15392" s="4"/>
      <c r="CF15392" s="4"/>
    </row>
    <row r="15393" spans="80:84" x14ac:dyDescent="0.25">
      <c r="CB15393" s="4"/>
      <c r="CF15393" s="4"/>
    </row>
    <row r="15394" spans="80:84" x14ac:dyDescent="0.25">
      <c r="CB15394" s="4"/>
      <c r="CF15394" s="4"/>
    </row>
    <row r="15395" spans="80:84" x14ac:dyDescent="0.25">
      <c r="CB15395" s="4"/>
      <c r="CF15395" s="4"/>
    </row>
    <row r="15396" spans="80:84" x14ac:dyDescent="0.25">
      <c r="CB15396" s="4"/>
      <c r="CF15396" s="4"/>
    </row>
    <row r="15397" spans="80:84" x14ac:dyDescent="0.25">
      <c r="CB15397" s="4"/>
      <c r="CF15397" s="4"/>
    </row>
    <row r="15398" spans="80:84" x14ac:dyDescent="0.25">
      <c r="CB15398" s="4"/>
      <c r="CF15398" s="4"/>
    </row>
    <row r="15399" spans="80:84" x14ac:dyDescent="0.25">
      <c r="CB15399" s="4"/>
      <c r="CF15399" s="4"/>
    </row>
    <row r="15400" spans="80:84" x14ac:dyDescent="0.25">
      <c r="CB15400" s="4"/>
      <c r="CF15400" s="4"/>
    </row>
    <row r="15401" spans="80:84" x14ac:dyDescent="0.25">
      <c r="CB15401" s="4"/>
      <c r="CF15401" s="4"/>
    </row>
    <row r="15402" spans="80:84" x14ac:dyDescent="0.25">
      <c r="CB15402" s="4"/>
      <c r="CF15402" s="4"/>
    </row>
    <row r="15403" spans="80:84" x14ac:dyDescent="0.25">
      <c r="CB15403" s="4"/>
      <c r="CF15403" s="4"/>
    </row>
    <row r="15404" spans="80:84" x14ac:dyDescent="0.25">
      <c r="CB15404" s="4"/>
      <c r="CF15404" s="4"/>
    </row>
    <row r="15405" spans="80:84" x14ac:dyDescent="0.25">
      <c r="CB15405" s="4"/>
      <c r="CF15405" s="4"/>
    </row>
    <row r="15406" spans="80:84" x14ac:dyDescent="0.25">
      <c r="CB15406" s="4"/>
      <c r="CF15406" s="4"/>
    </row>
    <row r="15407" spans="80:84" x14ac:dyDescent="0.25">
      <c r="CB15407" s="4"/>
      <c r="CF15407" s="4"/>
    </row>
    <row r="15408" spans="80:84" x14ac:dyDescent="0.25">
      <c r="CB15408" s="4"/>
      <c r="CF15408" s="4"/>
    </row>
    <row r="15409" spans="80:84" x14ac:dyDescent="0.25">
      <c r="CB15409" s="4"/>
      <c r="CF15409" s="4"/>
    </row>
    <row r="15410" spans="80:84" x14ac:dyDescent="0.25">
      <c r="CB15410" s="4"/>
      <c r="CF15410" s="4"/>
    </row>
    <row r="15411" spans="80:84" x14ac:dyDescent="0.25">
      <c r="CB15411" s="4"/>
      <c r="CF15411" s="4"/>
    </row>
    <row r="15412" spans="80:84" x14ac:dyDescent="0.25">
      <c r="CB15412" s="4"/>
      <c r="CF15412" s="4"/>
    </row>
    <row r="15413" spans="80:84" x14ac:dyDescent="0.25">
      <c r="CB15413" s="4"/>
      <c r="CF15413" s="4"/>
    </row>
    <row r="15414" spans="80:84" x14ac:dyDescent="0.25">
      <c r="CB15414" s="4"/>
      <c r="CF15414" s="4"/>
    </row>
    <row r="15415" spans="80:84" x14ac:dyDescent="0.25">
      <c r="CB15415" s="4"/>
      <c r="CF15415" s="4"/>
    </row>
    <row r="15416" spans="80:84" x14ac:dyDescent="0.25">
      <c r="CB15416" s="4"/>
      <c r="CF15416" s="4"/>
    </row>
    <row r="15417" spans="80:84" x14ac:dyDescent="0.25">
      <c r="CB15417" s="4"/>
      <c r="CF15417" s="4"/>
    </row>
    <row r="15418" spans="80:84" x14ac:dyDescent="0.25">
      <c r="CB15418" s="4"/>
      <c r="CF15418" s="4"/>
    </row>
    <row r="15419" spans="80:84" x14ac:dyDescent="0.25">
      <c r="CB15419" s="4"/>
      <c r="CF15419" s="4"/>
    </row>
    <row r="15420" spans="80:84" x14ac:dyDescent="0.25">
      <c r="CB15420" s="4"/>
      <c r="CF15420" s="4"/>
    </row>
    <row r="15421" spans="80:84" x14ac:dyDescent="0.25">
      <c r="CB15421" s="4"/>
      <c r="CF15421" s="4"/>
    </row>
    <row r="15422" spans="80:84" x14ac:dyDescent="0.25">
      <c r="CB15422" s="4"/>
      <c r="CF15422" s="4"/>
    </row>
    <row r="15423" spans="80:84" x14ac:dyDescent="0.25">
      <c r="CB15423" s="4"/>
      <c r="CF15423" s="4"/>
    </row>
    <row r="15424" spans="80:84" x14ac:dyDescent="0.25">
      <c r="CB15424" s="4"/>
      <c r="CF15424" s="4"/>
    </row>
    <row r="15425" spans="80:84" x14ac:dyDescent="0.25">
      <c r="CB15425" s="4"/>
      <c r="CF15425" s="4"/>
    </row>
    <row r="15426" spans="80:84" x14ac:dyDescent="0.25">
      <c r="CB15426" s="4"/>
      <c r="CF15426" s="4"/>
    </row>
    <row r="15427" spans="80:84" x14ac:dyDescent="0.25">
      <c r="CB15427" s="4"/>
      <c r="CF15427" s="4"/>
    </row>
    <row r="15428" spans="80:84" x14ac:dyDescent="0.25">
      <c r="CB15428" s="4"/>
      <c r="CF15428" s="4"/>
    </row>
    <row r="15429" spans="80:84" x14ac:dyDescent="0.25">
      <c r="CB15429" s="4"/>
      <c r="CF15429" s="4"/>
    </row>
    <row r="15430" spans="80:84" x14ac:dyDescent="0.25">
      <c r="CB15430" s="4"/>
      <c r="CF15430" s="4"/>
    </row>
    <row r="15431" spans="80:84" x14ac:dyDescent="0.25">
      <c r="CB15431" s="4"/>
      <c r="CF15431" s="4"/>
    </row>
    <row r="15432" spans="80:84" x14ac:dyDescent="0.25">
      <c r="CB15432" s="4"/>
      <c r="CF15432" s="4"/>
    </row>
    <row r="15433" spans="80:84" x14ac:dyDescent="0.25">
      <c r="CB15433" s="4"/>
      <c r="CF15433" s="4"/>
    </row>
    <row r="15434" spans="80:84" x14ac:dyDescent="0.25">
      <c r="CB15434" s="4"/>
      <c r="CF15434" s="4"/>
    </row>
    <row r="15435" spans="80:84" x14ac:dyDescent="0.25">
      <c r="CB15435" s="4"/>
      <c r="CF15435" s="4"/>
    </row>
    <row r="15436" spans="80:84" x14ac:dyDescent="0.25">
      <c r="CB15436" s="4"/>
      <c r="CF15436" s="4"/>
    </row>
    <row r="15437" spans="80:84" x14ac:dyDescent="0.25">
      <c r="CB15437" s="4"/>
      <c r="CF15437" s="4"/>
    </row>
    <row r="15438" spans="80:84" x14ac:dyDescent="0.25">
      <c r="CB15438" s="4"/>
      <c r="CF15438" s="4"/>
    </row>
    <row r="15439" spans="80:84" x14ac:dyDescent="0.25">
      <c r="CB15439" s="4"/>
      <c r="CF15439" s="4"/>
    </row>
    <row r="15440" spans="80:84" x14ac:dyDescent="0.25">
      <c r="CB15440" s="4"/>
      <c r="CF15440" s="4"/>
    </row>
    <row r="15441" spans="80:84" x14ac:dyDescent="0.25">
      <c r="CB15441" s="4"/>
      <c r="CF15441" s="4"/>
    </row>
    <row r="15442" spans="80:84" x14ac:dyDescent="0.25">
      <c r="CB15442" s="4"/>
      <c r="CF15442" s="4"/>
    </row>
    <row r="15443" spans="80:84" x14ac:dyDescent="0.25">
      <c r="CB15443" s="4"/>
      <c r="CF15443" s="4"/>
    </row>
    <row r="15444" spans="80:84" x14ac:dyDescent="0.25">
      <c r="CB15444" s="4"/>
      <c r="CF15444" s="4"/>
    </row>
    <row r="15445" spans="80:84" x14ac:dyDescent="0.25">
      <c r="CB15445" s="4"/>
      <c r="CF15445" s="4"/>
    </row>
    <row r="15446" spans="80:84" x14ac:dyDescent="0.25">
      <c r="CB15446" s="4"/>
      <c r="CF15446" s="4"/>
    </row>
    <row r="15447" spans="80:84" x14ac:dyDescent="0.25">
      <c r="CB15447" s="4"/>
      <c r="CF15447" s="4"/>
    </row>
    <row r="15448" spans="80:84" x14ac:dyDescent="0.25">
      <c r="CB15448" s="4"/>
      <c r="CF15448" s="4"/>
    </row>
    <row r="15449" spans="80:84" x14ac:dyDescent="0.25">
      <c r="CB15449" s="4"/>
      <c r="CF15449" s="4"/>
    </row>
    <row r="15450" spans="80:84" x14ac:dyDescent="0.25">
      <c r="CB15450" s="4"/>
      <c r="CF15450" s="4"/>
    </row>
    <row r="15451" spans="80:84" x14ac:dyDescent="0.25">
      <c r="CB15451" s="4"/>
      <c r="CF15451" s="4"/>
    </row>
    <row r="15452" spans="80:84" x14ac:dyDescent="0.25">
      <c r="CB15452" s="4"/>
      <c r="CF15452" s="4"/>
    </row>
    <row r="15453" spans="80:84" x14ac:dyDescent="0.25">
      <c r="CB15453" s="4"/>
      <c r="CF15453" s="4"/>
    </row>
    <row r="15454" spans="80:84" x14ac:dyDescent="0.25">
      <c r="CB15454" s="4"/>
      <c r="CF15454" s="4"/>
    </row>
    <row r="15455" spans="80:84" x14ac:dyDescent="0.25">
      <c r="CB15455" s="4"/>
      <c r="CF15455" s="4"/>
    </row>
    <row r="15456" spans="80:84" x14ac:dyDescent="0.25">
      <c r="CB15456" s="4"/>
      <c r="CF15456" s="4"/>
    </row>
    <row r="15457" spans="80:84" x14ac:dyDescent="0.25">
      <c r="CB15457" s="4"/>
      <c r="CF15457" s="4"/>
    </row>
    <row r="15458" spans="80:84" x14ac:dyDescent="0.25">
      <c r="CB15458" s="4"/>
      <c r="CF15458" s="4"/>
    </row>
    <row r="15459" spans="80:84" x14ac:dyDescent="0.25">
      <c r="CB15459" s="4"/>
      <c r="CF15459" s="4"/>
    </row>
    <row r="15460" spans="80:84" x14ac:dyDescent="0.25">
      <c r="CB15460" s="4"/>
      <c r="CF15460" s="4"/>
    </row>
    <row r="15461" spans="80:84" x14ac:dyDescent="0.25">
      <c r="CB15461" s="4"/>
      <c r="CF15461" s="4"/>
    </row>
    <row r="15462" spans="80:84" x14ac:dyDescent="0.25">
      <c r="CB15462" s="4"/>
      <c r="CF15462" s="4"/>
    </row>
    <row r="15463" spans="80:84" x14ac:dyDescent="0.25">
      <c r="CB15463" s="4"/>
      <c r="CF15463" s="4"/>
    </row>
    <row r="15464" spans="80:84" x14ac:dyDescent="0.25">
      <c r="CB15464" s="4"/>
      <c r="CF15464" s="4"/>
    </row>
    <row r="15465" spans="80:84" x14ac:dyDescent="0.25">
      <c r="CB15465" s="4"/>
      <c r="CF15465" s="4"/>
    </row>
    <row r="15466" spans="80:84" x14ac:dyDescent="0.25">
      <c r="CB15466" s="4"/>
      <c r="CF15466" s="4"/>
    </row>
    <row r="15467" spans="80:84" x14ac:dyDescent="0.25">
      <c r="CB15467" s="4"/>
      <c r="CF15467" s="4"/>
    </row>
    <row r="15468" spans="80:84" x14ac:dyDescent="0.25">
      <c r="CB15468" s="4"/>
      <c r="CF15468" s="4"/>
    </row>
    <row r="15469" spans="80:84" x14ac:dyDescent="0.25">
      <c r="CB15469" s="4"/>
      <c r="CF15469" s="4"/>
    </row>
    <row r="15470" spans="80:84" x14ac:dyDescent="0.25">
      <c r="CB15470" s="4"/>
      <c r="CF15470" s="4"/>
    </row>
    <row r="15471" spans="80:84" x14ac:dyDescent="0.25">
      <c r="CB15471" s="4"/>
      <c r="CF15471" s="4"/>
    </row>
    <row r="15472" spans="80:84" x14ac:dyDescent="0.25">
      <c r="CB15472" s="4"/>
      <c r="CF15472" s="4"/>
    </row>
    <row r="15473" spans="80:84" x14ac:dyDescent="0.25">
      <c r="CB15473" s="4"/>
      <c r="CF15473" s="4"/>
    </row>
    <row r="15474" spans="80:84" x14ac:dyDescent="0.25">
      <c r="CB15474" s="4"/>
      <c r="CF15474" s="4"/>
    </row>
    <row r="15475" spans="80:84" x14ac:dyDescent="0.25">
      <c r="CB15475" s="4"/>
      <c r="CF15475" s="4"/>
    </row>
    <row r="15476" spans="80:84" x14ac:dyDescent="0.25">
      <c r="CB15476" s="4"/>
      <c r="CF15476" s="4"/>
    </row>
    <row r="15477" spans="80:84" x14ac:dyDescent="0.25">
      <c r="CB15477" s="4"/>
      <c r="CF15477" s="4"/>
    </row>
    <row r="15478" spans="80:84" x14ac:dyDescent="0.25">
      <c r="CB15478" s="4"/>
      <c r="CF15478" s="4"/>
    </row>
    <row r="15479" spans="80:84" x14ac:dyDescent="0.25">
      <c r="CB15479" s="4"/>
      <c r="CF15479" s="4"/>
    </row>
    <row r="15480" spans="80:84" x14ac:dyDescent="0.25">
      <c r="CB15480" s="4"/>
      <c r="CF15480" s="4"/>
    </row>
    <row r="15481" spans="80:84" x14ac:dyDescent="0.25">
      <c r="CB15481" s="4"/>
      <c r="CF15481" s="4"/>
    </row>
    <row r="15482" spans="80:84" x14ac:dyDescent="0.25">
      <c r="CB15482" s="4"/>
      <c r="CF15482" s="4"/>
    </row>
    <row r="15483" spans="80:84" x14ac:dyDescent="0.25">
      <c r="CB15483" s="4"/>
      <c r="CF15483" s="4"/>
    </row>
    <row r="15484" spans="80:84" x14ac:dyDescent="0.25">
      <c r="CB15484" s="4"/>
      <c r="CF15484" s="4"/>
    </row>
    <row r="15485" spans="80:84" x14ac:dyDescent="0.25">
      <c r="CB15485" s="4"/>
      <c r="CF15485" s="4"/>
    </row>
    <row r="15486" spans="80:84" x14ac:dyDescent="0.25">
      <c r="CB15486" s="4"/>
      <c r="CF15486" s="4"/>
    </row>
    <row r="15487" spans="80:84" x14ac:dyDescent="0.25">
      <c r="CB15487" s="4"/>
      <c r="CF15487" s="4"/>
    </row>
    <row r="15488" spans="80:84" x14ac:dyDescent="0.25">
      <c r="CB15488" s="4"/>
      <c r="CF15488" s="4"/>
    </row>
    <row r="15489" spans="80:84" x14ac:dyDescent="0.25">
      <c r="CB15489" s="4"/>
      <c r="CF15489" s="4"/>
    </row>
    <row r="15490" spans="80:84" x14ac:dyDescent="0.25">
      <c r="CB15490" s="4"/>
      <c r="CF15490" s="4"/>
    </row>
    <row r="15491" spans="80:84" x14ac:dyDescent="0.25">
      <c r="CB15491" s="4"/>
      <c r="CF15491" s="4"/>
    </row>
    <row r="15492" spans="80:84" x14ac:dyDescent="0.25">
      <c r="CB15492" s="4"/>
      <c r="CF15492" s="4"/>
    </row>
    <row r="15493" spans="80:84" x14ac:dyDescent="0.25">
      <c r="CB15493" s="4"/>
      <c r="CF15493" s="4"/>
    </row>
    <row r="15494" spans="80:84" x14ac:dyDescent="0.25">
      <c r="CB15494" s="4"/>
      <c r="CF15494" s="4"/>
    </row>
    <row r="15495" spans="80:84" x14ac:dyDescent="0.25">
      <c r="CB15495" s="4"/>
      <c r="CF15495" s="4"/>
    </row>
    <row r="15496" spans="80:84" x14ac:dyDescent="0.25">
      <c r="CB15496" s="4"/>
      <c r="CF15496" s="4"/>
    </row>
    <row r="15497" spans="80:84" x14ac:dyDescent="0.25">
      <c r="CB15497" s="4"/>
      <c r="CF15497" s="4"/>
    </row>
    <row r="15498" spans="80:84" x14ac:dyDescent="0.25">
      <c r="CB15498" s="4"/>
      <c r="CF15498" s="4"/>
    </row>
    <row r="15499" spans="80:84" x14ac:dyDescent="0.25">
      <c r="CB15499" s="4"/>
      <c r="CF15499" s="4"/>
    </row>
    <row r="15500" spans="80:84" x14ac:dyDescent="0.25">
      <c r="CB15500" s="4"/>
      <c r="CF15500" s="4"/>
    </row>
    <row r="15501" spans="80:84" x14ac:dyDescent="0.25">
      <c r="CB15501" s="4"/>
      <c r="CF15501" s="4"/>
    </row>
    <row r="15502" spans="80:84" x14ac:dyDescent="0.25">
      <c r="CB15502" s="4"/>
      <c r="CF15502" s="4"/>
    </row>
    <row r="15503" spans="80:84" x14ac:dyDescent="0.25">
      <c r="CB15503" s="4"/>
      <c r="CF15503" s="4"/>
    </row>
    <row r="15504" spans="80:84" x14ac:dyDescent="0.25">
      <c r="CB15504" s="4"/>
      <c r="CF15504" s="4"/>
    </row>
    <row r="15505" spans="80:84" x14ac:dyDescent="0.25">
      <c r="CB15505" s="4"/>
      <c r="CF15505" s="4"/>
    </row>
    <row r="15506" spans="80:84" x14ac:dyDescent="0.25">
      <c r="CB15506" s="4"/>
      <c r="CF15506" s="4"/>
    </row>
    <row r="15507" spans="80:84" x14ac:dyDescent="0.25">
      <c r="CB15507" s="4"/>
      <c r="CF15507" s="4"/>
    </row>
    <row r="15508" spans="80:84" x14ac:dyDescent="0.25">
      <c r="CB15508" s="4"/>
      <c r="CF15508" s="4"/>
    </row>
    <row r="15509" spans="80:84" x14ac:dyDescent="0.25">
      <c r="CB15509" s="4"/>
      <c r="CF15509" s="4"/>
    </row>
    <row r="15510" spans="80:84" x14ac:dyDescent="0.25">
      <c r="CB15510" s="4"/>
      <c r="CF15510" s="4"/>
    </row>
    <row r="15511" spans="80:84" x14ac:dyDescent="0.25">
      <c r="CB15511" s="4"/>
      <c r="CF15511" s="4"/>
    </row>
    <row r="15512" spans="80:84" x14ac:dyDescent="0.25">
      <c r="CB15512" s="4"/>
      <c r="CF15512" s="4"/>
    </row>
    <row r="15513" spans="80:84" x14ac:dyDescent="0.25">
      <c r="CB15513" s="4"/>
      <c r="CF15513" s="4"/>
    </row>
    <row r="15514" spans="80:84" x14ac:dyDescent="0.25">
      <c r="CB15514" s="4"/>
      <c r="CF15514" s="4"/>
    </row>
    <row r="15515" spans="80:84" x14ac:dyDescent="0.25">
      <c r="CB15515" s="4"/>
      <c r="CF15515" s="4"/>
    </row>
    <row r="15516" spans="80:84" x14ac:dyDescent="0.25">
      <c r="CB15516" s="4"/>
      <c r="CF15516" s="4"/>
    </row>
    <row r="15517" spans="80:84" x14ac:dyDescent="0.25">
      <c r="CB15517" s="4"/>
      <c r="CF15517" s="4"/>
    </row>
    <row r="15518" spans="80:84" x14ac:dyDescent="0.25">
      <c r="CB15518" s="4"/>
      <c r="CF15518" s="4"/>
    </row>
    <row r="15519" spans="80:84" x14ac:dyDescent="0.25">
      <c r="CB15519" s="4"/>
      <c r="CF15519" s="4"/>
    </row>
    <row r="15520" spans="80:84" x14ac:dyDescent="0.25">
      <c r="CB15520" s="4"/>
      <c r="CF15520" s="4"/>
    </row>
    <row r="15521" spans="80:84" x14ac:dyDescent="0.25">
      <c r="CB15521" s="4"/>
      <c r="CF15521" s="4"/>
    </row>
    <row r="15522" spans="80:84" x14ac:dyDescent="0.25">
      <c r="CB15522" s="4"/>
      <c r="CF15522" s="4"/>
    </row>
    <row r="15523" spans="80:84" x14ac:dyDescent="0.25">
      <c r="CB15523" s="4"/>
      <c r="CF15523" s="4"/>
    </row>
    <row r="15524" spans="80:84" x14ac:dyDescent="0.25">
      <c r="CB15524" s="4"/>
      <c r="CF15524" s="4"/>
    </row>
    <row r="15525" spans="80:84" x14ac:dyDescent="0.25">
      <c r="CB15525" s="4"/>
      <c r="CF15525" s="4"/>
    </row>
    <row r="15526" spans="80:84" x14ac:dyDescent="0.25">
      <c r="CB15526" s="4"/>
      <c r="CF15526" s="4"/>
    </row>
    <row r="15527" spans="80:84" x14ac:dyDescent="0.25">
      <c r="CB15527" s="4"/>
      <c r="CF15527" s="4"/>
    </row>
    <row r="15528" spans="80:84" x14ac:dyDescent="0.25">
      <c r="CB15528" s="4"/>
      <c r="CF15528" s="4"/>
    </row>
    <row r="15529" spans="80:84" x14ac:dyDescent="0.25">
      <c r="CB15529" s="4"/>
      <c r="CF15529" s="4"/>
    </row>
    <row r="15530" spans="80:84" x14ac:dyDescent="0.25">
      <c r="CB15530" s="4"/>
      <c r="CF15530" s="4"/>
    </row>
    <row r="15531" spans="80:84" x14ac:dyDescent="0.25">
      <c r="CB15531" s="4"/>
      <c r="CF15531" s="4"/>
    </row>
    <row r="15532" spans="80:84" x14ac:dyDescent="0.25">
      <c r="CB15532" s="4"/>
      <c r="CF15532" s="4"/>
    </row>
    <row r="15533" spans="80:84" x14ac:dyDescent="0.25">
      <c r="CB15533" s="4"/>
      <c r="CF15533" s="4"/>
    </row>
    <row r="15534" spans="80:84" x14ac:dyDescent="0.25">
      <c r="CB15534" s="4"/>
      <c r="CF15534" s="4"/>
    </row>
    <row r="15535" spans="80:84" x14ac:dyDescent="0.25">
      <c r="CB15535" s="4"/>
      <c r="CF15535" s="4"/>
    </row>
    <row r="15536" spans="80:84" x14ac:dyDescent="0.25">
      <c r="CB15536" s="4"/>
      <c r="CF15536" s="4"/>
    </row>
    <row r="15537" spans="80:84" x14ac:dyDescent="0.25">
      <c r="CB15537" s="4"/>
      <c r="CF15537" s="4"/>
    </row>
    <row r="15538" spans="80:84" x14ac:dyDescent="0.25">
      <c r="CB15538" s="4"/>
      <c r="CF15538" s="4"/>
    </row>
    <row r="15539" spans="80:84" x14ac:dyDescent="0.25">
      <c r="CB15539" s="4"/>
      <c r="CF15539" s="4"/>
    </row>
    <row r="15540" spans="80:84" x14ac:dyDescent="0.25">
      <c r="CB15540" s="4"/>
      <c r="CF15540" s="4"/>
    </row>
    <row r="15541" spans="80:84" x14ac:dyDescent="0.25">
      <c r="CB15541" s="4"/>
      <c r="CF15541" s="4"/>
    </row>
    <row r="15542" spans="80:84" x14ac:dyDescent="0.25">
      <c r="CB15542" s="4"/>
      <c r="CF15542" s="4"/>
    </row>
    <row r="15543" spans="80:84" x14ac:dyDescent="0.25">
      <c r="CB15543" s="4"/>
      <c r="CF15543" s="4"/>
    </row>
    <row r="15544" spans="80:84" x14ac:dyDescent="0.25">
      <c r="CB15544" s="4"/>
      <c r="CF15544" s="4"/>
    </row>
    <row r="15545" spans="80:84" x14ac:dyDescent="0.25">
      <c r="CB15545" s="4"/>
      <c r="CF15545" s="4"/>
    </row>
    <row r="15546" spans="80:84" x14ac:dyDescent="0.25">
      <c r="CB15546" s="4"/>
      <c r="CF15546" s="4"/>
    </row>
    <row r="15547" spans="80:84" x14ac:dyDescent="0.25">
      <c r="CB15547" s="4"/>
      <c r="CF15547" s="4"/>
    </row>
    <row r="15548" spans="80:84" x14ac:dyDescent="0.25">
      <c r="CB15548" s="4"/>
      <c r="CF15548" s="4"/>
    </row>
    <row r="15549" spans="80:84" x14ac:dyDescent="0.25">
      <c r="CB15549" s="4"/>
      <c r="CF15549" s="4"/>
    </row>
    <row r="15550" spans="80:84" x14ac:dyDescent="0.25">
      <c r="CB15550" s="4"/>
      <c r="CF15550" s="4"/>
    </row>
    <row r="15551" spans="80:84" x14ac:dyDescent="0.25">
      <c r="CB15551" s="4"/>
      <c r="CF15551" s="4"/>
    </row>
    <row r="15552" spans="80:84" x14ac:dyDescent="0.25">
      <c r="CB15552" s="4"/>
      <c r="CF15552" s="4"/>
    </row>
    <row r="15553" spans="80:84" x14ac:dyDescent="0.25">
      <c r="CB15553" s="4"/>
      <c r="CF15553" s="4"/>
    </row>
    <row r="15554" spans="80:84" x14ac:dyDescent="0.25">
      <c r="CB15554" s="4"/>
      <c r="CF15554" s="4"/>
    </row>
    <row r="15555" spans="80:84" x14ac:dyDescent="0.25">
      <c r="CB15555" s="4"/>
      <c r="CF15555" s="4"/>
    </row>
    <row r="15556" spans="80:84" x14ac:dyDescent="0.25">
      <c r="CB15556" s="4"/>
      <c r="CF15556" s="4"/>
    </row>
    <row r="15557" spans="80:84" x14ac:dyDescent="0.25">
      <c r="CB15557" s="4"/>
      <c r="CF15557" s="4"/>
    </row>
    <row r="15558" spans="80:84" x14ac:dyDescent="0.25">
      <c r="CB15558" s="4"/>
      <c r="CF15558" s="4"/>
    </row>
    <row r="15559" spans="80:84" x14ac:dyDescent="0.25">
      <c r="CB15559" s="4"/>
      <c r="CF15559" s="4"/>
    </row>
    <row r="15560" spans="80:84" x14ac:dyDescent="0.25">
      <c r="CB15560" s="4"/>
      <c r="CF15560" s="4"/>
    </row>
    <row r="15561" spans="80:84" x14ac:dyDescent="0.25">
      <c r="CB15561" s="4"/>
      <c r="CF15561" s="4"/>
    </row>
    <row r="15562" spans="80:84" x14ac:dyDescent="0.25">
      <c r="CB15562" s="4"/>
      <c r="CF15562" s="4"/>
    </row>
    <row r="15563" spans="80:84" x14ac:dyDescent="0.25">
      <c r="CB15563" s="4"/>
      <c r="CF15563" s="4"/>
    </row>
    <row r="15564" spans="80:84" x14ac:dyDescent="0.25">
      <c r="CB15564" s="4"/>
      <c r="CF15564" s="4"/>
    </row>
    <row r="15565" spans="80:84" x14ac:dyDescent="0.25">
      <c r="CB15565" s="4"/>
      <c r="CF15565" s="4"/>
    </row>
    <row r="15566" spans="80:84" x14ac:dyDescent="0.25">
      <c r="CB15566" s="4"/>
      <c r="CF15566" s="4"/>
    </row>
    <row r="15567" spans="80:84" x14ac:dyDescent="0.25">
      <c r="CB15567" s="4"/>
      <c r="CF15567" s="4"/>
    </row>
    <row r="15568" spans="80:84" x14ac:dyDescent="0.25">
      <c r="CB15568" s="4"/>
      <c r="CF15568" s="4"/>
    </row>
    <row r="15569" spans="80:84" x14ac:dyDescent="0.25">
      <c r="CB15569" s="4"/>
      <c r="CF15569" s="4"/>
    </row>
    <row r="15570" spans="80:84" x14ac:dyDescent="0.25">
      <c r="CB15570" s="4"/>
      <c r="CF15570" s="4"/>
    </row>
    <row r="15571" spans="80:84" x14ac:dyDescent="0.25">
      <c r="CB15571" s="4"/>
      <c r="CF15571" s="4"/>
    </row>
    <row r="15572" spans="80:84" x14ac:dyDescent="0.25">
      <c r="CB15572" s="4"/>
      <c r="CF15572" s="4"/>
    </row>
    <row r="15573" spans="80:84" x14ac:dyDescent="0.25">
      <c r="CB15573" s="4"/>
      <c r="CF15573" s="4"/>
    </row>
    <row r="15574" spans="80:84" x14ac:dyDescent="0.25">
      <c r="CB15574" s="4"/>
      <c r="CF15574" s="4"/>
    </row>
    <row r="15575" spans="80:84" x14ac:dyDescent="0.25">
      <c r="CB15575" s="4"/>
      <c r="CF15575" s="4"/>
    </row>
    <row r="15576" spans="80:84" x14ac:dyDescent="0.25">
      <c r="CB15576" s="4"/>
      <c r="CF15576" s="4"/>
    </row>
    <row r="15577" spans="80:84" x14ac:dyDescent="0.25">
      <c r="CB15577" s="4"/>
      <c r="CF15577" s="4"/>
    </row>
    <row r="15578" spans="80:84" x14ac:dyDescent="0.25">
      <c r="CB15578" s="4"/>
      <c r="CF15578" s="4"/>
    </row>
    <row r="15579" spans="80:84" x14ac:dyDescent="0.25">
      <c r="CB15579" s="4"/>
      <c r="CF15579" s="4"/>
    </row>
    <row r="15580" spans="80:84" x14ac:dyDescent="0.25">
      <c r="CB15580" s="4"/>
      <c r="CF15580" s="4"/>
    </row>
    <row r="15581" spans="80:84" x14ac:dyDescent="0.25">
      <c r="CB15581" s="4"/>
      <c r="CF15581" s="4"/>
    </row>
    <row r="15582" spans="80:84" x14ac:dyDescent="0.25">
      <c r="CB15582" s="4"/>
      <c r="CF15582" s="4"/>
    </row>
    <row r="15583" spans="80:84" x14ac:dyDescent="0.25">
      <c r="CB15583" s="4"/>
      <c r="CF15583" s="4"/>
    </row>
    <row r="15584" spans="80:84" x14ac:dyDescent="0.25">
      <c r="CB15584" s="4"/>
      <c r="CF15584" s="4"/>
    </row>
    <row r="15585" spans="80:84" x14ac:dyDescent="0.25">
      <c r="CB15585" s="4"/>
      <c r="CF15585" s="4"/>
    </row>
    <row r="15586" spans="80:84" x14ac:dyDescent="0.25">
      <c r="CB15586" s="4"/>
      <c r="CF15586" s="4"/>
    </row>
    <row r="15587" spans="80:84" x14ac:dyDescent="0.25">
      <c r="CB15587" s="4"/>
      <c r="CF15587" s="4"/>
    </row>
    <row r="15588" spans="80:84" x14ac:dyDescent="0.25">
      <c r="CB15588" s="4"/>
      <c r="CF15588" s="4"/>
    </row>
    <row r="15589" spans="80:84" x14ac:dyDescent="0.25">
      <c r="CB15589" s="4"/>
      <c r="CF15589" s="4"/>
    </row>
    <row r="15590" spans="80:84" x14ac:dyDescent="0.25">
      <c r="CB15590" s="4"/>
      <c r="CF15590" s="4"/>
    </row>
    <row r="15591" spans="80:84" x14ac:dyDescent="0.25">
      <c r="CB15591" s="4"/>
      <c r="CF15591" s="4"/>
    </row>
    <row r="15592" spans="80:84" x14ac:dyDescent="0.25">
      <c r="CB15592" s="4"/>
      <c r="CF15592" s="4"/>
    </row>
    <row r="15593" spans="80:84" x14ac:dyDescent="0.25">
      <c r="CB15593" s="4"/>
      <c r="CF15593" s="4"/>
    </row>
    <row r="15594" spans="80:84" x14ac:dyDescent="0.25">
      <c r="CB15594" s="4"/>
      <c r="CF15594" s="4"/>
    </row>
    <row r="15595" spans="80:84" x14ac:dyDescent="0.25">
      <c r="CB15595" s="4"/>
      <c r="CF15595" s="4"/>
    </row>
    <row r="15596" spans="80:84" x14ac:dyDescent="0.25">
      <c r="CB15596" s="4"/>
      <c r="CF15596" s="4"/>
    </row>
    <row r="15597" spans="80:84" x14ac:dyDescent="0.25">
      <c r="CB15597" s="4"/>
      <c r="CF15597" s="4"/>
    </row>
    <row r="15598" spans="80:84" x14ac:dyDescent="0.25">
      <c r="CB15598" s="4"/>
      <c r="CF15598" s="4"/>
    </row>
    <row r="15599" spans="80:84" x14ac:dyDescent="0.25">
      <c r="CB15599" s="4"/>
      <c r="CF15599" s="4"/>
    </row>
    <row r="15600" spans="80:84" x14ac:dyDescent="0.25">
      <c r="CB15600" s="4"/>
      <c r="CF15600" s="4"/>
    </row>
    <row r="15601" spans="80:84" x14ac:dyDescent="0.25">
      <c r="CB15601" s="4"/>
      <c r="CF15601" s="4"/>
    </row>
    <row r="15602" spans="80:84" x14ac:dyDescent="0.25">
      <c r="CB15602" s="4"/>
      <c r="CF15602" s="4"/>
    </row>
    <row r="15603" spans="80:84" x14ac:dyDescent="0.25">
      <c r="CB15603" s="4"/>
      <c r="CF15603" s="4"/>
    </row>
    <row r="15604" spans="80:84" x14ac:dyDescent="0.25">
      <c r="CB15604" s="4"/>
      <c r="CF15604" s="4"/>
    </row>
    <row r="15605" spans="80:84" x14ac:dyDescent="0.25">
      <c r="CB15605" s="4"/>
      <c r="CF15605" s="4"/>
    </row>
    <row r="15606" spans="80:84" x14ac:dyDescent="0.25">
      <c r="CB15606" s="4"/>
      <c r="CF15606" s="4"/>
    </row>
    <row r="15607" spans="80:84" x14ac:dyDescent="0.25">
      <c r="CB15607" s="4"/>
      <c r="CF15607" s="4"/>
    </row>
    <row r="15608" spans="80:84" x14ac:dyDescent="0.25">
      <c r="CB15608" s="4"/>
      <c r="CF15608" s="4"/>
    </row>
    <row r="15609" spans="80:84" x14ac:dyDescent="0.25">
      <c r="CB15609" s="4"/>
      <c r="CF15609" s="4"/>
    </row>
    <row r="15610" spans="80:84" x14ac:dyDescent="0.25">
      <c r="CB15610" s="4"/>
      <c r="CF15610" s="4"/>
    </row>
    <row r="15611" spans="80:84" x14ac:dyDescent="0.25">
      <c r="CB15611" s="4"/>
      <c r="CF15611" s="4"/>
    </row>
    <row r="15612" spans="80:84" x14ac:dyDescent="0.25">
      <c r="CB15612" s="4"/>
      <c r="CF15612" s="4"/>
    </row>
    <row r="15613" spans="80:84" x14ac:dyDescent="0.25">
      <c r="CB15613" s="4"/>
      <c r="CF15613" s="4"/>
    </row>
    <row r="15614" spans="80:84" x14ac:dyDescent="0.25">
      <c r="CB15614" s="4"/>
      <c r="CF15614" s="4"/>
    </row>
    <row r="15615" spans="80:84" x14ac:dyDescent="0.25">
      <c r="CB15615" s="4"/>
      <c r="CF15615" s="4"/>
    </row>
    <row r="15616" spans="80:84" x14ac:dyDescent="0.25">
      <c r="CB15616" s="4"/>
      <c r="CF15616" s="4"/>
    </row>
    <row r="15617" spans="80:84" x14ac:dyDescent="0.25">
      <c r="CB15617" s="4"/>
      <c r="CF15617" s="4"/>
    </row>
    <row r="15618" spans="80:84" x14ac:dyDescent="0.25">
      <c r="CB15618" s="4"/>
      <c r="CF15618" s="4"/>
    </row>
    <row r="15619" spans="80:84" x14ac:dyDescent="0.25">
      <c r="CB15619" s="4"/>
      <c r="CF15619" s="4"/>
    </row>
    <row r="15620" spans="80:84" x14ac:dyDescent="0.25">
      <c r="CB15620" s="4"/>
      <c r="CF15620" s="4"/>
    </row>
    <row r="15621" spans="80:84" x14ac:dyDescent="0.25">
      <c r="CB15621" s="4"/>
      <c r="CF15621" s="4"/>
    </row>
    <row r="15622" spans="80:84" x14ac:dyDescent="0.25">
      <c r="CB15622" s="4"/>
      <c r="CF15622" s="4"/>
    </row>
    <row r="15623" spans="80:84" x14ac:dyDescent="0.25">
      <c r="CB15623" s="4"/>
      <c r="CF15623" s="4"/>
    </row>
    <row r="15624" spans="80:84" x14ac:dyDescent="0.25">
      <c r="CB15624" s="4"/>
      <c r="CF15624" s="4"/>
    </row>
    <row r="15625" spans="80:84" x14ac:dyDescent="0.25">
      <c r="CB15625" s="4"/>
      <c r="CF15625" s="4"/>
    </row>
    <row r="15626" spans="80:84" x14ac:dyDescent="0.25">
      <c r="CB15626" s="4"/>
      <c r="CF15626" s="4"/>
    </row>
    <row r="15627" spans="80:84" x14ac:dyDescent="0.25">
      <c r="CB15627" s="4"/>
      <c r="CF15627" s="4"/>
    </row>
    <row r="15628" spans="80:84" x14ac:dyDescent="0.25">
      <c r="CB15628" s="4"/>
      <c r="CF15628" s="4"/>
    </row>
    <row r="15629" spans="80:84" x14ac:dyDescent="0.25">
      <c r="CB15629" s="4"/>
      <c r="CF15629" s="4"/>
    </row>
    <row r="15630" spans="80:84" x14ac:dyDescent="0.25">
      <c r="CB15630" s="4"/>
      <c r="CF15630" s="4"/>
    </row>
    <row r="15631" spans="80:84" x14ac:dyDescent="0.25">
      <c r="CB15631" s="4"/>
      <c r="CF15631" s="4"/>
    </row>
    <row r="15632" spans="80:84" x14ac:dyDescent="0.25">
      <c r="CB15632" s="4"/>
      <c r="CF15632" s="4"/>
    </row>
    <row r="15633" spans="80:84" x14ac:dyDescent="0.25">
      <c r="CB15633" s="4"/>
      <c r="CF15633" s="4"/>
    </row>
    <row r="15634" spans="80:84" x14ac:dyDescent="0.25">
      <c r="CB15634" s="4"/>
      <c r="CF15634" s="4"/>
    </row>
    <row r="15635" spans="80:84" x14ac:dyDescent="0.25">
      <c r="CB15635" s="4"/>
      <c r="CF15635" s="4"/>
    </row>
    <row r="15636" spans="80:84" x14ac:dyDescent="0.25">
      <c r="CB15636" s="4"/>
      <c r="CF15636" s="4"/>
    </row>
    <row r="15637" spans="80:84" x14ac:dyDescent="0.25">
      <c r="CB15637" s="4"/>
      <c r="CF15637" s="4"/>
    </row>
    <row r="15638" spans="80:84" x14ac:dyDescent="0.25">
      <c r="CB15638" s="4"/>
      <c r="CF15638" s="4"/>
    </row>
    <row r="15639" spans="80:84" x14ac:dyDescent="0.25">
      <c r="CB15639" s="4"/>
      <c r="CF15639" s="4"/>
    </row>
    <row r="15640" spans="80:84" x14ac:dyDescent="0.25">
      <c r="CB15640" s="4"/>
      <c r="CF15640" s="4"/>
    </row>
    <row r="15641" spans="80:84" x14ac:dyDescent="0.25">
      <c r="CB15641" s="4"/>
      <c r="CF15641" s="4"/>
    </row>
    <row r="15642" spans="80:84" x14ac:dyDescent="0.25">
      <c r="CB15642" s="4"/>
      <c r="CF15642" s="4"/>
    </row>
    <row r="15643" spans="80:84" x14ac:dyDescent="0.25">
      <c r="CB15643" s="4"/>
      <c r="CF15643" s="4"/>
    </row>
    <row r="15644" spans="80:84" x14ac:dyDescent="0.25">
      <c r="CB15644" s="4"/>
      <c r="CF15644" s="4"/>
    </row>
    <row r="15645" spans="80:84" x14ac:dyDescent="0.25">
      <c r="CB15645" s="4"/>
      <c r="CF15645" s="4"/>
    </row>
    <row r="15646" spans="80:84" x14ac:dyDescent="0.25">
      <c r="CB15646" s="4"/>
      <c r="CF15646" s="4"/>
    </row>
    <row r="15647" spans="80:84" x14ac:dyDescent="0.25">
      <c r="CB15647" s="4"/>
      <c r="CF15647" s="4"/>
    </row>
    <row r="15648" spans="80:84" x14ac:dyDescent="0.25">
      <c r="CB15648" s="4"/>
      <c r="CF15648" s="4"/>
    </row>
    <row r="15649" spans="80:84" x14ac:dyDescent="0.25">
      <c r="CB15649" s="4"/>
      <c r="CF15649" s="4"/>
    </row>
    <row r="15650" spans="80:84" x14ac:dyDescent="0.25">
      <c r="CB15650" s="4"/>
      <c r="CF15650" s="4"/>
    </row>
    <row r="15651" spans="80:84" x14ac:dyDescent="0.25">
      <c r="CB15651" s="4"/>
      <c r="CF15651" s="4"/>
    </row>
    <row r="15652" spans="80:84" x14ac:dyDescent="0.25">
      <c r="CB15652" s="4"/>
      <c r="CF15652" s="4"/>
    </row>
    <row r="15653" spans="80:84" x14ac:dyDescent="0.25">
      <c r="CB15653" s="4"/>
      <c r="CF15653" s="4"/>
    </row>
    <row r="15654" spans="80:84" x14ac:dyDescent="0.25">
      <c r="CB15654" s="4"/>
      <c r="CF15654" s="4"/>
    </row>
    <row r="15655" spans="80:84" x14ac:dyDescent="0.25">
      <c r="CB15655" s="4"/>
      <c r="CF15655" s="4"/>
    </row>
    <row r="15656" spans="80:84" x14ac:dyDescent="0.25">
      <c r="CB15656" s="4"/>
      <c r="CF15656" s="4"/>
    </row>
    <row r="15657" spans="80:84" x14ac:dyDescent="0.25">
      <c r="CB15657" s="4"/>
      <c r="CF15657" s="4"/>
    </row>
    <row r="15658" spans="80:84" x14ac:dyDescent="0.25">
      <c r="CB15658" s="4"/>
      <c r="CF15658" s="4"/>
    </row>
    <row r="15659" spans="80:84" x14ac:dyDescent="0.25">
      <c r="CB15659" s="4"/>
      <c r="CF15659" s="4"/>
    </row>
    <row r="15660" spans="80:84" x14ac:dyDescent="0.25">
      <c r="CB15660" s="4"/>
      <c r="CF15660" s="4"/>
    </row>
    <row r="15661" spans="80:84" x14ac:dyDescent="0.25">
      <c r="CB15661" s="4"/>
      <c r="CF15661" s="4"/>
    </row>
    <row r="15662" spans="80:84" x14ac:dyDescent="0.25">
      <c r="CB15662" s="4"/>
      <c r="CF15662" s="4"/>
    </row>
    <row r="15663" spans="80:84" x14ac:dyDescent="0.25">
      <c r="CB15663" s="4"/>
      <c r="CF15663" s="4"/>
    </row>
    <row r="15664" spans="80:84" x14ac:dyDescent="0.25">
      <c r="CB15664" s="4"/>
      <c r="CF15664" s="4"/>
    </row>
    <row r="15665" spans="80:84" x14ac:dyDescent="0.25">
      <c r="CB15665" s="4"/>
      <c r="CF15665" s="4"/>
    </row>
    <row r="15666" spans="80:84" x14ac:dyDescent="0.25">
      <c r="CB15666" s="4"/>
      <c r="CF15666" s="4"/>
    </row>
    <row r="15667" spans="80:84" x14ac:dyDescent="0.25">
      <c r="CB15667" s="4"/>
      <c r="CF15667" s="4"/>
    </row>
    <row r="15668" spans="80:84" x14ac:dyDescent="0.25">
      <c r="CB15668" s="4"/>
      <c r="CF15668" s="4"/>
    </row>
    <row r="15669" spans="80:84" x14ac:dyDescent="0.25">
      <c r="CB15669" s="4"/>
      <c r="CF15669" s="4"/>
    </row>
    <row r="15670" spans="80:84" x14ac:dyDescent="0.25">
      <c r="CB15670" s="4"/>
      <c r="CF15670" s="4"/>
    </row>
    <row r="15671" spans="80:84" x14ac:dyDescent="0.25">
      <c r="CB15671" s="4"/>
      <c r="CF15671" s="4"/>
    </row>
    <row r="15672" spans="80:84" x14ac:dyDescent="0.25">
      <c r="CB15672" s="4"/>
      <c r="CF15672" s="4"/>
    </row>
    <row r="15673" spans="80:84" x14ac:dyDescent="0.25">
      <c r="CB15673" s="4"/>
      <c r="CF15673" s="4"/>
    </row>
    <row r="15674" spans="80:84" x14ac:dyDescent="0.25">
      <c r="CB15674" s="4"/>
      <c r="CF15674" s="4"/>
    </row>
    <row r="15675" spans="80:84" x14ac:dyDescent="0.25">
      <c r="CB15675" s="4"/>
      <c r="CF15675" s="4"/>
    </row>
    <row r="15676" spans="80:84" x14ac:dyDescent="0.25">
      <c r="CB15676" s="4"/>
      <c r="CF15676" s="4"/>
    </row>
    <row r="15677" spans="80:84" x14ac:dyDescent="0.25">
      <c r="CB15677" s="4"/>
      <c r="CF15677" s="4"/>
    </row>
    <row r="15678" spans="80:84" x14ac:dyDescent="0.25">
      <c r="CB15678" s="4"/>
      <c r="CF15678" s="4"/>
    </row>
    <row r="15679" spans="80:84" x14ac:dyDescent="0.25">
      <c r="CB15679" s="4"/>
      <c r="CF15679" s="4"/>
    </row>
    <row r="15680" spans="80:84" x14ac:dyDescent="0.25">
      <c r="CB15680" s="4"/>
      <c r="CF15680" s="4"/>
    </row>
    <row r="15681" spans="80:84" x14ac:dyDescent="0.25">
      <c r="CB15681" s="4"/>
      <c r="CF15681" s="4"/>
    </row>
    <row r="15682" spans="80:84" x14ac:dyDescent="0.25">
      <c r="CB15682" s="4"/>
      <c r="CF15682" s="4"/>
    </row>
    <row r="15683" spans="80:84" x14ac:dyDescent="0.25">
      <c r="CB15683" s="4"/>
      <c r="CF15683" s="4"/>
    </row>
    <row r="15684" spans="80:84" x14ac:dyDescent="0.25">
      <c r="CB15684" s="4"/>
      <c r="CF15684" s="4"/>
    </row>
    <row r="15685" spans="80:84" x14ac:dyDescent="0.25">
      <c r="CB15685" s="4"/>
      <c r="CF15685" s="4"/>
    </row>
    <row r="15686" spans="80:84" x14ac:dyDescent="0.25">
      <c r="CB15686" s="4"/>
      <c r="CF15686" s="4"/>
    </row>
    <row r="15687" spans="80:84" x14ac:dyDescent="0.25">
      <c r="CB15687" s="4"/>
      <c r="CF15687" s="4"/>
    </row>
    <row r="15688" spans="80:84" x14ac:dyDescent="0.25">
      <c r="CB15688" s="4"/>
      <c r="CF15688" s="4"/>
    </row>
    <row r="15689" spans="80:84" x14ac:dyDescent="0.25">
      <c r="CB15689" s="4"/>
      <c r="CF15689" s="4"/>
    </row>
    <row r="15690" spans="80:84" x14ac:dyDescent="0.25">
      <c r="CB15690" s="4"/>
      <c r="CF15690" s="4"/>
    </row>
    <row r="15691" spans="80:84" x14ac:dyDescent="0.25">
      <c r="CB15691" s="4"/>
      <c r="CF15691" s="4"/>
    </row>
    <row r="15692" spans="80:84" x14ac:dyDescent="0.25">
      <c r="CB15692" s="4"/>
      <c r="CF15692" s="4"/>
    </row>
    <row r="15693" spans="80:84" x14ac:dyDescent="0.25">
      <c r="CB15693" s="4"/>
      <c r="CF15693" s="4"/>
    </row>
    <row r="15694" spans="80:84" x14ac:dyDescent="0.25">
      <c r="CB15694" s="4"/>
      <c r="CF15694" s="4"/>
    </row>
    <row r="15695" spans="80:84" x14ac:dyDescent="0.25">
      <c r="CB15695" s="4"/>
      <c r="CF15695" s="4"/>
    </row>
    <row r="15696" spans="80:84" x14ac:dyDescent="0.25">
      <c r="CB15696" s="4"/>
      <c r="CF15696" s="4"/>
    </row>
    <row r="15697" spans="80:84" x14ac:dyDescent="0.25">
      <c r="CB15697" s="4"/>
      <c r="CF15697" s="4"/>
    </row>
    <row r="15698" spans="80:84" x14ac:dyDescent="0.25">
      <c r="CB15698" s="4"/>
      <c r="CF15698" s="4"/>
    </row>
    <row r="15699" spans="80:84" x14ac:dyDescent="0.25">
      <c r="CB15699" s="4"/>
      <c r="CF15699" s="4"/>
    </row>
    <row r="15700" spans="80:84" x14ac:dyDescent="0.25">
      <c r="CB15700" s="4"/>
      <c r="CF15700" s="4"/>
    </row>
    <row r="15701" spans="80:84" x14ac:dyDescent="0.25">
      <c r="CB15701" s="4"/>
      <c r="CF15701" s="4"/>
    </row>
    <row r="15702" spans="80:84" x14ac:dyDescent="0.25">
      <c r="CB15702" s="4"/>
      <c r="CF15702" s="4"/>
    </row>
    <row r="15703" spans="80:84" x14ac:dyDescent="0.25">
      <c r="CB15703" s="4"/>
      <c r="CF15703" s="4"/>
    </row>
    <row r="15704" spans="80:84" x14ac:dyDescent="0.25">
      <c r="CB15704" s="4"/>
      <c r="CF15704" s="4"/>
    </row>
    <row r="15705" spans="80:84" x14ac:dyDescent="0.25">
      <c r="CB15705" s="4"/>
      <c r="CF15705" s="4"/>
    </row>
    <row r="15706" spans="80:84" x14ac:dyDescent="0.25">
      <c r="CB15706" s="4"/>
      <c r="CF15706" s="4"/>
    </row>
    <row r="15707" spans="80:84" x14ac:dyDescent="0.25">
      <c r="CB15707" s="4"/>
      <c r="CF15707" s="4"/>
    </row>
    <row r="15708" spans="80:84" x14ac:dyDescent="0.25">
      <c r="CB15708" s="4"/>
      <c r="CF15708" s="4"/>
    </row>
    <row r="15709" spans="80:84" x14ac:dyDescent="0.25">
      <c r="CB15709" s="4"/>
      <c r="CF15709" s="4"/>
    </row>
    <row r="15710" spans="80:84" x14ac:dyDescent="0.25">
      <c r="CB15710" s="4"/>
      <c r="CF15710" s="4"/>
    </row>
    <row r="15711" spans="80:84" x14ac:dyDescent="0.25">
      <c r="CB15711" s="4"/>
      <c r="CF15711" s="4"/>
    </row>
    <row r="15712" spans="80:84" x14ac:dyDescent="0.25">
      <c r="CB15712" s="4"/>
      <c r="CF15712" s="4"/>
    </row>
    <row r="15713" spans="80:84" x14ac:dyDescent="0.25">
      <c r="CB15713" s="4"/>
      <c r="CF15713" s="4"/>
    </row>
    <row r="15714" spans="80:84" x14ac:dyDescent="0.25">
      <c r="CB15714" s="4"/>
      <c r="CF15714" s="4"/>
    </row>
    <row r="15715" spans="80:84" x14ac:dyDescent="0.25">
      <c r="CB15715" s="4"/>
      <c r="CF15715" s="4"/>
    </row>
    <row r="15716" spans="80:84" x14ac:dyDescent="0.25">
      <c r="CB15716" s="4"/>
      <c r="CF15716" s="4"/>
    </row>
    <row r="15717" spans="80:84" x14ac:dyDescent="0.25">
      <c r="CB15717" s="4"/>
      <c r="CF15717" s="4"/>
    </row>
    <row r="15718" spans="80:84" x14ac:dyDescent="0.25">
      <c r="CB15718" s="4"/>
      <c r="CF15718" s="4"/>
    </row>
    <row r="15719" spans="80:84" x14ac:dyDescent="0.25">
      <c r="CB15719" s="4"/>
      <c r="CF15719" s="4"/>
    </row>
    <row r="15720" spans="80:84" x14ac:dyDescent="0.25">
      <c r="CB15720" s="4"/>
      <c r="CF15720" s="4"/>
    </row>
    <row r="15721" spans="80:84" x14ac:dyDescent="0.25">
      <c r="CB15721" s="4"/>
      <c r="CF15721" s="4"/>
    </row>
    <row r="15722" spans="80:84" x14ac:dyDescent="0.25">
      <c r="CB15722" s="4"/>
      <c r="CF15722" s="4"/>
    </row>
    <row r="15723" spans="80:84" x14ac:dyDescent="0.25">
      <c r="CB15723" s="4"/>
      <c r="CF15723" s="4"/>
    </row>
    <row r="15724" spans="80:84" x14ac:dyDescent="0.25">
      <c r="CB15724" s="4"/>
      <c r="CF15724" s="4"/>
    </row>
    <row r="15725" spans="80:84" x14ac:dyDescent="0.25">
      <c r="CB15725" s="4"/>
      <c r="CF15725" s="4"/>
    </row>
    <row r="15726" spans="80:84" x14ac:dyDescent="0.25">
      <c r="CB15726" s="4"/>
      <c r="CF15726" s="4"/>
    </row>
    <row r="15727" spans="80:84" x14ac:dyDescent="0.25">
      <c r="CB15727" s="4"/>
      <c r="CF15727" s="4"/>
    </row>
    <row r="15728" spans="80:84" x14ac:dyDescent="0.25">
      <c r="CB15728" s="4"/>
      <c r="CF15728" s="4"/>
    </row>
    <row r="15729" spans="80:84" x14ac:dyDescent="0.25">
      <c r="CB15729" s="4"/>
      <c r="CF15729" s="4"/>
    </row>
    <row r="15730" spans="80:84" x14ac:dyDescent="0.25">
      <c r="CB15730" s="4"/>
      <c r="CF15730" s="4"/>
    </row>
    <row r="15731" spans="80:84" x14ac:dyDescent="0.25">
      <c r="CB15731" s="4"/>
      <c r="CF15731" s="4"/>
    </row>
    <row r="15732" spans="80:84" x14ac:dyDescent="0.25">
      <c r="CB15732" s="4"/>
      <c r="CF15732" s="4"/>
    </row>
    <row r="15733" spans="80:84" x14ac:dyDescent="0.25">
      <c r="CB15733" s="4"/>
      <c r="CF15733" s="4"/>
    </row>
    <row r="15734" spans="80:84" x14ac:dyDescent="0.25">
      <c r="CB15734" s="4"/>
      <c r="CF15734" s="4"/>
    </row>
    <row r="15735" spans="80:84" x14ac:dyDescent="0.25">
      <c r="CB15735" s="4"/>
      <c r="CF15735" s="4"/>
    </row>
    <row r="15736" spans="80:84" x14ac:dyDescent="0.25">
      <c r="CB15736" s="4"/>
      <c r="CF15736" s="4"/>
    </row>
    <row r="15737" spans="80:84" x14ac:dyDescent="0.25">
      <c r="CB15737" s="4"/>
      <c r="CF15737" s="4"/>
    </row>
    <row r="15738" spans="80:84" x14ac:dyDescent="0.25">
      <c r="CB15738" s="4"/>
      <c r="CF15738" s="4"/>
    </row>
    <row r="15739" spans="80:84" x14ac:dyDescent="0.25">
      <c r="CB15739" s="4"/>
      <c r="CF15739" s="4"/>
    </row>
    <row r="15740" spans="80:84" x14ac:dyDescent="0.25">
      <c r="CB15740" s="4"/>
      <c r="CF15740" s="4"/>
    </row>
    <row r="15741" spans="80:84" x14ac:dyDescent="0.25">
      <c r="CB15741" s="4"/>
      <c r="CF15741" s="4"/>
    </row>
    <row r="15742" spans="80:84" x14ac:dyDescent="0.25">
      <c r="CB15742" s="4"/>
      <c r="CF15742" s="4"/>
    </row>
    <row r="15743" spans="80:84" x14ac:dyDescent="0.25">
      <c r="CB15743" s="4"/>
      <c r="CF15743" s="4"/>
    </row>
    <row r="15744" spans="80:84" x14ac:dyDescent="0.25">
      <c r="CB15744" s="4"/>
      <c r="CF15744" s="4"/>
    </row>
    <row r="15745" spans="80:84" x14ac:dyDescent="0.25">
      <c r="CB15745" s="4"/>
      <c r="CF15745" s="4"/>
    </row>
    <row r="15746" spans="80:84" x14ac:dyDescent="0.25">
      <c r="CB15746" s="4"/>
      <c r="CF15746" s="4"/>
    </row>
    <row r="15747" spans="80:84" x14ac:dyDescent="0.25">
      <c r="CB15747" s="4"/>
      <c r="CF15747" s="4"/>
    </row>
    <row r="15748" spans="80:84" x14ac:dyDescent="0.25">
      <c r="CB15748" s="4"/>
      <c r="CF15748" s="4"/>
    </row>
    <row r="15749" spans="80:84" x14ac:dyDescent="0.25">
      <c r="CB15749" s="4"/>
      <c r="CF15749" s="4"/>
    </row>
    <row r="15750" spans="80:84" x14ac:dyDescent="0.25">
      <c r="CB15750" s="4"/>
      <c r="CF15750" s="4"/>
    </row>
    <row r="15751" spans="80:84" x14ac:dyDescent="0.25">
      <c r="CB15751" s="4"/>
      <c r="CF15751" s="4"/>
    </row>
    <row r="15752" spans="80:84" x14ac:dyDescent="0.25">
      <c r="CB15752" s="4"/>
      <c r="CF15752" s="4"/>
    </row>
    <row r="15753" spans="80:84" x14ac:dyDescent="0.25">
      <c r="CB15753" s="4"/>
      <c r="CF15753" s="4"/>
    </row>
    <row r="15754" spans="80:84" x14ac:dyDescent="0.25">
      <c r="CB15754" s="4"/>
      <c r="CF15754" s="4"/>
    </row>
    <row r="15755" spans="80:84" x14ac:dyDescent="0.25">
      <c r="CB15755" s="4"/>
      <c r="CF15755" s="4"/>
    </row>
    <row r="15756" spans="80:84" x14ac:dyDescent="0.25">
      <c r="CB15756" s="4"/>
      <c r="CF15756" s="4"/>
    </row>
    <row r="15757" spans="80:84" x14ac:dyDescent="0.25">
      <c r="CB15757" s="4"/>
      <c r="CF15757" s="4"/>
    </row>
    <row r="15758" spans="80:84" x14ac:dyDescent="0.25">
      <c r="CB15758" s="4"/>
      <c r="CF15758" s="4"/>
    </row>
    <row r="15759" spans="80:84" x14ac:dyDescent="0.25">
      <c r="CB15759" s="4"/>
      <c r="CF15759" s="4"/>
    </row>
    <row r="15760" spans="80:84" x14ac:dyDescent="0.25">
      <c r="CB15760" s="4"/>
      <c r="CF15760" s="4"/>
    </row>
    <row r="15761" spans="80:84" x14ac:dyDescent="0.25">
      <c r="CB15761" s="4"/>
      <c r="CF15761" s="4"/>
    </row>
    <row r="15762" spans="80:84" x14ac:dyDescent="0.25">
      <c r="CB15762" s="4"/>
      <c r="CF15762" s="4"/>
    </row>
    <row r="15763" spans="80:84" x14ac:dyDescent="0.25">
      <c r="CB15763" s="4"/>
      <c r="CF15763" s="4"/>
    </row>
    <row r="15764" spans="80:84" x14ac:dyDescent="0.25">
      <c r="CB15764" s="4"/>
      <c r="CF15764" s="4"/>
    </row>
    <row r="15765" spans="80:84" x14ac:dyDescent="0.25">
      <c r="CB15765" s="4"/>
      <c r="CF15765" s="4"/>
    </row>
    <row r="15766" spans="80:84" x14ac:dyDescent="0.25">
      <c r="CB15766" s="4"/>
      <c r="CF15766" s="4"/>
    </row>
    <row r="15767" spans="80:84" x14ac:dyDescent="0.25">
      <c r="CB15767" s="4"/>
      <c r="CF15767" s="4"/>
    </row>
    <row r="15768" spans="80:84" x14ac:dyDescent="0.25">
      <c r="CB15768" s="4"/>
      <c r="CF15768" s="4"/>
    </row>
    <row r="15769" spans="80:84" x14ac:dyDescent="0.25">
      <c r="CB15769" s="4"/>
      <c r="CF15769" s="4"/>
    </row>
    <row r="15770" spans="80:84" x14ac:dyDescent="0.25">
      <c r="CB15770" s="4"/>
      <c r="CF15770" s="4"/>
    </row>
    <row r="15771" spans="80:84" x14ac:dyDescent="0.25">
      <c r="CB15771" s="4"/>
      <c r="CF15771" s="4"/>
    </row>
    <row r="15772" spans="80:84" x14ac:dyDescent="0.25">
      <c r="CB15772" s="4"/>
      <c r="CF15772" s="4"/>
    </row>
    <row r="15773" spans="80:84" x14ac:dyDescent="0.25">
      <c r="CB15773" s="4"/>
      <c r="CF15773" s="4"/>
    </row>
    <row r="15774" spans="80:84" x14ac:dyDescent="0.25">
      <c r="CB15774" s="4"/>
      <c r="CF15774" s="4"/>
    </row>
    <row r="15775" spans="80:84" x14ac:dyDescent="0.25">
      <c r="CB15775" s="4"/>
      <c r="CF15775" s="4"/>
    </row>
    <row r="15776" spans="80:84" x14ac:dyDescent="0.25">
      <c r="CB15776" s="4"/>
      <c r="CF15776" s="4"/>
    </row>
    <row r="15777" spans="80:84" x14ac:dyDescent="0.25">
      <c r="CB15777" s="4"/>
      <c r="CF15777" s="4"/>
    </row>
    <row r="15778" spans="80:84" x14ac:dyDescent="0.25">
      <c r="CB15778" s="4"/>
      <c r="CF15778" s="4"/>
    </row>
    <row r="15779" spans="80:84" x14ac:dyDescent="0.25">
      <c r="CB15779" s="4"/>
      <c r="CF15779" s="4"/>
    </row>
    <row r="15780" spans="80:84" x14ac:dyDescent="0.25">
      <c r="CB15780" s="4"/>
      <c r="CF15780" s="4"/>
    </row>
    <row r="15781" spans="80:84" x14ac:dyDescent="0.25">
      <c r="CB15781" s="4"/>
      <c r="CF15781" s="4"/>
    </row>
    <row r="15782" spans="80:84" x14ac:dyDescent="0.25">
      <c r="CB15782" s="4"/>
      <c r="CF15782" s="4"/>
    </row>
    <row r="15783" spans="80:84" x14ac:dyDescent="0.25">
      <c r="CB15783" s="4"/>
      <c r="CF15783" s="4"/>
    </row>
    <row r="15784" spans="80:84" x14ac:dyDescent="0.25">
      <c r="CB15784" s="4"/>
      <c r="CF15784" s="4"/>
    </row>
    <row r="15785" spans="80:84" x14ac:dyDescent="0.25">
      <c r="CB15785" s="4"/>
      <c r="CF15785" s="4"/>
    </row>
    <row r="15786" spans="80:84" x14ac:dyDescent="0.25">
      <c r="CB15786" s="4"/>
      <c r="CF15786" s="4"/>
    </row>
    <row r="15787" spans="80:84" x14ac:dyDescent="0.25">
      <c r="CB15787" s="4"/>
      <c r="CF15787" s="4"/>
    </row>
    <row r="15788" spans="80:84" x14ac:dyDescent="0.25">
      <c r="CB15788" s="4"/>
      <c r="CF15788" s="4"/>
    </row>
    <row r="15789" spans="80:84" x14ac:dyDescent="0.25">
      <c r="CB15789" s="4"/>
      <c r="CF15789" s="4"/>
    </row>
    <row r="15790" spans="80:84" x14ac:dyDescent="0.25">
      <c r="CB15790" s="4"/>
      <c r="CF15790" s="4"/>
    </row>
    <row r="15791" spans="80:84" x14ac:dyDescent="0.25">
      <c r="CB15791" s="4"/>
      <c r="CF15791" s="4"/>
    </row>
    <row r="15792" spans="80:84" x14ac:dyDescent="0.25">
      <c r="CB15792" s="4"/>
      <c r="CF15792" s="4"/>
    </row>
    <row r="15793" spans="80:84" x14ac:dyDescent="0.25">
      <c r="CB15793" s="4"/>
      <c r="CF15793" s="4"/>
    </row>
    <row r="15794" spans="80:84" x14ac:dyDescent="0.25">
      <c r="CB15794" s="4"/>
      <c r="CF15794" s="4"/>
    </row>
    <row r="15795" spans="80:84" x14ac:dyDescent="0.25">
      <c r="CB15795" s="4"/>
      <c r="CF15795" s="4"/>
    </row>
    <row r="15796" spans="80:84" x14ac:dyDescent="0.25">
      <c r="CB15796" s="4"/>
      <c r="CF15796" s="4"/>
    </row>
    <row r="15797" spans="80:84" x14ac:dyDescent="0.25">
      <c r="CB15797" s="4"/>
      <c r="CF15797" s="4"/>
    </row>
    <row r="15798" spans="80:84" x14ac:dyDescent="0.25">
      <c r="CB15798" s="4"/>
      <c r="CF15798" s="4"/>
    </row>
    <row r="15799" spans="80:84" x14ac:dyDescent="0.25">
      <c r="CB15799" s="4"/>
      <c r="CF15799" s="4"/>
    </row>
    <row r="15800" spans="80:84" x14ac:dyDescent="0.25">
      <c r="CB15800" s="4"/>
      <c r="CF15800" s="4"/>
    </row>
    <row r="15801" spans="80:84" x14ac:dyDescent="0.25">
      <c r="CB15801" s="4"/>
      <c r="CF15801" s="4"/>
    </row>
    <row r="15802" spans="80:84" x14ac:dyDescent="0.25">
      <c r="CB15802" s="4"/>
      <c r="CF15802" s="4"/>
    </row>
    <row r="15803" spans="80:84" x14ac:dyDescent="0.25">
      <c r="CB15803" s="4"/>
      <c r="CF15803" s="4"/>
    </row>
    <row r="15804" spans="80:84" x14ac:dyDescent="0.25">
      <c r="CB15804" s="4"/>
      <c r="CF15804" s="4"/>
    </row>
    <row r="15805" spans="80:84" x14ac:dyDescent="0.25">
      <c r="CB15805" s="4"/>
      <c r="CF15805" s="4"/>
    </row>
    <row r="15806" spans="80:84" x14ac:dyDescent="0.25">
      <c r="CB15806" s="4"/>
      <c r="CF15806" s="4"/>
    </row>
    <row r="15807" spans="80:84" x14ac:dyDescent="0.25">
      <c r="CB15807" s="4"/>
      <c r="CF15807" s="4"/>
    </row>
    <row r="15808" spans="80:84" x14ac:dyDescent="0.25">
      <c r="CB15808" s="4"/>
      <c r="CF15808" s="4"/>
    </row>
    <row r="15809" spans="80:84" x14ac:dyDescent="0.25">
      <c r="CB15809" s="4"/>
      <c r="CF15809" s="4"/>
    </row>
    <row r="15810" spans="80:84" x14ac:dyDescent="0.25">
      <c r="CB15810" s="4"/>
      <c r="CF15810" s="4"/>
    </row>
    <row r="15811" spans="80:84" x14ac:dyDescent="0.25">
      <c r="CB15811" s="4"/>
      <c r="CF15811" s="4"/>
    </row>
    <row r="15812" spans="80:84" x14ac:dyDescent="0.25">
      <c r="CB15812" s="4"/>
      <c r="CF15812" s="4"/>
    </row>
    <row r="15813" spans="80:84" x14ac:dyDescent="0.25">
      <c r="CB15813" s="4"/>
      <c r="CF15813" s="4"/>
    </row>
    <row r="15814" spans="80:84" x14ac:dyDescent="0.25">
      <c r="CB15814" s="4"/>
      <c r="CF15814" s="4"/>
    </row>
    <row r="15815" spans="80:84" x14ac:dyDescent="0.25">
      <c r="CB15815" s="4"/>
      <c r="CF15815" s="4"/>
    </row>
    <row r="15816" spans="80:84" x14ac:dyDescent="0.25">
      <c r="CB15816" s="4"/>
      <c r="CF15816" s="4"/>
    </row>
    <row r="15817" spans="80:84" x14ac:dyDescent="0.25">
      <c r="CB15817" s="4"/>
      <c r="CF15817" s="4"/>
    </row>
    <row r="15818" spans="80:84" x14ac:dyDescent="0.25">
      <c r="CB15818" s="4"/>
      <c r="CF15818" s="4"/>
    </row>
    <row r="15819" spans="80:84" x14ac:dyDescent="0.25">
      <c r="CB15819" s="4"/>
      <c r="CF15819" s="4"/>
    </row>
    <row r="15820" spans="80:84" x14ac:dyDescent="0.25">
      <c r="CB15820" s="4"/>
      <c r="CF15820" s="4"/>
    </row>
    <row r="15821" spans="80:84" x14ac:dyDescent="0.25">
      <c r="CB15821" s="4"/>
      <c r="CF15821" s="4"/>
    </row>
    <row r="15822" spans="80:84" x14ac:dyDescent="0.25">
      <c r="CB15822" s="4"/>
      <c r="CF15822" s="4"/>
    </row>
    <row r="15823" spans="80:84" x14ac:dyDescent="0.25">
      <c r="CB15823" s="4"/>
      <c r="CF15823" s="4"/>
    </row>
    <row r="15824" spans="80:84" x14ac:dyDescent="0.25">
      <c r="CB15824" s="4"/>
      <c r="CF15824" s="4"/>
    </row>
    <row r="15825" spans="80:84" x14ac:dyDescent="0.25">
      <c r="CB15825" s="4"/>
      <c r="CF15825" s="4"/>
    </row>
    <row r="15826" spans="80:84" x14ac:dyDescent="0.25">
      <c r="CB15826" s="4"/>
      <c r="CF15826" s="4"/>
    </row>
    <row r="15827" spans="80:84" x14ac:dyDescent="0.25">
      <c r="CB15827" s="4"/>
      <c r="CF15827" s="4"/>
    </row>
    <row r="15828" spans="80:84" x14ac:dyDescent="0.25">
      <c r="CB15828" s="4"/>
      <c r="CF15828" s="4"/>
    </row>
    <row r="15829" spans="80:84" x14ac:dyDescent="0.25">
      <c r="CB15829" s="4"/>
      <c r="CF15829" s="4"/>
    </row>
    <row r="15830" spans="80:84" x14ac:dyDescent="0.25">
      <c r="CB15830" s="4"/>
      <c r="CF15830" s="4"/>
    </row>
    <row r="15831" spans="80:84" x14ac:dyDescent="0.25">
      <c r="CB15831" s="4"/>
      <c r="CF15831" s="4"/>
    </row>
    <row r="15832" spans="80:84" x14ac:dyDescent="0.25">
      <c r="CB15832" s="4"/>
      <c r="CF15832" s="4"/>
    </row>
    <row r="15833" spans="80:84" x14ac:dyDescent="0.25">
      <c r="CB15833" s="4"/>
      <c r="CF15833" s="4"/>
    </row>
    <row r="15834" spans="80:84" x14ac:dyDescent="0.25">
      <c r="CB15834" s="4"/>
      <c r="CF15834" s="4"/>
    </row>
    <row r="15835" spans="80:84" x14ac:dyDescent="0.25">
      <c r="CB15835" s="4"/>
      <c r="CF15835" s="4"/>
    </row>
    <row r="15836" spans="80:84" x14ac:dyDescent="0.25">
      <c r="CB15836" s="4"/>
      <c r="CF15836" s="4"/>
    </row>
    <row r="15837" spans="80:84" x14ac:dyDescent="0.25">
      <c r="CB15837" s="4"/>
      <c r="CF15837" s="4"/>
    </row>
    <row r="15838" spans="80:84" x14ac:dyDescent="0.25">
      <c r="CB15838" s="4"/>
      <c r="CF15838" s="4"/>
    </row>
    <row r="15839" spans="80:84" x14ac:dyDescent="0.25">
      <c r="CB15839" s="4"/>
      <c r="CF15839" s="4"/>
    </row>
    <row r="15840" spans="80:84" x14ac:dyDescent="0.25">
      <c r="CB15840" s="4"/>
      <c r="CF15840" s="4"/>
    </row>
    <row r="15841" spans="80:84" x14ac:dyDescent="0.25">
      <c r="CB15841" s="4"/>
      <c r="CF15841" s="4"/>
    </row>
    <row r="15842" spans="80:84" x14ac:dyDescent="0.25">
      <c r="CB15842" s="4"/>
      <c r="CF15842" s="4"/>
    </row>
    <row r="15843" spans="80:84" x14ac:dyDescent="0.25">
      <c r="CB15843" s="4"/>
      <c r="CF15843" s="4"/>
    </row>
    <row r="15844" spans="80:84" x14ac:dyDescent="0.25">
      <c r="CB15844" s="4"/>
      <c r="CF15844" s="4"/>
    </row>
    <row r="15845" spans="80:84" x14ac:dyDescent="0.25">
      <c r="CB15845" s="4"/>
      <c r="CF15845" s="4"/>
    </row>
    <row r="15846" spans="80:84" x14ac:dyDescent="0.25">
      <c r="CB15846" s="4"/>
      <c r="CF15846" s="4"/>
    </row>
    <row r="15847" spans="80:84" x14ac:dyDescent="0.25">
      <c r="CB15847" s="4"/>
      <c r="CF15847" s="4"/>
    </row>
    <row r="15848" spans="80:84" x14ac:dyDescent="0.25">
      <c r="CB15848" s="4"/>
      <c r="CF15848" s="4"/>
    </row>
    <row r="15849" spans="80:84" x14ac:dyDescent="0.25">
      <c r="CB15849" s="4"/>
      <c r="CF15849" s="4"/>
    </row>
    <row r="15850" spans="80:84" x14ac:dyDescent="0.25">
      <c r="CB15850" s="4"/>
      <c r="CF15850" s="4"/>
    </row>
    <row r="15851" spans="80:84" x14ac:dyDescent="0.25">
      <c r="CB15851" s="4"/>
      <c r="CF15851" s="4"/>
    </row>
    <row r="15852" spans="80:84" x14ac:dyDescent="0.25">
      <c r="CB15852" s="4"/>
      <c r="CF15852" s="4"/>
    </row>
    <row r="15853" spans="80:84" x14ac:dyDescent="0.25">
      <c r="CB15853" s="4"/>
      <c r="CF15853" s="4"/>
    </row>
    <row r="15854" spans="80:84" x14ac:dyDescent="0.25">
      <c r="CB15854" s="4"/>
      <c r="CF15854" s="4"/>
    </row>
    <row r="15855" spans="80:84" x14ac:dyDescent="0.25">
      <c r="CB15855" s="4"/>
      <c r="CF15855" s="4"/>
    </row>
    <row r="15856" spans="80:84" x14ac:dyDescent="0.25">
      <c r="CB15856" s="4"/>
      <c r="CF15856" s="4"/>
    </row>
    <row r="15857" spans="80:84" x14ac:dyDescent="0.25">
      <c r="CB15857" s="4"/>
      <c r="CF15857" s="4"/>
    </row>
    <row r="15858" spans="80:84" x14ac:dyDescent="0.25">
      <c r="CB15858" s="4"/>
      <c r="CF15858" s="4"/>
    </row>
    <row r="15859" spans="80:84" x14ac:dyDescent="0.25">
      <c r="CB15859" s="4"/>
      <c r="CF15859" s="4"/>
    </row>
    <row r="15860" spans="80:84" x14ac:dyDescent="0.25">
      <c r="CB15860" s="4"/>
      <c r="CF15860" s="4"/>
    </row>
    <row r="15861" spans="80:84" x14ac:dyDescent="0.25">
      <c r="CB15861" s="4"/>
      <c r="CF15861" s="4"/>
    </row>
    <row r="15862" spans="80:84" x14ac:dyDescent="0.25">
      <c r="CB15862" s="4"/>
      <c r="CF15862" s="4"/>
    </row>
    <row r="15863" spans="80:84" x14ac:dyDescent="0.25">
      <c r="CB15863" s="4"/>
      <c r="CF15863" s="4"/>
    </row>
    <row r="15864" spans="80:84" x14ac:dyDescent="0.25">
      <c r="CB15864" s="4"/>
      <c r="CF15864" s="4"/>
    </row>
    <row r="15865" spans="80:84" x14ac:dyDescent="0.25">
      <c r="CB15865" s="4"/>
      <c r="CF15865" s="4"/>
    </row>
    <row r="15866" spans="80:84" x14ac:dyDescent="0.25">
      <c r="CB15866" s="4"/>
      <c r="CF15866" s="4"/>
    </row>
    <row r="15867" spans="80:84" x14ac:dyDescent="0.25">
      <c r="CB15867" s="4"/>
      <c r="CF15867" s="4"/>
    </row>
    <row r="15868" spans="80:84" x14ac:dyDescent="0.25">
      <c r="CB15868" s="4"/>
      <c r="CF15868" s="4"/>
    </row>
    <row r="15869" spans="80:84" x14ac:dyDescent="0.25">
      <c r="CB15869" s="4"/>
      <c r="CF15869" s="4"/>
    </row>
    <row r="15870" spans="80:84" x14ac:dyDescent="0.25">
      <c r="CB15870" s="4"/>
      <c r="CF15870" s="4"/>
    </row>
    <row r="15871" spans="80:84" x14ac:dyDescent="0.25">
      <c r="CB15871" s="4"/>
      <c r="CF15871" s="4"/>
    </row>
    <row r="15872" spans="80:84" x14ac:dyDescent="0.25">
      <c r="CB15872" s="4"/>
      <c r="CF15872" s="4"/>
    </row>
    <row r="15873" spans="80:84" x14ac:dyDescent="0.25">
      <c r="CB15873" s="4"/>
      <c r="CF15873" s="4"/>
    </row>
    <row r="15874" spans="80:84" x14ac:dyDescent="0.25">
      <c r="CB15874" s="4"/>
      <c r="CF15874" s="4"/>
    </row>
    <row r="15875" spans="80:84" x14ac:dyDescent="0.25">
      <c r="CB15875" s="4"/>
      <c r="CF15875" s="4"/>
    </row>
    <row r="15876" spans="80:84" x14ac:dyDescent="0.25">
      <c r="CB15876" s="4"/>
      <c r="CF15876" s="4"/>
    </row>
    <row r="15877" spans="80:84" x14ac:dyDescent="0.25">
      <c r="CB15877" s="4"/>
      <c r="CF15877" s="4"/>
    </row>
    <row r="15878" spans="80:84" x14ac:dyDescent="0.25">
      <c r="CB15878" s="4"/>
      <c r="CF15878" s="4"/>
    </row>
    <row r="15879" spans="80:84" x14ac:dyDescent="0.25">
      <c r="CB15879" s="4"/>
      <c r="CF15879" s="4"/>
    </row>
    <row r="15880" spans="80:84" x14ac:dyDescent="0.25">
      <c r="CB15880" s="4"/>
      <c r="CF15880" s="4"/>
    </row>
    <row r="15881" spans="80:84" x14ac:dyDescent="0.25">
      <c r="CB15881" s="4"/>
      <c r="CF15881" s="4"/>
    </row>
    <row r="15882" spans="80:84" x14ac:dyDescent="0.25">
      <c r="CB15882" s="4"/>
      <c r="CF15882" s="4"/>
    </row>
    <row r="15883" spans="80:84" x14ac:dyDescent="0.25">
      <c r="CB15883" s="4"/>
      <c r="CF15883" s="4"/>
    </row>
    <row r="15884" spans="80:84" x14ac:dyDescent="0.25">
      <c r="CB15884" s="4"/>
      <c r="CF15884" s="4"/>
    </row>
    <row r="15885" spans="80:84" x14ac:dyDescent="0.25">
      <c r="CB15885" s="4"/>
      <c r="CF15885" s="4"/>
    </row>
    <row r="15886" spans="80:84" x14ac:dyDescent="0.25">
      <c r="CB15886" s="4"/>
      <c r="CF15886" s="4"/>
    </row>
    <row r="15887" spans="80:84" x14ac:dyDescent="0.25">
      <c r="CB15887" s="4"/>
      <c r="CF15887" s="4"/>
    </row>
    <row r="15888" spans="80:84" x14ac:dyDescent="0.25">
      <c r="CB15888" s="4"/>
      <c r="CF15888" s="4"/>
    </row>
    <row r="15889" spans="80:84" x14ac:dyDescent="0.25">
      <c r="CB15889" s="4"/>
      <c r="CF15889" s="4"/>
    </row>
    <row r="15890" spans="80:84" x14ac:dyDescent="0.25">
      <c r="CB15890" s="4"/>
      <c r="CF15890" s="4"/>
    </row>
    <row r="15891" spans="80:84" x14ac:dyDescent="0.25">
      <c r="CB15891" s="4"/>
      <c r="CF15891" s="4"/>
    </row>
    <row r="15892" spans="80:84" x14ac:dyDescent="0.25">
      <c r="CB15892" s="4"/>
      <c r="CF15892" s="4"/>
    </row>
    <row r="15893" spans="80:84" x14ac:dyDescent="0.25">
      <c r="CB15893" s="4"/>
      <c r="CF15893" s="4"/>
    </row>
    <row r="15894" spans="80:84" x14ac:dyDescent="0.25">
      <c r="CB15894" s="4"/>
      <c r="CF15894" s="4"/>
    </row>
    <row r="15895" spans="80:84" x14ac:dyDescent="0.25">
      <c r="CB15895" s="4"/>
      <c r="CF15895" s="4"/>
    </row>
    <row r="15896" spans="80:84" x14ac:dyDescent="0.25">
      <c r="CB15896" s="4"/>
      <c r="CF15896" s="4"/>
    </row>
    <row r="15897" spans="80:84" x14ac:dyDescent="0.25">
      <c r="CB15897" s="4"/>
      <c r="CF15897" s="4"/>
    </row>
    <row r="15898" spans="80:84" x14ac:dyDescent="0.25">
      <c r="CB15898" s="4"/>
      <c r="CF15898" s="4"/>
    </row>
    <row r="15899" spans="80:84" x14ac:dyDescent="0.25">
      <c r="CB15899" s="4"/>
      <c r="CF15899" s="4"/>
    </row>
    <row r="15900" spans="80:84" x14ac:dyDescent="0.25">
      <c r="CB15900" s="4"/>
      <c r="CF15900" s="4"/>
    </row>
    <row r="15901" spans="80:84" x14ac:dyDescent="0.25">
      <c r="CB15901" s="4"/>
      <c r="CF15901" s="4"/>
    </row>
    <row r="15902" spans="80:84" x14ac:dyDescent="0.25">
      <c r="CB15902" s="4"/>
      <c r="CF15902" s="4"/>
    </row>
    <row r="15903" spans="80:84" x14ac:dyDescent="0.25">
      <c r="CB15903" s="4"/>
      <c r="CF15903" s="4"/>
    </row>
    <row r="15904" spans="80:84" x14ac:dyDescent="0.25">
      <c r="CB15904" s="4"/>
      <c r="CF15904" s="4"/>
    </row>
    <row r="15905" spans="80:84" x14ac:dyDescent="0.25">
      <c r="CB15905" s="4"/>
      <c r="CF15905" s="4"/>
    </row>
    <row r="15906" spans="80:84" x14ac:dyDescent="0.25">
      <c r="CB15906" s="4"/>
      <c r="CF15906" s="4"/>
    </row>
    <row r="15907" spans="80:84" x14ac:dyDescent="0.25">
      <c r="CB15907" s="4"/>
      <c r="CF15907" s="4"/>
    </row>
    <row r="15908" spans="80:84" x14ac:dyDescent="0.25">
      <c r="CB15908" s="4"/>
      <c r="CF15908" s="4"/>
    </row>
    <row r="15909" spans="80:84" x14ac:dyDescent="0.25">
      <c r="CB15909" s="4"/>
      <c r="CF15909" s="4"/>
    </row>
    <row r="15910" spans="80:84" x14ac:dyDescent="0.25">
      <c r="CB15910" s="4"/>
      <c r="CF15910" s="4"/>
    </row>
    <row r="15911" spans="80:84" x14ac:dyDescent="0.25">
      <c r="CB15911" s="4"/>
      <c r="CF15911" s="4"/>
    </row>
    <row r="15912" spans="80:84" x14ac:dyDescent="0.25">
      <c r="CB15912" s="4"/>
      <c r="CF15912" s="4"/>
    </row>
    <row r="15913" spans="80:84" x14ac:dyDescent="0.25">
      <c r="CB15913" s="4"/>
      <c r="CF15913" s="4"/>
    </row>
    <row r="15914" spans="80:84" x14ac:dyDescent="0.25">
      <c r="CB15914" s="4"/>
      <c r="CF15914" s="4"/>
    </row>
    <row r="15915" spans="80:84" x14ac:dyDescent="0.25">
      <c r="CB15915" s="4"/>
      <c r="CF15915" s="4"/>
    </row>
    <row r="15916" spans="80:84" x14ac:dyDescent="0.25">
      <c r="CB15916" s="4"/>
      <c r="CF15916" s="4"/>
    </row>
    <row r="15917" spans="80:84" x14ac:dyDescent="0.25">
      <c r="CB15917" s="4"/>
      <c r="CF15917" s="4"/>
    </row>
    <row r="15918" spans="80:84" x14ac:dyDescent="0.25">
      <c r="CB15918" s="4"/>
      <c r="CF15918" s="4"/>
    </row>
    <row r="15919" spans="80:84" x14ac:dyDescent="0.25">
      <c r="CB15919" s="4"/>
      <c r="CF15919" s="4"/>
    </row>
    <row r="15920" spans="80:84" x14ac:dyDescent="0.25">
      <c r="CB15920" s="4"/>
      <c r="CF15920" s="4"/>
    </row>
    <row r="15921" spans="80:84" x14ac:dyDescent="0.25">
      <c r="CB15921" s="4"/>
      <c r="CF15921" s="4"/>
    </row>
    <row r="15922" spans="80:84" x14ac:dyDescent="0.25">
      <c r="CB15922" s="4"/>
      <c r="CF15922" s="4"/>
    </row>
    <row r="15923" spans="80:84" x14ac:dyDescent="0.25">
      <c r="CB15923" s="4"/>
      <c r="CF15923" s="4"/>
    </row>
    <row r="15924" spans="80:84" x14ac:dyDescent="0.25">
      <c r="CB15924" s="4"/>
      <c r="CF15924" s="4"/>
    </row>
    <row r="15925" spans="80:84" x14ac:dyDescent="0.25">
      <c r="CB15925" s="4"/>
      <c r="CF15925" s="4"/>
    </row>
    <row r="15926" spans="80:84" x14ac:dyDescent="0.25">
      <c r="CB15926" s="4"/>
      <c r="CF15926" s="4"/>
    </row>
    <row r="15927" spans="80:84" x14ac:dyDescent="0.25">
      <c r="CB15927" s="4"/>
      <c r="CF15927" s="4"/>
    </row>
    <row r="15928" spans="80:84" x14ac:dyDescent="0.25">
      <c r="CB15928" s="4"/>
      <c r="CF15928" s="4"/>
    </row>
    <row r="15929" spans="80:84" x14ac:dyDescent="0.25">
      <c r="CB15929" s="4"/>
      <c r="CF15929" s="4"/>
    </row>
    <row r="15930" spans="80:84" x14ac:dyDescent="0.25">
      <c r="CB15930" s="4"/>
      <c r="CF15930" s="4"/>
    </row>
    <row r="15931" spans="80:84" x14ac:dyDescent="0.25">
      <c r="CB15931" s="4"/>
      <c r="CF15931" s="4"/>
    </row>
    <row r="15932" spans="80:84" x14ac:dyDescent="0.25">
      <c r="CB15932" s="4"/>
      <c r="CF15932" s="4"/>
    </row>
    <row r="15933" spans="80:84" x14ac:dyDescent="0.25">
      <c r="CB15933" s="4"/>
      <c r="CF15933" s="4"/>
    </row>
    <row r="15934" spans="80:84" x14ac:dyDescent="0.25">
      <c r="CB15934" s="4"/>
      <c r="CF15934" s="4"/>
    </row>
    <row r="15935" spans="80:84" x14ac:dyDescent="0.25">
      <c r="CB15935" s="4"/>
      <c r="CF15935" s="4"/>
    </row>
    <row r="15936" spans="80:84" x14ac:dyDescent="0.25">
      <c r="CB15936" s="4"/>
      <c r="CF15936" s="4"/>
    </row>
    <row r="15937" spans="80:84" x14ac:dyDescent="0.25">
      <c r="CB15937" s="4"/>
      <c r="CF15937" s="4"/>
    </row>
    <row r="15938" spans="80:84" x14ac:dyDescent="0.25">
      <c r="CB15938" s="4"/>
      <c r="CF15938" s="4"/>
    </row>
    <row r="15939" spans="80:84" x14ac:dyDescent="0.25">
      <c r="CB15939" s="4"/>
      <c r="CF15939" s="4"/>
    </row>
    <row r="15940" spans="80:84" x14ac:dyDescent="0.25">
      <c r="CB15940" s="4"/>
      <c r="CF15940" s="4"/>
    </row>
    <row r="15941" spans="80:84" x14ac:dyDescent="0.25">
      <c r="CB15941" s="4"/>
      <c r="CF15941" s="4"/>
    </row>
    <row r="15942" spans="80:84" x14ac:dyDescent="0.25">
      <c r="CB15942" s="4"/>
      <c r="CF15942" s="4"/>
    </row>
    <row r="15943" spans="80:84" x14ac:dyDescent="0.25">
      <c r="CB15943" s="4"/>
      <c r="CF15943" s="4"/>
    </row>
    <row r="15944" spans="80:84" x14ac:dyDescent="0.25">
      <c r="CB15944" s="4"/>
      <c r="CF15944" s="4"/>
    </row>
    <row r="15945" spans="80:84" x14ac:dyDescent="0.25">
      <c r="CB15945" s="4"/>
      <c r="CF15945" s="4"/>
    </row>
    <row r="15946" spans="80:84" x14ac:dyDescent="0.25">
      <c r="CB15946" s="4"/>
      <c r="CF15946" s="4"/>
    </row>
    <row r="15947" spans="80:84" x14ac:dyDescent="0.25">
      <c r="CB15947" s="4"/>
      <c r="CF15947" s="4"/>
    </row>
    <row r="15948" spans="80:84" x14ac:dyDescent="0.25">
      <c r="CB15948" s="4"/>
      <c r="CF15948" s="4"/>
    </row>
    <row r="15949" spans="80:84" x14ac:dyDescent="0.25">
      <c r="CB15949" s="4"/>
      <c r="CF15949" s="4"/>
    </row>
    <row r="15950" spans="80:84" x14ac:dyDescent="0.25">
      <c r="CB15950" s="4"/>
      <c r="CF15950" s="4"/>
    </row>
    <row r="15951" spans="80:84" x14ac:dyDescent="0.25">
      <c r="CB15951" s="4"/>
      <c r="CF15951" s="4"/>
    </row>
    <row r="15952" spans="80:84" x14ac:dyDescent="0.25">
      <c r="CB15952" s="4"/>
      <c r="CF15952" s="4"/>
    </row>
    <row r="15953" spans="80:84" x14ac:dyDescent="0.25">
      <c r="CB15953" s="4"/>
      <c r="CF15953" s="4"/>
    </row>
    <row r="15954" spans="80:84" x14ac:dyDescent="0.25">
      <c r="CB15954" s="4"/>
      <c r="CF15954" s="4"/>
    </row>
    <row r="15955" spans="80:84" x14ac:dyDescent="0.25">
      <c r="CB15955" s="4"/>
      <c r="CF15955" s="4"/>
    </row>
    <row r="15956" spans="80:84" x14ac:dyDescent="0.25">
      <c r="CB15956" s="4"/>
      <c r="CF15956" s="4"/>
    </row>
    <row r="15957" spans="80:84" x14ac:dyDescent="0.25">
      <c r="CB15957" s="4"/>
      <c r="CF15957" s="4"/>
    </row>
    <row r="15958" spans="80:84" x14ac:dyDescent="0.25">
      <c r="CB15958" s="4"/>
      <c r="CF15958" s="4"/>
    </row>
    <row r="15959" spans="80:84" x14ac:dyDescent="0.25">
      <c r="CB15959" s="4"/>
      <c r="CF15959" s="4"/>
    </row>
    <row r="15960" spans="80:84" x14ac:dyDescent="0.25">
      <c r="CB15960" s="4"/>
      <c r="CF15960" s="4"/>
    </row>
    <row r="15961" spans="80:84" x14ac:dyDescent="0.25">
      <c r="CB15961" s="4"/>
      <c r="CF15961" s="4"/>
    </row>
    <row r="15962" spans="80:84" x14ac:dyDescent="0.25">
      <c r="CB15962" s="4"/>
      <c r="CF15962" s="4"/>
    </row>
    <row r="15963" spans="80:84" x14ac:dyDescent="0.25">
      <c r="CB15963" s="4"/>
      <c r="CF15963" s="4"/>
    </row>
    <row r="15964" spans="80:84" x14ac:dyDescent="0.25">
      <c r="CB15964" s="4"/>
      <c r="CF15964" s="4"/>
    </row>
    <row r="15965" spans="80:84" x14ac:dyDescent="0.25">
      <c r="CB15965" s="4"/>
      <c r="CF15965" s="4"/>
    </row>
    <row r="15966" spans="80:84" x14ac:dyDescent="0.25">
      <c r="CB15966" s="4"/>
      <c r="CF15966" s="4"/>
    </row>
    <row r="15967" spans="80:84" x14ac:dyDescent="0.25">
      <c r="CB15967" s="4"/>
      <c r="CF15967" s="4"/>
    </row>
    <row r="15968" spans="80:84" x14ac:dyDescent="0.25">
      <c r="CB15968" s="4"/>
      <c r="CF15968" s="4"/>
    </row>
    <row r="15969" spans="80:84" x14ac:dyDescent="0.25">
      <c r="CB15969" s="4"/>
      <c r="CF15969" s="4"/>
    </row>
    <row r="15970" spans="80:84" x14ac:dyDescent="0.25">
      <c r="CB15970" s="4"/>
      <c r="CF15970" s="4"/>
    </row>
    <row r="15971" spans="80:84" x14ac:dyDescent="0.25">
      <c r="CB15971" s="4"/>
      <c r="CF15971" s="4"/>
    </row>
    <row r="15972" spans="80:84" x14ac:dyDescent="0.25">
      <c r="CB15972" s="4"/>
      <c r="CF15972" s="4"/>
    </row>
    <row r="15973" spans="80:84" x14ac:dyDescent="0.25">
      <c r="CB15973" s="4"/>
      <c r="CF15973" s="4"/>
    </row>
    <row r="15974" spans="80:84" x14ac:dyDescent="0.25">
      <c r="CB15974" s="4"/>
      <c r="CF15974" s="4"/>
    </row>
    <row r="15975" spans="80:84" x14ac:dyDescent="0.25">
      <c r="CB15975" s="4"/>
      <c r="CF15975" s="4"/>
    </row>
    <row r="15976" spans="80:84" x14ac:dyDescent="0.25">
      <c r="CB15976" s="4"/>
      <c r="CF15976" s="4"/>
    </row>
    <row r="15977" spans="80:84" x14ac:dyDescent="0.25">
      <c r="CB15977" s="4"/>
      <c r="CF15977" s="4"/>
    </row>
    <row r="15978" spans="80:84" x14ac:dyDescent="0.25">
      <c r="CB15978" s="4"/>
      <c r="CF15978" s="4"/>
    </row>
    <row r="15979" spans="80:84" x14ac:dyDescent="0.25">
      <c r="CB15979" s="4"/>
      <c r="CF15979" s="4"/>
    </row>
    <row r="15980" spans="80:84" x14ac:dyDescent="0.25">
      <c r="CB15980" s="4"/>
      <c r="CF15980" s="4"/>
    </row>
    <row r="15981" spans="80:84" x14ac:dyDescent="0.25">
      <c r="CB15981" s="4"/>
      <c r="CF15981" s="4"/>
    </row>
    <row r="15982" spans="80:84" x14ac:dyDescent="0.25">
      <c r="CB15982" s="4"/>
      <c r="CF15982" s="4"/>
    </row>
    <row r="15983" spans="80:84" x14ac:dyDescent="0.25">
      <c r="CB15983" s="4"/>
      <c r="CF15983" s="4"/>
    </row>
    <row r="15984" spans="80:84" x14ac:dyDescent="0.25">
      <c r="CB15984" s="4"/>
      <c r="CF15984" s="4"/>
    </row>
    <row r="15985" spans="80:84" x14ac:dyDescent="0.25">
      <c r="CB15985" s="4"/>
      <c r="CF15985" s="4"/>
    </row>
    <row r="15986" spans="80:84" x14ac:dyDescent="0.25">
      <c r="CB15986" s="4"/>
      <c r="CF15986" s="4"/>
    </row>
    <row r="15987" spans="80:84" x14ac:dyDescent="0.25">
      <c r="CB15987" s="4"/>
      <c r="CF15987" s="4"/>
    </row>
    <row r="15988" spans="80:84" x14ac:dyDescent="0.25">
      <c r="CB15988" s="4"/>
      <c r="CF15988" s="4"/>
    </row>
    <row r="15989" spans="80:84" x14ac:dyDescent="0.25">
      <c r="CB15989" s="4"/>
      <c r="CF15989" s="4"/>
    </row>
    <row r="15990" spans="80:84" x14ac:dyDescent="0.25">
      <c r="CB15990" s="4"/>
      <c r="CF15990" s="4"/>
    </row>
    <row r="15991" spans="80:84" x14ac:dyDescent="0.25">
      <c r="CB15991" s="4"/>
      <c r="CF15991" s="4"/>
    </row>
    <row r="15992" spans="80:84" x14ac:dyDescent="0.25">
      <c r="CB15992" s="4"/>
      <c r="CF15992" s="4"/>
    </row>
    <row r="15993" spans="80:84" x14ac:dyDescent="0.25">
      <c r="CB15993" s="4"/>
      <c r="CF15993" s="4"/>
    </row>
    <row r="15994" spans="80:84" x14ac:dyDescent="0.25">
      <c r="CB15994" s="4"/>
      <c r="CF15994" s="4"/>
    </row>
    <row r="15995" spans="80:84" x14ac:dyDescent="0.25">
      <c r="CB15995" s="4"/>
      <c r="CF15995" s="4"/>
    </row>
    <row r="15996" spans="80:84" x14ac:dyDescent="0.25">
      <c r="CB15996" s="4"/>
      <c r="CF15996" s="4"/>
    </row>
    <row r="15997" spans="80:84" x14ac:dyDescent="0.25">
      <c r="CB15997" s="4"/>
      <c r="CF15997" s="4"/>
    </row>
    <row r="15998" spans="80:84" x14ac:dyDescent="0.25">
      <c r="CB15998" s="4"/>
      <c r="CF15998" s="4"/>
    </row>
    <row r="15999" spans="80:84" x14ac:dyDescent="0.25">
      <c r="CB15999" s="4"/>
      <c r="CF15999" s="4"/>
    </row>
    <row r="16000" spans="80:84" x14ac:dyDescent="0.25">
      <c r="CB16000" s="4"/>
      <c r="CF16000" s="4"/>
    </row>
    <row r="16001" spans="80:84" x14ac:dyDescent="0.25">
      <c r="CB16001" s="4"/>
      <c r="CF16001" s="4"/>
    </row>
    <row r="16002" spans="80:84" x14ac:dyDescent="0.25">
      <c r="CB16002" s="4"/>
      <c r="CF16002" s="4"/>
    </row>
    <row r="16003" spans="80:84" x14ac:dyDescent="0.25">
      <c r="CB16003" s="4"/>
      <c r="CF16003" s="4"/>
    </row>
    <row r="16004" spans="80:84" x14ac:dyDescent="0.25">
      <c r="CB16004" s="4"/>
      <c r="CF16004" s="4"/>
    </row>
    <row r="16005" spans="80:84" x14ac:dyDescent="0.25">
      <c r="CB16005" s="4"/>
      <c r="CF16005" s="4"/>
    </row>
    <row r="16006" spans="80:84" x14ac:dyDescent="0.25">
      <c r="CB16006" s="4"/>
      <c r="CF16006" s="4"/>
    </row>
    <row r="16007" spans="80:84" x14ac:dyDescent="0.25">
      <c r="CB16007" s="4"/>
      <c r="CF16007" s="4"/>
    </row>
    <row r="16008" spans="80:84" x14ac:dyDescent="0.25">
      <c r="CB16008" s="4"/>
      <c r="CF16008" s="4"/>
    </row>
    <row r="16009" spans="80:84" x14ac:dyDescent="0.25">
      <c r="CB16009" s="4"/>
      <c r="CF16009" s="4"/>
    </row>
    <row r="16010" spans="80:84" x14ac:dyDescent="0.25">
      <c r="CB16010" s="4"/>
      <c r="CF16010" s="4"/>
    </row>
    <row r="16011" spans="80:84" x14ac:dyDescent="0.25">
      <c r="CB16011" s="4"/>
      <c r="CF16011" s="4"/>
    </row>
    <row r="16012" spans="80:84" x14ac:dyDescent="0.25">
      <c r="CB16012" s="4"/>
      <c r="CF16012" s="4"/>
    </row>
    <row r="16013" spans="80:84" x14ac:dyDescent="0.25">
      <c r="CB16013" s="4"/>
      <c r="CF16013" s="4"/>
    </row>
    <row r="16014" spans="80:84" x14ac:dyDescent="0.25">
      <c r="CB16014" s="4"/>
      <c r="CF16014" s="4"/>
    </row>
    <row r="16015" spans="80:84" x14ac:dyDescent="0.25">
      <c r="CB16015" s="4"/>
      <c r="CF16015" s="4"/>
    </row>
    <row r="16016" spans="80:84" x14ac:dyDescent="0.25">
      <c r="CB16016" s="4"/>
      <c r="CF16016" s="4"/>
    </row>
    <row r="16017" spans="80:84" x14ac:dyDescent="0.25">
      <c r="CB16017" s="4"/>
      <c r="CF16017" s="4"/>
    </row>
    <row r="16018" spans="80:84" x14ac:dyDescent="0.25">
      <c r="CB16018" s="4"/>
      <c r="CF16018" s="4"/>
    </row>
    <row r="16019" spans="80:84" x14ac:dyDescent="0.25">
      <c r="CB16019" s="4"/>
      <c r="CF16019" s="4"/>
    </row>
    <row r="16020" spans="80:84" x14ac:dyDescent="0.25">
      <c r="CB16020" s="4"/>
      <c r="CF16020" s="4"/>
    </row>
    <row r="16021" spans="80:84" x14ac:dyDescent="0.25">
      <c r="CB16021" s="4"/>
      <c r="CF16021" s="4"/>
    </row>
    <row r="16022" spans="80:84" x14ac:dyDescent="0.25">
      <c r="CB16022" s="4"/>
      <c r="CF16022" s="4"/>
    </row>
    <row r="16023" spans="80:84" x14ac:dyDescent="0.25">
      <c r="CB16023" s="4"/>
      <c r="CF16023" s="4"/>
    </row>
    <row r="16024" spans="80:84" x14ac:dyDescent="0.25">
      <c r="CB16024" s="4"/>
      <c r="CF16024" s="4"/>
    </row>
    <row r="16025" spans="80:84" x14ac:dyDescent="0.25">
      <c r="CB16025" s="4"/>
      <c r="CF16025" s="4"/>
    </row>
    <row r="16026" spans="80:84" x14ac:dyDescent="0.25">
      <c r="CB16026" s="4"/>
      <c r="CF16026" s="4"/>
    </row>
    <row r="16027" spans="80:84" x14ac:dyDescent="0.25">
      <c r="CB16027" s="4"/>
      <c r="CF16027" s="4"/>
    </row>
    <row r="16028" spans="80:84" x14ac:dyDescent="0.25">
      <c r="CB16028" s="4"/>
      <c r="CF16028" s="4"/>
    </row>
    <row r="16029" spans="80:84" x14ac:dyDescent="0.25">
      <c r="CB16029" s="4"/>
      <c r="CF16029" s="4"/>
    </row>
    <row r="16030" spans="80:84" x14ac:dyDescent="0.25">
      <c r="CB16030" s="4"/>
      <c r="CF16030" s="4"/>
    </row>
    <row r="16031" spans="80:84" x14ac:dyDescent="0.25">
      <c r="CB16031" s="4"/>
      <c r="CF16031" s="4"/>
    </row>
    <row r="16032" spans="80:84" x14ac:dyDescent="0.25">
      <c r="CB16032" s="4"/>
      <c r="CF16032" s="4"/>
    </row>
    <row r="16033" spans="80:84" x14ac:dyDescent="0.25">
      <c r="CB16033" s="4"/>
      <c r="CF16033" s="4"/>
    </row>
    <row r="16034" spans="80:84" x14ac:dyDescent="0.25">
      <c r="CB16034" s="4"/>
      <c r="CF16034" s="4"/>
    </row>
    <row r="16035" spans="80:84" x14ac:dyDescent="0.25">
      <c r="CB16035" s="4"/>
      <c r="CF16035" s="4"/>
    </row>
    <row r="16036" spans="80:84" x14ac:dyDescent="0.25">
      <c r="CB16036" s="4"/>
      <c r="CF16036" s="4"/>
    </row>
    <row r="16037" spans="80:84" x14ac:dyDescent="0.25">
      <c r="CB16037" s="4"/>
      <c r="CF16037" s="4"/>
    </row>
    <row r="16038" spans="80:84" x14ac:dyDescent="0.25">
      <c r="CB16038" s="4"/>
      <c r="CF16038" s="4"/>
    </row>
    <row r="16039" spans="80:84" x14ac:dyDescent="0.25">
      <c r="CB16039" s="4"/>
      <c r="CF16039" s="4"/>
    </row>
    <row r="16040" spans="80:84" x14ac:dyDescent="0.25">
      <c r="CB16040" s="4"/>
      <c r="CF16040" s="4"/>
    </row>
    <row r="16041" spans="80:84" x14ac:dyDescent="0.25">
      <c r="CB16041" s="4"/>
      <c r="CF16041" s="4"/>
    </row>
    <row r="16042" spans="80:84" x14ac:dyDescent="0.25">
      <c r="CB16042" s="4"/>
      <c r="CF16042" s="4"/>
    </row>
    <row r="16043" spans="80:84" x14ac:dyDescent="0.25">
      <c r="CB16043" s="4"/>
      <c r="CF16043" s="4"/>
    </row>
    <row r="16044" spans="80:84" x14ac:dyDescent="0.25">
      <c r="CB16044" s="4"/>
      <c r="CF16044" s="4"/>
    </row>
    <row r="16045" spans="80:84" x14ac:dyDescent="0.25">
      <c r="CB16045" s="4"/>
      <c r="CF16045" s="4"/>
    </row>
    <row r="16046" spans="80:84" x14ac:dyDescent="0.25">
      <c r="CB16046" s="4"/>
      <c r="CF16046" s="4"/>
    </row>
    <row r="16047" spans="80:84" x14ac:dyDescent="0.25">
      <c r="CB16047" s="4"/>
      <c r="CF16047" s="4"/>
    </row>
    <row r="16048" spans="80:84" x14ac:dyDescent="0.25">
      <c r="CB16048" s="4"/>
      <c r="CF16048" s="4"/>
    </row>
    <row r="16049" spans="80:84" x14ac:dyDescent="0.25">
      <c r="CB16049" s="4"/>
      <c r="CF16049" s="4"/>
    </row>
    <row r="16050" spans="80:84" x14ac:dyDescent="0.25">
      <c r="CB16050" s="4"/>
      <c r="CF16050" s="4"/>
    </row>
    <row r="16051" spans="80:84" x14ac:dyDescent="0.25">
      <c r="CB16051" s="4"/>
      <c r="CF16051" s="4"/>
    </row>
    <row r="16052" spans="80:84" x14ac:dyDescent="0.25">
      <c r="CB16052" s="4"/>
      <c r="CF16052" s="4"/>
    </row>
    <row r="16053" spans="80:84" x14ac:dyDescent="0.25">
      <c r="CB16053" s="4"/>
      <c r="CF16053" s="4"/>
    </row>
    <row r="16054" spans="80:84" x14ac:dyDescent="0.25">
      <c r="CB16054" s="4"/>
      <c r="CF16054" s="4"/>
    </row>
    <row r="16055" spans="80:84" x14ac:dyDescent="0.25">
      <c r="CB16055" s="4"/>
      <c r="CF16055" s="4"/>
    </row>
    <row r="16056" spans="80:84" x14ac:dyDescent="0.25">
      <c r="CB16056" s="4"/>
      <c r="CF16056" s="4"/>
    </row>
    <row r="16057" spans="80:84" x14ac:dyDescent="0.25">
      <c r="CB16057" s="4"/>
      <c r="CF16057" s="4"/>
    </row>
    <row r="16058" spans="80:84" x14ac:dyDescent="0.25">
      <c r="CB16058" s="4"/>
      <c r="CF16058" s="4"/>
    </row>
    <row r="16059" spans="80:84" x14ac:dyDescent="0.25">
      <c r="CB16059" s="4"/>
      <c r="CF16059" s="4"/>
    </row>
    <row r="16060" spans="80:84" x14ac:dyDescent="0.25">
      <c r="CB16060" s="4"/>
      <c r="CF16060" s="4"/>
    </row>
    <row r="16061" spans="80:84" x14ac:dyDescent="0.25">
      <c r="CB16061" s="4"/>
      <c r="CF16061" s="4"/>
    </row>
    <row r="16062" spans="80:84" x14ac:dyDescent="0.25">
      <c r="CB16062" s="4"/>
      <c r="CF16062" s="4"/>
    </row>
    <row r="16063" spans="80:84" x14ac:dyDescent="0.25">
      <c r="CB16063" s="4"/>
      <c r="CF16063" s="4"/>
    </row>
    <row r="16064" spans="80:84" x14ac:dyDescent="0.25">
      <c r="CB16064" s="4"/>
      <c r="CF16064" s="4"/>
    </row>
    <row r="16065" spans="80:84" x14ac:dyDescent="0.25">
      <c r="CB16065" s="4"/>
      <c r="CF16065" s="4"/>
    </row>
    <row r="16066" spans="80:84" x14ac:dyDescent="0.25">
      <c r="CB16066" s="4"/>
      <c r="CF16066" s="4"/>
    </row>
    <row r="16067" spans="80:84" x14ac:dyDescent="0.25">
      <c r="CB16067" s="4"/>
      <c r="CF16067" s="4"/>
    </row>
    <row r="16068" spans="80:84" x14ac:dyDescent="0.25">
      <c r="CB16068" s="4"/>
      <c r="CF16068" s="4"/>
    </row>
    <row r="16069" spans="80:84" x14ac:dyDescent="0.25">
      <c r="CB16069" s="4"/>
      <c r="CF16069" s="4"/>
    </row>
    <row r="16070" spans="80:84" x14ac:dyDescent="0.25">
      <c r="CB16070" s="4"/>
      <c r="CF16070" s="4"/>
    </row>
    <row r="16071" spans="80:84" x14ac:dyDescent="0.25">
      <c r="CB16071" s="4"/>
      <c r="CF16071" s="4"/>
    </row>
    <row r="16072" spans="80:84" x14ac:dyDescent="0.25">
      <c r="CB16072" s="4"/>
      <c r="CF16072" s="4"/>
    </row>
    <row r="16073" spans="80:84" x14ac:dyDescent="0.25">
      <c r="CB16073" s="4"/>
      <c r="CF16073" s="4"/>
    </row>
    <row r="16074" spans="80:84" x14ac:dyDescent="0.25">
      <c r="CB16074" s="4"/>
      <c r="CF16074" s="4"/>
    </row>
    <row r="16075" spans="80:84" x14ac:dyDescent="0.25">
      <c r="CB16075" s="4"/>
      <c r="CF16075" s="4"/>
    </row>
    <row r="16076" spans="80:84" x14ac:dyDescent="0.25">
      <c r="CB16076" s="4"/>
      <c r="CF16076" s="4"/>
    </row>
    <row r="16077" spans="80:84" x14ac:dyDescent="0.25">
      <c r="CB16077" s="4"/>
      <c r="CF16077" s="4"/>
    </row>
    <row r="16078" spans="80:84" x14ac:dyDescent="0.25">
      <c r="CB16078" s="4"/>
      <c r="CF16078" s="4"/>
    </row>
    <row r="16079" spans="80:84" x14ac:dyDescent="0.25">
      <c r="CB16079" s="4"/>
      <c r="CF16079" s="4"/>
    </row>
    <row r="16080" spans="80:84" x14ac:dyDescent="0.25">
      <c r="CB16080" s="4"/>
      <c r="CF16080" s="4"/>
    </row>
    <row r="16081" spans="80:84" x14ac:dyDescent="0.25">
      <c r="CB16081" s="4"/>
      <c r="CF16081" s="4"/>
    </row>
    <row r="16082" spans="80:84" x14ac:dyDescent="0.25">
      <c r="CB16082" s="4"/>
      <c r="CF16082" s="4"/>
    </row>
    <row r="16083" spans="80:84" x14ac:dyDescent="0.25">
      <c r="CB16083" s="4"/>
      <c r="CF16083" s="4"/>
    </row>
    <row r="16084" spans="80:84" x14ac:dyDescent="0.25">
      <c r="CB16084" s="4"/>
      <c r="CF16084" s="4"/>
    </row>
    <row r="16085" spans="80:84" x14ac:dyDescent="0.25">
      <c r="CB16085" s="4"/>
      <c r="CF16085" s="4"/>
    </row>
    <row r="16086" spans="80:84" x14ac:dyDescent="0.25">
      <c r="CB16086" s="4"/>
      <c r="CF16086" s="4"/>
    </row>
    <row r="16087" spans="80:84" x14ac:dyDescent="0.25">
      <c r="CB16087" s="4"/>
      <c r="CF16087" s="4"/>
    </row>
    <row r="16088" spans="80:84" x14ac:dyDescent="0.25">
      <c r="CB16088" s="4"/>
      <c r="CF16088" s="4"/>
    </row>
    <row r="16089" spans="80:84" x14ac:dyDescent="0.25">
      <c r="CB16089" s="4"/>
      <c r="CF16089" s="4"/>
    </row>
    <row r="16090" spans="80:84" x14ac:dyDescent="0.25">
      <c r="CB16090" s="4"/>
      <c r="CF16090" s="4"/>
    </row>
    <row r="16091" spans="80:84" x14ac:dyDescent="0.25">
      <c r="CB16091" s="4"/>
      <c r="CF16091" s="4"/>
    </row>
    <row r="16092" spans="80:84" x14ac:dyDescent="0.25">
      <c r="CB16092" s="4"/>
      <c r="CF16092" s="4"/>
    </row>
    <row r="16093" spans="80:84" x14ac:dyDescent="0.25">
      <c r="CB16093" s="4"/>
      <c r="CF16093" s="4"/>
    </row>
    <row r="16094" spans="80:84" x14ac:dyDescent="0.25">
      <c r="CB16094" s="4"/>
      <c r="CF16094" s="4"/>
    </row>
    <row r="16095" spans="80:84" x14ac:dyDescent="0.25">
      <c r="CB16095" s="4"/>
      <c r="CF16095" s="4"/>
    </row>
    <row r="16096" spans="80:84" x14ac:dyDescent="0.25">
      <c r="CB16096" s="4"/>
      <c r="CF16096" s="4"/>
    </row>
    <row r="16097" spans="80:84" x14ac:dyDescent="0.25">
      <c r="CB16097" s="4"/>
      <c r="CF16097" s="4"/>
    </row>
    <row r="16098" spans="80:84" x14ac:dyDescent="0.25">
      <c r="CB16098" s="4"/>
      <c r="CF16098" s="4"/>
    </row>
    <row r="16099" spans="80:84" x14ac:dyDescent="0.25">
      <c r="CB16099" s="4"/>
      <c r="CF16099" s="4"/>
    </row>
    <row r="16100" spans="80:84" x14ac:dyDescent="0.25">
      <c r="CB16100" s="4"/>
      <c r="CF16100" s="4"/>
    </row>
    <row r="16101" spans="80:84" x14ac:dyDescent="0.25">
      <c r="CB16101" s="4"/>
      <c r="CF16101" s="4"/>
    </row>
    <row r="16102" spans="80:84" x14ac:dyDescent="0.25">
      <c r="CB16102" s="4"/>
      <c r="CF16102" s="4"/>
    </row>
    <row r="16103" spans="80:84" x14ac:dyDescent="0.25">
      <c r="CB16103" s="4"/>
      <c r="CF16103" s="4"/>
    </row>
    <row r="16104" spans="80:84" x14ac:dyDescent="0.25">
      <c r="CB16104" s="4"/>
      <c r="CF16104" s="4"/>
    </row>
    <row r="16105" spans="80:84" x14ac:dyDescent="0.25">
      <c r="CB16105" s="4"/>
      <c r="CF16105" s="4"/>
    </row>
    <row r="16106" spans="80:84" x14ac:dyDescent="0.25">
      <c r="CB16106" s="4"/>
      <c r="CF16106" s="4"/>
    </row>
    <row r="16107" spans="80:84" x14ac:dyDescent="0.25">
      <c r="CB16107" s="4"/>
      <c r="CF16107" s="4"/>
    </row>
    <row r="16108" spans="80:84" x14ac:dyDescent="0.25">
      <c r="CB16108" s="4"/>
      <c r="CF16108" s="4"/>
    </row>
    <row r="16109" spans="80:84" x14ac:dyDescent="0.25">
      <c r="CB16109" s="4"/>
      <c r="CF16109" s="4"/>
    </row>
    <row r="16110" spans="80:84" x14ac:dyDescent="0.25">
      <c r="CB16110" s="4"/>
      <c r="CF16110" s="4"/>
    </row>
    <row r="16111" spans="80:84" x14ac:dyDescent="0.25">
      <c r="CB16111" s="4"/>
      <c r="CF16111" s="4"/>
    </row>
    <row r="16112" spans="80:84" x14ac:dyDescent="0.25">
      <c r="CB16112" s="4"/>
      <c r="CF16112" s="4"/>
    </row>
    <row r="16113" spans="80:84" x14ac:dyDescent="0.25">
      <c r="CB16113" s="4"/>
      <c r="CF16113" s="4"/>
    </row>
    <row r="16114" spans="80:84" x14ac:dyDescent="0.25">
      <c r="CB16114" s="4"/>
      <c r="CF16114" s="4"/>
    </row>
    <row r="16115" spans="80:84" x14ac:dyDescent="0.25">
      <c r="CB16115" s="4"/>
      <c r="CF16115" s="4"/>
    </row>
    <row r="16116" spans="80:84" x14ac:dyDescent="0.25">
      <c r="CB16116" s="4"/>
      <c r="CF16116" s="4"/>
    </row>
    <row r="16117" spans="80:84" x14ac:dyDescent="0.25">
      <c r="CB16117" s="4"/>
      <c r="CF16117" s="4"/>
    </row>
    <row r="16118" spans="80:84" x14ac:dyDescent="0.25">
      <c r="CB16118" s="4"/>
      <c r="CF16118" s="4"/>
    </row>
    <row r="16119" spans="80:84" x14ac:dyDescent="0.25">
      <c r="CB16119" s="4"/>
      <c r="CF16119" s="4"/>
    </row>
    <row r="16120" spans="80:84" x14ac:dyDescent="0.25">
      <c r="CB16120" s="4"/>
      <c r="CF16120" s="4"/>
    </row>
    <row r="16121" spans="80:84" x14ac:dyDescent="0.25">
      <c r="CB16121" s="4"/>
      <c r="CF16121" s="4"/>
    </row>
    <row r="16122" spans="80:84" x14ac:dyDescent="0.25">
      <c r="CB16122" s="4"/>
      <c r="CF16122" s="4"/>
    </row>
    <row r="16123" spans="80:84" x14ac:dyDescent="0.25">
      <c r="CB16123" s="4"/>
      <c r="CF16123" s="4"/>
    </row>
    <row r="16124" spans="80:84" x14ac:dyDescent="0.25">
      <c r="CB16124" s="4"/>
      <c r="CF16124" s="4"/>
    </row>
    <row r="16125" spans="80:84" x14ac:dyDescent="0.25">
      <c r="CB16125" s="4"/>
      <c r="CF16125" s="4"/>
    </row>
    <row r="16126" spans="80:84" x14ac:dyDescent="0.25">
      <c r="CB16126" s="4"/>
      <c r="CF16126" s="4"/>
    </row>
    <row r="16127" spans="80:84" x14ac:dyDescent="0.25">
      <c r="CB16127" s="4"/>
      <c r="CF16127" s="4"/>
    </row>
    <row r="16128" spans="80:84" x14ac:dyDescent="0.25">
      <c r="CB16128" s="4"/>
      <c r="CF16128" s="4"/>
    </row>
    <row r="16129" spans="80:84" x14ac:dyDescent="0.25">
      <c r="CB16129" s="4"/>
      <c r="CF16129" s="4"/>
    </row>
    <row r="16130" spans="80:84" x14ac:dyDescent="0.25">
      <c r="CB16130" s="4"/>
      <c r="CF16130" s="4"/>
    </row>
    <row r="16131" spans="80:84" x14ac:dyDescent="0.25">
      <c r="CB16131" s="4"/>
      <c r="CF16131" s="4"/>
    </row>
    <row r="16132" spans="80:84" x14ac:dyDescent="0.25">
      <c r="CB16132" s="4"/>
      <c r="CF16132" s="4"/>
    </row>
    <row r="16133" spans="80:84" x14ac:dyDescent="0.25">
      <c r="CB16133" s="4"/>
      <c r="CF16133" s="4"/>
    </row>
    <row r="16134" spans="80:84" x14ac:dyDescent="0.25">
      <c r="CB16134" s="4"/>
      <c r="CF16134" s="4"/>
    </row>
    <row r="16135" spans="80:84" x14ac:dyDescent="0.25">
      <c r="CB16135" s="4"/>
      <c r="CF16135" s="4"/>
    </row>
    <row r="16136" spans="80:84" x14ac:dyDescent="0.25">
      <c r="CB16136" s="4"/>
      <c r="CF16136" s="4"/>
    </row>
    <row r="16137" spans="80:84" x14ac:dyDescent="0.25">
      <c r="CB16137" s="4"/>
      <c r="CF16137" s="4"/>
    </row>
    <row r="16138" spans="80:84" x14ac:dyDescent="0.25">
      <c r="CB16138" s="4"/>
      <c r="CF16138" s="4"/>
    </row>
    <row r="16139" spans="80:84" x14ac:dyDescent="0.25">
      <c r="CB16139" s="4"/>
      <c r="CF16139" s="4"/>
    </row>
    <row r="16140" spans="80:84" x14ac:dyDescent="0.25">
      <c r="CB16140" s="4"/>
      <c r="CF16140" s="4"/>
    </row>
    <row r="16141" spans="80:84" x14ac:dyDescent="0.25">
      <c r="CB16141" s="4"/>
      <c r="CF16141" s="4"/>
    </row>
    <row r="16142" spans="80:84" x14ac:dyDescent="0.25">
      <c r="CB16142" s="4"/>
      <c r="CF16142" s="4"/>
    </row>
    <row r="16143" spans="80:84" x14ac:dyDescent="0.25">
      <c r="CB16143" s="4"/>
      <c r="CF16143" s="4"/>
    </row>
    <row r="16144" spans="80:84" x14ac:dyDescent="0.25">
      <c r="CB16144" s="4"/>
      <c r="CF16144" s="4"/>
    </row>
    <row r="16145" spans="80:84" x14ac:dyDescent="0.25">
      <c r="CB16145" s="4"/>
      <c r="CF16145" s="4"/>
    </row>
    <row r="16146" spans="80:84" x14ac:dyDescent="0.25">
      <c r="CB16146" s="4"/>
      <c r="CF16146" s="4"/>
    </row>
    <row r="16147" spans="80:84" x14ac:dyDescent="0.25">
      <c r="CB16147" s="4"/>
      <c r="CF16147" s="4"/>
    </row>
    <row r="16148" spans="80:84" x14ac:dyDescent="0.25">
      <c r="CB16148" s="4"/>
      <c r="CF16148" s="4"/>
    </row>
    <row r="16149" spans="80:84" x14ac:dyDescent="0.25">
      <c r="CB16149" s="4"/>
      <c r="CF16149" s="4"/>
    </row>
    <row r="16150" spans="80:84" x14ac:dyDescent="0.25">
      <c r="CB16150" s="4"/>
      <c r="CF16150" s="4"/>
    </row>
    <row r="16151" spans="80:84" x14ac:dyDescent="0.25">
      <c r="CB16151" s="4"/>
      <c r="CF16151" s="4"/>
    </row>
    <row r="16152" spans="80:84" x14ac:dyDescent="0.25">
      <c r="CB16152" s="4"/>
      <c r="CF16152" s="4"/>
    </row>
    <row r="16153" spans="80:84" x14ac:dyDescent="0.25">
      <c r="CB16153" s="4"/>
      <c r="CF16153" s="4"/>
    </row>
    <row r="16154" spans="80:84" x14ac:dyDescent="0.25">
      <c r="CB16154" s="4"/>
      <c r="CF16154" s="4"/>
    </row>
    <row r="16155" spans="80:84" x14ac:dyDescent="0.25">
      <c r="CB16155" s="4"/>
      <c r="CF16155" s="4"/>
    </row>
    <row r="16156" spans="80:84" x14ac:dyDescent="0.25">
      <c r="CB16156" s="4"/>
      <c r="CF16156" s="4"/>
    </row>
    <row r="16157" spans="80:84" x14ac:dyDescent="0.25">
      <c r="CB16157" s="4"/>
      <c r="CF16157" s="4"/>
    </row>
    <row r="16158" spans="80:84" x14ac:dyDescent="0.25">
      <c r="CB16158" s="4"/>
      <c r="CF16158" s="4"/>
    </row>
    <row r="16159" spans="80:84" x14ac:dyDescent="0.25">
      <c r="CB16159" s="4"/>
      <c r="CF16159" s="4"/>
    </row>
    <row r="16160" spans="80:84" x14ac:dyDescent="0.25">
      <c r="CB16160" s="4"/>
      <c r="CF16160" s="4"/>
    </row>
    <row r="16161" spans="80:84" x14ac:dyDescent="0.25">
      <c r="CB16161" s="4"/>
      <c r="CF16161" s="4"/>
    </row>
    <row r="16162" spans="80:84" x14ac:dyDescent="0.25">
      <c r="CB16162" s="4"/>
      <c r="CF16162" s="4"/>
    </row>
    <row r="16163" spans="80:84" x14ac:dyDescent="0.25">
      <c r="CB16163" s="4"/>
      <c r="CF16163" s="4"/>
    </row>
    <row r="16164" spans="80:84" x14ac:dyDescent="0.25">
      <c r="CB16164" s="4"/>
      <c r="CF16164" s="4"/>
    </row>
    <row r="16165" spans="80:84" x14ac:dyDescent="0.25">
      <c r="CB16165" s="4"/>
      <c r="CF16165" s="4"/>
    </row>
    <row r="16166" spans="80:84" x14ac:dyDescent="0.25">
      <c r="CB16166" s="4"/>
      <c r="CF16166" s="4"/>
    </row>
    <row r="16167" spans="80:84" x14ac:dyDescent="0.25">
      <c r="CB16167" s="4"/>
      <c r="CF16167" s="4"/>
    </row>
    <row r="16168" spans="80:84" x14ac:dyDescent="0.25">
      <c r="CB16168" s="4"/>
      <c r="CF16168" s="4"/>
    </row>
    <row r="16169" spans="80:84" x14ac:dyDescent="0.25">
      <c r="CB16169" s="4"/>
      <c r="CF16169" s="4"/>
    </row>
    <row r="16170" spans="80:84" x14ac:dyDescent="0.25">
      <c r="CB16170" s="4"/>
      <c r="CF16170" s="4"/>
    </row>
    <row r="16171" spans="80:84" x14ac:dyDescent="0.25">
      <c r="CB16171" s="4"/>
      <c r="CF16171" s="4"/>
    </row>
    <row r="16172" spans="80:84" x14ac:dyDescent="0.25">
      <c r="CB16172" s="4"/>
      <c r="CF16172" s="4"/>
    </row>
    <row r="16173" spans="80:84" x14ac:dyDescent="0.25">
      <c r="CB16173" s="4"/>
      <c r="CF16173" s="4"/>
    </row>
    <row r="16174" spans="80:84" x14ac:dyDescent="0.25">
      <c r="CB16174" s="4"/>
      <c r="CF16174" s="4"/>
    </row>
    <row r="16175" spans="80:84" x14ac:dyDescent="0.25">
      <c r="CB16175" s="4"/>
      <c r="CF16175" s="4"/>
    </row>
    <row r="16176" spans="80:84" x14ac:dyDescent="0.25">
      <c r="CB16176" s="4"/>
      <c r="CF16176" s="4"/>
    </row>
    <row r="16177" spans="80:84" x14ac:dyDescent="0.25">
      <c r="CB16177" s="4"/>
      <c r="CF16177" s="4"/>
    </row>
    <row r="16178" spans="80:84" x14ac:dyDescent="0.25">
      <c r="CB16178" s="4"/>
      <c r="CF16178" s="4"/>
    </row>
    <row r="16179" spans="80:84" x14ac:dyDescent="0.25">
      <c r="CB16179" s="4"/>
      <c r="CF16179" s="4"/>
    </row>
    <row r="16180" spans="80:84" x14ac:dyDescent="0.25">
      <c r="CB16180" s="4"/>
      <c r="CF16180" s="4"/>
    </row>
    <row r="16181" spans="80:84" x14ac:dyDescent="0.25">
      <c r="CB16181" s="4"/>
      <c r="CF16181" s="4"/>
    </row>
    <row r="16182" spans="80:84" x14ac:dyDescent="0.25">
      <c r="CB16182" s="4"/>
      <c r="CF16182" s="4"/>
    </row>
    <row r="16183" spans="80:84" x14ac:dyDescent="0.25">
      <c r="CB16183" s="4"/>
      <c r="CF16183" s="4"/>
    </row>
    <row r="16184" spans="80:84" x14ac:dyDescent="0.25">
      <c r="CB16184" s="4"/>
      <c r="CF16184" s="4"/>
    </row>
    <row r="16185" spans="80:84" x14ac:dyDescent="0.25">
      <c r="CB16185" s="4"/>
      <c r="CF16185" s="4"/>
    </row>
    <row r="16186" spans="80:84" x14ac:dyDescent="0.25">
      <c r="CB16186" s="4"/>
      <c r="CF16186" s="4"/>
    </row>
    <row r="16187" spans="80:84" x14ac:dyDescent="0.25">
      <c r="CB16187" s="4"/>
      <c r="CF16187" s="4"/>
    </row>
    <row r="16188" spans="80:84" x14ac:dyDescent="0.25">
      <c r="CB16188" s="4"/>
      <c r="CF16188" s="4"/>
    </row>
    <row r="16189" spans="80:84" x14ac:dyDescent="0.25">
      <c r="CB16189" s="4"/>
      <c r="CF16189" s="4"/>
    </row>
    <row r="16190" spans="80:84" x14ac:dyDescent="0.25">
      <c r="CB16190" s="4"/>
      <c r="CF16190" s="4"/>
    </row>
    <row r="16191" spans="80:84" x14ac:dyDescent="0.25">
      <c r="CB16191" s="4"/>
      <c r="CF16191" s="4"/>
    </row>
    <row r="16192" spans="80:84" x14ac:dyDescent="0.25">
      <c r="CB16192" s="4"/>
      <c r="CF16192" s="4"/>
    </row>
    <row r="16193" spans="80:84" x14ac:dyDescent="0.25">
      <c r="CB16193" s="4"/>
      <c r="CF16193" s="4"/>
    </row>
    <row r="16194" spans="80:84" x14ac:dyDescent="0.25">
      <c r="CB16194" s="4"/>
      <c r="CF16194" s="4"/>
    </row>
    <row r="16195" spans="80:84" x14ac:dyDescent="0.25">
      <c r="CB16195" s="4"/>
      <c r="CF16195" s="4"/>
    </row>
    <row r="16196" spans="80:84" x14ac:dyDescent="0.25">
      <c r="CB16196" s="4"/>
      <c r="CF16196" s="4"/>
    </row>
    <row r="16197" spans="80:84" x14ac:dyDescent="0.25">
      <c r="CB16197" s="4"/>
      <c r="CF16197" s="4"/>
    </row>
    <row r="16198" spans="80:84" x14ac:dyDescent="0.25">
      <c r="CB16198" s="4"/>
      <c r="CF16198" s="4"/>
    </row>
    <row r="16199" spans="80:84" x14ac:dyDescent="0.25">
      <c r="CB16199" s="4"/>
      <c r="CF16199" s="4"/>
    </row>
    <row r="16200" spans="80:84" x14ac:dyDescent="0.25">
      <c r="CB16200" s="4"/>
      <c r="CF16200" s="4"/>
    </row>
    <row r="16201" spans="80:84" x14ac:dyDescent="0.25">
      <c r="CB16201" s="4"/>
      <c r="CF16201" s="4"/>
    </row>
    <row r="16202" spans="80:84" x14ac:dyDescent="0.25">
      <c r="CB16202" s="4"/>
      <c r="CF16202" s="4"/>
    </row>
    <row r="16203" spans="80:84" x14ac:dyDescent="0.25">
      <c r="CB16203" s="4"/>
      <c r="CF16203" s="4"/>
    </row>
    <row r="16204" spans="80:84" x14ac:dyDescent="0.25">
      <c r="CB16204" s="4"/>
      <c r="CF16204" s="4"/>
    </row>
    <row r="16205" spans="80:84" x14ac:dyDescent="0.25">
      <c r="CB16205" s="4"/>
      <c r="CF16205" s="4"/>
    </row>
    <row r="16206" spans="80:84" x14ac:dyDescent="0.25">
      <c r="CB16206" s="4"/>
      <c r="CF16206" s="4"/>
    </row>
    <row r="16207" spans="80:84" x14ac:dyDescent="0.25">
      <c r="CB16207" s="4"/>
      <c r="CF16207" s="4"/>
    </row>
    <row r="16208" spans="80:84" x14ac:dyDescent="0.25">
      <c r="CB16208" s="4"/>
      <c r="CF16208" s="4"/>
    </row>
    <row r="16209" spans="80:84" x14ac:dyDescent="0.25">
      <c r="CB16209" s="4"/>
      <c r="CF16209" s="4"/>
    </row>
    <row r="16210" spans="80:84" x14ac:dyDescent="0.25">
      <c r="CB16210" s="4"/>
      <c r="CF16210" s="4"/>
    </row>
    <row r="16211" spans="80:84" x14ac:dyDescent="0.25">
      <c r="CB16211" s="4"/>
      <c r="CF16211" s="4"/>
    </row>
    <row r="16212" spans="80:84" x14ac:dyDescent="0.25">
      <c r="CB16212" s="4"/>
      <c r="CF16212" s="4"/>
    </row>
    <row r="16213" spans="80:84" x14ac:dyDescent="0.25">
      <c r="CB16213" s="4"/>
      <c r="CF16213" s="4"/>
    </row>
    <row r="16214" spans="80:84" x14ac:dyDescent="0.25">
      <c r="CB16214" s="4"/>
      <c r="CF16214" s="4"/>
    </row>
    <row r="16215" spans="80:84" x14ac:dyDescent="0.25">
      <c r="CB16215" s="4"/>
      <c r="CF16215" s="4"/>
    </row>
    <row r="16216" spans="80:84" x14ac:dyDescent="0.25">
      <c r="CB16216" s="4"/>
      <c r="CF16216" s="4"/>
    </row>
    <row r="16217" spans="80:84" x14ac:dyDescent="0.25">
      <c r="CB16217" s="4"/>
      <c r="CF16217" s="4"/>
    </row>
    <row r="16218" spans="80:84" x14ac:dyDescent="0.25">
      <c r="CB16218" s="4"/>
      <c r="CF16218" s="4"/>
    </row>
    <row r="16219" spans="80:84" x14ac:dyDescent="0.25">
      <c r="CB16219" s="4"/>
      <c r="CF16219" s="4"/>
    </row>
    <row r="16220" spans="80:84" x14ac:dyDescent="0.25">
      <c r="CB16220" s="4"/>
      <c r="CF16220" s="4"/>
    </row>
    <row r="16221" spans="80:84" x14ac:dyDescent="0.25">
      <c r="CB16221" s="4"/>
      <c r="CF16221" s="4"/>
    </row>
    <row r="16222" spans="80:84" x14ac:dyDescent="0.25">
      <c r="CB16222" s="4"/>
      <c r="CF16222" s="4"/>
    </row>
    <row r="16223" spans="80:84" x14ac:dyDescent="0.25">
      <c r="CB16223" s="4"/>
      <c r="CF16223" s="4"/>
    </row>
    <row r="16224" spans="80:84" x14ac:dyDescent="0.25">
      <c r="CB16224" s="4"/>
      <c r="CF16224" s="4"/>
    </row>
    <row r="16225" spans="80:84" x14ac:dyDescent="0.25">
      <c r="CB16225" s="4"/>
      <c r="CF16225" s="4"/>
    </row>
    <row r="16226" spans="80:84" x14ac:dyDescent="0.25">
      <c r="CB16226" s="4"/>
      <c r="CF16226" s="4"/>
    </row>
    <row r="16227" spans="80:84" x14ac:dyDescent="0.25">
      <c r="CB16227" s="4"/>
      <c r="CF16227" s="4"/>
    </row>
    <row r="16228" spans="80:84" x14ac:dyDescent="0.25">
      <c r="CB16228" s="4"/>
      <c r="CF16228" s="4"/>
    </row>
    <row r="16229" spans="80:84" x14ac:dyDescent="0.25">
      <c r="CB16229" s="4"/>
      <c r="CF16229" s="4"/>
    </row>
    <row r="16230" spans="80:84" x14ac:dyDescent="0.25">
      <c r="CB16230" s="4"/>
      <c r="CF16230" s="4"/>
    </row>
    <row r="16231" spans="80:84" x14ac:dyDescent="0.25">
      <c r="CB16231" s="4"/>
      <c r="CF16231" s="4"/>
    </row>
    <row r="16232" spans="80:84" x14ac:dyDescent="0.25">
      <c r="CB16232" s="4"/>
      <c r="CF16232" s="4"/>
    </row>
    <row r="16233" spans="80:84" x14ac:dyDescent="0.25">
      <c r="CB16233" s="4"/>
      <c r="CF16233" s="4"/>
    </row>
    <row r="16234" spans="80:84" x14ac:dyDescent="0.25">
      <c r="CB16234" s="4"/>
      <c r="CF16234" s="4"/>
    </row>
    <row r="16235" spans="80:84" x14ac:dyDescent="0.25">
      <c r="CB16235" s="4"/>
      <c r="CF16235" s="4"/>
    </row>
    <row r="16236" spans="80:84" x14ac:dyDescent="0.25">
      <c r="CB16236" s="4"/>
      <c r="CF16236" s="4"/>
    </row>
    <row r="16237" spans="80:84" x14ac:dyDescent="0.25">
      <c r="CB16237" s="4"/>
      <c r="CF16237" s="4"/>
    </row>
    <row r="16238" spans="80:84" x14ac:dyDescent="0.25">
      <c r="CB16238" s="4"/>
      <c r="CF16238" s="4"/>
    </row>
    <row r="16239" spans="80:84" x14ac:dyDescent="0.25">
      <c r="CB16239" s="4"/>
      <c r="CF16239" s="4"/>
    </row>
    <row r="16240" spans="80:84" x14ac:dyDescent="0.25">
      <c r="CB16240" s="4"/>
      <c r="CF16240" s="4"/>
    </row>
    <row r="16241" spans="80:84" x14ac:dyDescent="0.25">
      <c r="CB16241" s="4"/>
      <c r="CF16241" s="4"/>
    </row>
    <row r="16242" spans="80:84" x14ac:dyDescent="0.25">
      <c r="CB16242" s="4"/>
      <c r="CF16242" s="4"/>
    </row>
    <row r="16243" spans="80:84" x14ac:dyDescent="0.25">
      <c r="CB16243" s="4"/>
      <c r="CF16243" s="4"/>
    </row>
    <row r="16244" spans="80:84" x14ac:dyDescent="0.25">
      <c r="CB16244" s="4"/>
      <c r="CF16244" s="4"/>
    </row>
    <row r="16245" spans="80:84" x14ac:dyDescent="0.25">
      <c r="CB16245" s="4"/>
      <c r="CF16245" s="4"/>
    </row>
    <row r="16246" spans="80:84" x14ac:dyDescent="0.25">
      <c r="CB16246" s="4"/>
      <c r="CF16246" s="4"/>
    </row>
    <row r="16247" spans="80:84" x14ac:dyDescent="0.25">
      <c r="CB16247" s="4"/>
      <c r="CF16247" s="4"/>
    </row>
    <row r="16248" spans="80:84" x14ac:dyDescent="0.25">
      <c r="CB16248" s="4"/>
      <c r="CF16248" s="4"/>
    </row>
    <row r="16249" spans="80:84" x14ac:dyDescent="0.25">
      <c r="CB16249" s="4"/>
      <c r="CF16249" s="4"/>
    </row>
    <row r="16250" spans="80:84" x14ac:dyDescent="0.25">
      <c r="CB16250" s="4"/>
      <c r="CF16250" s="4"/>
    </row>
    <row r="16251" spans="80:84" x14ac:dyDescent="0.25">
      <c r="CB16251" s="4"/>
      <c r="CF16251" s="4"/>
    </row>
    <row r="16252" spans="80:84" x14ac:dyDescent="0.25">
      <c r="CB16252" s="4"/>
      <c r="CF16252" s="4"/>
    </row>
    <row r="16253" spans="80:84" x14ac:dyDescent="0.25">
      <c r="CB16253" s="4"/>
      <c r="CF16253" s="4"/>
    </row>
    <row r="16254" spans="80:84" x14ac:dyDescent="0.25">
      <c r="CB16254" s="4"/>
      <c r="CF16254" s="4"/>
    </row>
    <row r="16255" spans="80:84" x14ac:dyDescent="0.25">
      <c r="CB16255" s="4"/>
      <c r="CF16255" s="4"/>
    </row>
    <row r="16256" spans="80:84" x14ac:dyDescent="0.25">
      <c r="CB16256" s="4"/>
      <c r="CF16256" s="4"/>
    </row>
    <row r="16257" spans="80:84" x14ac:dyDescent="0.25">
      <c r="CB16257" s="4"/>
      <c r="CF16257" s="4"/>
    </row>
    <row r="16258" spans="80:84" x14ac:dyDescent="0.25">
      <c r="CB16258" s="4"/>
      <c r="CF16258" s="4"/>
    </row>
    <row r="16259" spans="80:84" x14ac:dyDescent="0.25">
      <c r="CB16259" s="4"/>
      <c r="CF16259" s="4"/>
    </row>
    <row r="16260" spans="80:84" x14ac:dyDescent="0.25">
      <c r="CB16260" s="4"/>
      <c r="CF16260" s="4"/>
    </row>
    <row r="16261" spans="80:84" x14ac:dyDescent="0.25">
      <c r="CB16261" s="4"/>
      <c r="CF16261" s="4"/>
    </row>
    <row r="16262" spans="80:84" x14ac:dyDescent="0.25">
      <c r="CB16262" s="4"/>
      <c r="CF16262" s="4"/>
    </row>
    <row r="16263" spans="80:84" x14ac:dyDescent="0.25">
      <c r="CB16263" s="4"/>
      <c r="CF16263" s="4"/>
    </row>
    <row r="16264" spans="80:84" x14ac:dyDescent="0.25">
      <c r="CB16264" s="4"/>
      <c r="CF16264" s="4"/>
    </row>
    <row r="16265" spans="80:84" x14ac:dyDescent="0.25">
      <c r="CB16265" s="4"/>
      <c r="CF16265" s="4"/>
    </row>
    <row r="16266" spans="80:84" x14ac:dyDescent="0.25">
      <c r="CB16266" s="4"/>
      <c r="CF16266" s="4"/>
    </row>
    <row r="16267" spans="80:84" x14ac:dyDescent="0.25">
      <c r="CB16267" s="4"/>
      <c r="CF16267" s="4"/>
    </row>
    <row r="16268" spans="80:84" x14ac:dyDescent="0.25">
      <c r="CB16268" s="4"/>
      <c r="CF16268" s="4"/>
    </row>
    <row r="16269" spans="80:84" x14ac:dyDescent="0.25">
      <c r="CB16269" s="4"/>
      <c r="CF16269" s="4"/>
    </row>
    <row r="16270" spans="80:84" x14ac:dyDescent="0.25">
      <c r="CB16270" s="4"/>
      <c r="CF16270" s="4"/>
    </row>
    <row r="16271" spans="80:84" x14ac:dyDescent="0.25">
      <c r="CB16271" s="4"/>
      <c r="CF16271" s="4"/>
    </row>
    <row r="16272" spans="80:84" x14ac:dyDescent="0.25">
      <c r="CB16272" s="4"/>
      <c r="CF16272" s="4"/>
    </row>
    <row r="16273" spans="80:84" x14ac:dyDescent="0.25">
      <c r="CB16273" s="4"/>
      <c r="CF16273" s="4"/>
    </row>
    <row r="16274" spans="80:84" x14ac:dyDescent="0.25">
      <c r="CB16274" s="4"/>
      <c r="CF16274" s="4"/>
    </row>
    <row r="16275" spans="80:84" x14ac:dyDescent="0.25">
      <c r="CB16275" s="4"/>
      <c r="CF16275" s="4"/>
    </row>
    <row r="16276" spans="80:84" x14ac:dyDescent="0.25">
      <c r="CB16276" s="4"/>
      <c r="CF16276" s="4"/>
    </row>
    <row r="16277" spans="80:84" x14ac:dyDescent="0.25">
      <c r="CB16277" s="4"/>
      <c r="CF16277" s="4"/>
    </row>
    <row r="16278" spans="80:84" x14ac:dyDescent="0.25">
      <c r="CB16278" s="4"/>
      <c r="CF16278" s="4"/>
    </row>
    <row r="16279" spans="80:84" x14ac:dyDescent="0.25">
      <c r="CB16279" s="4"/>
      <c r="CF16279" s="4"/>
    </row>
    <row r="16280" spans="80:84" x14ac:dyDescent="0.25">
      <c r="CB16280" s="4"/>
      <c r="CF16280" s="4"/>
    </row>
    <row r="16281" spans="80:84" x14ac:dyDescent="0.25">
      <c r="CB16281" s="4"/>
      <c r="CF16281" s="4"/>
    </row>
    <row r="16282" spans="80:84" x14ac:dyDescent="0.25">
      <c r="CB16282" s="4"/>
      <c r="CF16282" s="4"/>
    </row>
    <row r="16283" spans="80:84" x14ac:dyDescent="0.25">
      <c r="CB16283" s="4"/>
      <c r="CF16283" s="4"/>
    </row>
    <row r="16284" spans="80:84" x14ac:dyDescent="0.25">
      <c r="CB16284" s="4"/>
      <c r="CF16284" s="4"/>
    </row>
    <row r="16285" spans="80:84" x14ac:dyDescent="0.25">
      <c r="CB16285" s="4"/>
      <c r="CF16285" s="4"/>
    </row>
    <row r="16286" spans="80:84" x14ac:dyDescent="0.25">
      <c r="CB16286" s="4"/>
      <c r="CF16286" s="4"/>
    </row>
    <row r="16287" spans="80:84" x14ac:dyDescent="0.25">
      <c r="CB16287" s="4"/>
      <c r="CF16287" s="4"/>
    </row>
    <row r="16288" spans="80:84" x14ac:dyDescent="0.25">
      <c r="CB16288" s="4"/>
      <c r="CF16288" s="4"/>
    </row>
    <row r="16289" spans="80:84" x14ac:dyDescent="0.25">
      <c r="CB16289" s="4"/>
      <c r="CF16289" s="4"/>
    </row>
    <row r="16290" spans="80:84" x14ac:dyDescent="0.25">
      <c r="CB16290" s="4"/>
      <c r="CF16290" s="4"/>
    </row>
    <row r="16291" spans="80:84" x14ac:dyDescent="0.25">
      <c r="CB16291" s="4"/>
      <c r="CF16291" s="4"/>
    </row>
    <row r="16292" spans="80:84" x14ac:dyDescent="0.25">
      <c r="CB16292" s="4"/>
      <c r="CF16292" s="4"/>
    </row>
    <row r="16293" spans="80:84" x14ac:dyDescent="0.25">
      <c r="CB16293" s="4"/>
      <c r="CF16293" s="4"/>
    </row>
    <row r="16294" spans="80:84" x14ac:dyDescent="0.25">
      <c r="CB16294" s="4"/>
      <c r="CF16294" s="4"/>
    </row>
    <row r="16295" spans="80:84" x14ac:dyDescent="0.25">
      <c r="CB16295" s="4"/>
      <c r="CF16295" s="4"/>
    </row>
    <row r="16296" spans="80:84" x14ac:dyDescent="0.25">
      <c r="CB16296" s="4"/>
      <c r="CF16296" s="4"/>
    </row>
    <row r="16297" spans="80:84" x14ac:dyDescent="0.25">
      <c r="CB16297" s="4"/>
      <c r="CF16297" s="4"/>
    </row>
    <row r="16298" spans="80:84" x14ac:dyDescent="0.25">
      <c r="CB16298" s="4"/>
      <c r="CF16298" s="4"/>
    </row>
    <row r="16299" spans="80:84" x14ac:dyDescent="0.25">
      <c r="CB16299" s="4"/>
      <c r="CF16299" s="4"/>
    </row>
    <row r="16300" spans="80:84" x14ac:dyDescent="0.25">
      <c r="CB16300" s="4"/>
      <c r="CF16300" s="4"/>
    </row>
    <row r="16301" spans="80:84" x14ac:dyDescent="0.25">
      <c r="CB16301" s="4"/>
      <c r="CF16301" s="4"/>
    </row>
    <row r="16302" spans="80:84" x14ac:dyDescent="0.25">
      <c r="CB16302" s="4"/>
      <c r="CF16302" s="4"/>
    </row>
    <row r="16303" spans="80:84" x14ac:dyDescent="0.25">
      <c r="CB16303" s="4"/>
      <c r="CF16303" s="4"/>
    </row>
    <row r="16304" spans="80:84" x14ac:dyDescent="0.25">
      <c r="CB16304" s="4"/>
      <c r="CF16304" s="4"/>
    </row>
    <row r="16305" spans="80:84" x14ac:dyDescent="0.25">
      <c r="CB16305" s="4"/>
      <c r="CF16305" s="4"/>
    </row>
    <row r="16306" spans="80:84" x14ac:dyDescent="0.25">
      <c r="CB16306" s="4"/>
      <c r="CF16306" s="4"/>
    </row>
    <row r="16307" spans="80:84" x14ac:dyDescent="0.25">
      <c r="CB16307" s="4"/>
      <c r="CF16307" s="4"/>
    </row>
    <row r="16308" spans="80:84" x14ac:dyDescent="0.25">
      <c r="CB16308" s="4"/>
      <c r="CF16308" s="4"/>
    </row>
    <row r="16309" spans="80:84" x14ac:dyDescent="0.25">
      <c r="CB16309" s="4"/>
      <c r="CF16309" s="4"/>
    </row>
    <row r="16310" spans="80:84" x14ac:dyDescent="0.25">
      <c r="CB16310" s="4"/>
      <c r="CF16310" s="4"/>
    </row>
    <row r="16311" spans="80:84" x14ac:dyDescent="0.25">
      <c r="CB16311" s="4"/>
      <c r="CF16311" s="4"/>
    </row>
    <row r="16312" spans="80:84" x14ac:dyDescent="0.25">
      <c r="CB16312" s="4"/>
      <c r="CF16312" s="4"/>
    </row>
    <row r="16313" spans="80:84" x14ac:dyDescent="0.25">
      <c r="CB16313" s="4"/>
      <c r="CF16313" s="4"/>
    </row>
    <row r="16314" spans="80:84" x14ac:dyDescent="0.25">
      <c r="CB16314" s="4"/>
      <c r="CF16314" s="4"/>
    </row>
    <row r="16315" spans="80:84" x14ac:dyDescent="0.25">
      <c r="CB16315" s="4"/>
      <c r="CF16315" s="4"/>
    </row>
    <row r="16316" spans="80:84" x14ac:dyDescent="0.25">
      <c r="CB16316" s="4"/>
      <c r="CF16316" s="4"/>
    </row>
    <row r="16317" spans="80:84" x14ac:dyDescent="0.25">
      <c r="CB16317" s="4"/>
      <c r="CF16317" s="4"/>
    </row>
    <row r="16318" spans="80:84" x14ac:dyDescent="0.25">
      <c r="CB16318" s="4"/>
      <c r="CF16318" s="4"/>
    </row>
    <row r="16319" spans="80:84" x14ac:dyDescent="0.25">
      <c r="CB16319" s="4"/>
      <c r="CF16319" s="4"/>
    </row>
    <row r="16320" spans="80:84" x14ac:dyDescent="0.25">
      <c r="CB16320" s="4"/>
      <c r="CF16320" s="4"/>
    </row>
    <row r="16321" spans="80:84" x14ac:dyDescent="0.25">
      <c r="CB16321" s="4"/>
      <c r="CF16321" s="4"/>
    </row>
    <row r="16322" spans="80:84" x14ac:dyDescent="0.25">
      <c r="CB16322" s="4"/>
      <c r="CF16322" s="4"/>
    </row>
    <row r="16323" spans="80:84" x14ac:dyDescent="0.25">
      <c r="CB16323" s="4"/>
      <c r="CF16323" s="4"/>
    </row>
    <row r="16324" spans="80:84" x14ac:dyDescent="0.25">
      <c r="CB16324" s="4"/>
      <c r="CF16324" s="4"/>
    </row>
    <row r="16325" spans="80:84" x14ac:dyDescent="0.25">
      <c r="CB16325" s="4"/>
      <c r="CF16325" s="4"/>
    </row>
    <row r="16326" spans="80:84" x14ac:dyDescent="0.25">
      <c r="CB16326" s="4"/>
      <c r="CF16326" s="4"/>
    </row>
    <row r="16327" spans="80:84" x14ac:dyDescent="0.25">
      <c r="CB16327" s="4"/>
      <c r="CF16327" s="4"/>
    </row>
    <row r="16328" spans="80:84" x14ac:dyDescent="0.25">
      <c r="CB16328" s="4"/>
      <c r="CF16328" s="4"/>
    </row>
    <row r="16329" spans="80:84" x14ac:dyDescent="0.25">
      <c r="CB16329" s="4"/>
      <c r="CF16329" s="4"/>
    </row>
    <row r="16330" spans="80:84" x14ac:dyDescent="0.25">
      <c r="CB16330" s="4"/>
      <c r="CF16330" s="4"/>
    </row>
    <row r="16331" spans="80:84" x14ac:dyDescent="0.25">
      <c r="CB16331" s="4"/>
      <c r="CF16331" s="4"/>
    </row>
    <row r="16332" spans="80:84" x14ac:dyDescent="0.25">
      <c r="CB16332" s="4"/>
      <c r="CF16332" s="4"/>
    </row>
    <row r="16333" spans="80:84" x14ac:dyDescent="0.25">
      <c r="CB16333" s="4"/>
      <c r="CF16333" s="4"/>
    </row>
    <row r="16334" spans="80:84" x14ac:dyDescent="0.25">
      <c r="CB16334" s="4"/>
      <c r="CF16334" s="4"/>
    </row>
    <row r="16335" spans="80:84" x14ac:dyDescent="0.25">
      <c r="CB16335" s="4"/>
      <c r="CF16335" s="4"/>
    </row>
    <row r="16336" spans="80:84" x14ac:dyDescent="0.25">
      <c r="CB16336" s="4"/>
      <c r="CF16336" s="4"/>
    </row>
    <row r="16337" spans="80:84" x14ac:dyDescent="0.25">
      <c r="CB16337" s="4"/>
      <c r="CF16337" s="4"/>
    </row>
    <row r="16338" spans="80:84" x14ac:dyDescent="0.25">
      <c r="CB16338" s="4"/>
      <c r="CF16338" s="4"/>
    </row>
    <row r="16339" spans="80:84" x14ac:dyDescent="0.25">
      <c r="CB16339" s="4"/>
      <c r="CF16339" s="4"/>
    </row>
    <row r="16340" spans="80:84" x14ac:dyDescent="0.25">
      <c r="CB16340" s="4"/>
      <c r="CF16340" s="4"/>
    </row>
    <row r="16341" spans="80:84" x14ac:dyDescent="0.25">
      <c r="CB16341" s="4"/>
      <c r="CF16341" s="4"/>
    </row>
    <row r="16342" spans="80:84" x14ac:dyDescent="0.25">
      <c r="CB16342" s="4"/>
      <c r="CF16342" s="4"/>
    </row>
    <row r="16343" spans="80:84" x14ac:dyDescent="0.25">
      <c r="CB16343" s="4"/>
      <c r="CF16343" s="4"/>
    </row>
    <row r="16344" spans="80:84" x14ac:dyDescent="0.25">
      <c r="CB16344" s="4"/>
      <c r="CF16344" s="4"/>
    </row>
    <row r="16345" spans="80:84" x14ac:dyDescent="0.25">
      <c r="CB16345" s="4"/>
      <c r="CF16345" s="4"/>
    </row>
    <row r="16346" spans="80:84" x14ac:dyDescent="0.25">
      <c r="CB16346" s="4"/>
      <c r="CF16346" s="4"/>
    </row>
    <row r="16347" spans="80:84" x14ac:dyDescent="0.25">
      <c r="CB16347" s="4"/>
      <c r="CF16347" s="4"/>
    </row>
    <row r="16348" spans="80:84" x14ac:dyDescent="0.25">
      <c r="CB16348" s="4"/>
      <c r="CF16348" s="4"/>
    </row>
    <row r="16349" spans="80:84" x14ac:dyDescent="0.25">
      <c r="CB16349" s="4"/>
      <c r="CF16349" s="4"/>
    </row>
    <row r="16350" spans="80:84" x14ac:dyDescent="0.25">
      <c r="CB16350" s="4"/>
      <c r="CF16350" s="4"/>
    </row>
    <row r="16351" spans="80:84" x14ac:dyDescent="0.25">
      <c r="CB16351" s="4"/>
      <c r="CF16351" s="4"/>
    </row>
    <row r="16352" spans="80:84" x14ac:dyDescent="0.25">
      <c r="CB16352" s="4"/>
      <c r="CF16352" s="4"/>
    </row>
    <row r="16353" spans="80:84" x14ac:dyDescent="0.25">
      <c r="CB16353" s="4"/>
      <c r="CF16353" s="4"/>
    </row>
    <row r="16354" spans="80:84" x14ac:dyDescent="0.25">
      <c r="CB16354" s="4"/>
      <c r="CF16354" s="4"/>
    </row>
    <row r="16355" spans="80:84" x14ac:dyDescent="0.25">
      <c r="CB16355" s="4"/>
      <c r="CF16355" s="4"/>
    </row>
    <row r="16356" spans="80:84" x14ac:dyDescent="0.25">
      <c r="CB16356" s="4"/>
      <c r="CF16356" s="4"/>
    </row>
    <row r="16357" spans="80:84" x14ac:dyDescent="0.25">
      <c r="CB16357" s="4"/>
      <c r="CF16357" s="4"/>
    </row>
    <row r="16358" spans="80:84" x14ac:dyDescent="0.25">
      <c r="CB16358" s="4"/>
      <c r="CF16358" s="4"/>
    </row>
    <row r="16359" spans="80:84" x14ac:dyDescent="0.25">
      <c r="CB16359" s="4"/>
      <c r="CF16359" s="4"/>
    </row>
    <row r="16360" spans="80:84" x14ac:dyDescent="0.25">
      <c r="CB16360" s="4"/>
      <c r="CF16360" s="4"/>
    </row>
    <row r="16361" spans="80:84" x14ac:dyDescent="0.25">
      <c r="CB16361" s="4"/>
      <c r="CF16361" s="4"/>
    </row>
    <row r="16362" spans="80:84" x14ac:dyDescent="0.25">
      <c r="CB16362" s="4"/>
      <c r="CF16362" s="4"/>
    </row>
    <row r="16363" spans="80:84" x14ac:dyDescent="0.25">
      <c r="CB16363" s="4"/>
      <c r="CF16363" s="4"/>
    </row>
    <row r="16364" spans="80:84" x14ac:dyDescent="0.25">
      <c r="CB16364" s="4"/>
      <c r="CF16364" s="4"/>
    </row>
    <row r="16365" spans="80:84" x14ac:dyDescent="0.25">
      <c r="CB16365" s="4"/>
      <c r="CF16365" s="4"/>
    </row>
    <row r="16366" spans="80:84" x14ac:dyDescent="0.25">
      <c r="CB16366" s="4"/>
      <c r="CF16366" s="4"/>
    </row>
    <row r="16367" spans="80:84" x14ac:dyDescent="0.25">
      <c r="CB16367" s="4"/>
      <c r="CF16367" s="4"/>
    </row>
    <row r="16368" spans="80:84" x14ac:dyDescent="0.25">
      <c r="CB16368" s="4"/>
      <c r="CF16368" s="4"/>
    </row>
    <row r="16369" spans="80:84" x14ac:dyDescent="0.25">
      <c r="CB16369" s="4"/>
      <c r="CF16369" s="4"/>
    </row>
    <row r="16370" spans="80:84" x14ac:dyDescent="0.25">
      <c r="CB16370" s="4"/>
      <c r="CF16370" s="4"/>
    </row>
    <row r="16371" spans="80:84" x14ac:dyDescent="0.25">
      <c r="CB16371" s="4"/>
      <c r="CF16371" s="4"/>
    </row>
    <row r="16372" spans="80:84" x14ac:dyDescent="0.25">
      <c r="CB16372" s="4"/>
      <c r="CF16372" s="4"/>
    </row>
    <row r="16373" spans="80:84" x14ac:dyDescent="0.25">
      <c r="CB16373" s="4"/>
      <c r="CF16373" s="4"/>
    </row>
    <row r="16374" spans="80:84" x14ac:dyDescent="0.25">
      <c r="CB16374" s="4"/>
      <c r="CF16374" s="4"/>
    </row>
    <row r="16375" spans="80:84" x14ac:dyDescent="0.25">
      <c r="CB16375" s="4"/>
      <c r="CF16375" s="4"/>
    </row>
    <row r="16376" spans="80:84" x14ac:dyDescent="0.25">
      <c r="CB16376" s="4"/>
      <c r="CF16376" s="4"/>
    </row>
    <row r="16377" spans="80:84" x14ac:dyDescent="0.25">
      <c r="CB16377" s="4"/>
      <c r="CF16377" s="4"/>
    </row>
    <row r="16378" spans="80:84" x14ac:dyDescent="0.25">
      <c r="CB16378" s="4"/>
      <c r="CF16378" s="4"/>
    </row>
    <row r="16379" spans="80:84" x14ac:dyDescent="0.25">
      <c r="CB16379" s="4"/>
      <c r="CF16379" s="4"/>
    </row>
    <row r="16380" spans="80:84" x14ac:dyDescent="0.25">
      <c r="CB16380" s="4"/>
      <c r="CF16380" s="4"/>
    </row>
    <row r="16381" spans="80:84" x14ac:dyDescent="0.25">
      <c r="CB16381" s="4"/>
      <c r="CF16381" s="4"/>
    </row>
    <row r="16382" spans="80:84" x14ac:dyDescent="0.25">
      <c r="CB16382" s="4"/>
      <c r="CF16382" s="4"/>
    </row>
    <row r="16383" spans="80:84" x14ac:dyDescent="0.25">
      <c r="CB16383" s="4"/>
      <c r="CF16383" s="4"/>
    </row>
    <row r="16384" spans="80:84" x14ac:dyDescent="0.25">
      <c r="CB16384" s="4"/>
      <c r="CF16384" s="4"/>
    </row>
    <row r="16385" spans="80:84" x14ac:dyDescent="0.25">
      <c r="CB16385" s="4"/>
      <c r="CF16385" s="4"/>
    </row>
    <row r="16386" spans="80:84" x14ac:dyDescent="0.25">
      <c r="CB16386" s="4"/>
      <c r="CF16386" s="4"/>
    </row>
    <row r="16387" spans="80:84" x14ac:dyDescent="0.25">
      <c r="CB16387" s="4"/>
      <c r="CF16387" s="4"/>
    </row>
    <row r="16388" spans="80:84" x14ac:dyDescent="0.25">
      <c r="CB16388" s="4"/>
      <c r="CF16388" s="4"/>
    </row>
    <row r="16389" spans="80:84" x14ac:dyDescent="0.25">
      <c r="CB16389" s="4"/>
      <c r="CF16389" s="4"/>
    </row>
    <row r="16390" spans="80:84" x14ac:dyDescent="0.25">
      <c r="CB16390" s="4"/>
    </row>
    <row r="16391" spans="80:84" x14ac:dyDescent="0.25">
      <c r="CB16391" s="4"/>
    </row>
  </sheetData>
  <hyperlinks>
    <hyperlink ref="A1" location="contents!A1" display="Contents"/>
    <hyperlink ref="B1:H1" location="contents!A1" display="Contents"/>
    <hyperlink ref="I1:CC1" location="contents!A1" display="Contents"/>
    <hyperlink ref="B2" location="report_columns_links!A1" display="Column links"/>
    <hyperlink ref="C2:CC2" location="report_columns_links!A1" display="Column links"/>
  </hyperlink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6"/>
  <sheetViews>
    <sheetView workbookViewId="0">
      <selection activeCell="J1" sqref="J1:J1048576"/>
    </sheetView>
  </sheetViews>
  <sheetFormatPr defaultRowHeight="15" x14ac:dyDescent="0.25"/>
  <cols>
    <col min="1" max="1" width="37.85546875" style="4" customWidth="1"/>
    <col min="2" max="2" width="28.42578125" style="4" customWidth="1"/>
    <col min="3" max="3" width="34.140625" style="4" customWidth="1"/>
    <col min="4" max="4" width="33.140625" style="4" customWidth="1"/>
    <col min="5" max="5" width="48.7109375" style="4" customWidth="1"/>
    <col min="6" max="6" width="45.140625" style="4" customWidth="1"/>
    <col min="7" max="7" width="36.5703125" style="4" customWidth="1"/>
    <col min="8" max="8" width="37.7109375" customWidth="1"/>
    <col min="9" max="9" width="42.85546875" customWidth="1"/>
    <col min="10" max="10" width="26.42578125" style="4" customWidth="1"/>
  </cols>
  <sheetData>
    <row r="1" spans="1:10" x14ac:dyDescent="0.25">
      <c r="H1" s="4"/>
      <c r="I1" s="4"/>
    </row>
    <row r="2" spans="1:10" x14ac:dyDescent="0.25">
      <c r="H2" s="4"/>
      <c r="I2" s="4"/>
    </row>
    <row r="3" spans="1:10" x14ac:dyDescent="0.25">
      <c r="A3" s="8"/>
      <c r="B3" s="4" t="s">
        <v>1883</v>
      </c>
      <c r="C3" s="4" t="s">
        <v>1884</v>
      </c>
      <c r="D3" s="14" t="s">
        <v>3263</v>
      </c>
      <c r="E3" s="14" t="s">
        <v>3264</v>
      </c>
      <c r="F3" s="29" t="s">
        <v>3188</v>
      </c>
      <c r="G3" s="29" t="s">
        <v>3189</v>
      </c>
      <c r="I3" s="26" t="s">
        <v>1434</v>
      </c>
      <c r="J3" s="32" t="s">
        <v>3178</v>
      </c>
    </row>
    <row r="4" spans="1:10" x14ac:dyDescent="0.25">
      <c r="A4" s="52" t="s">
        <v>121</v>
      </c>
      <c r="B4" s="3" t="s">
        <v>1124</v>
      </c>
      <c r="C4" s="3" t="s">
        <v>1279</v>
      </c>
      <c r="D4" t="s">
        <v>1124</v>
      </c>
      <c r="E4" s="48" t="s">
        <v>1279</v>
      </c>
      <c r="F4" s="4" t="s">
        <v>1124</v>
      </c>
      <c r="G4" s="48" t="s">
        <v>1279</v>
      </c>
      <c r="H4" s="4" t="s">
        <v>1151</v>
      </c>
      <c r="I4" s="4" t="s">
        <v>121</v>
      </c>
      <c r="J4" s="52" t="s">
        <v>121</v>
      </c>
    </row>
    <row r="5" spans="1:10" x14ac:dyDescent="0.25">
      <c r="A5" s="52" t="s">
        <v>496</v>
      </c>
      <c r="B5" s="3" t="s">
        <v>1874</v>
      </c>
      <c r="C5" s="3" t="s">
        <v>1860</v>
      </c>
      <c r="D5" t="s">
        <v>1125</v>
      </c>
      <c r="E5" s="49" t="s">
        <v>1280</v>
      </c>
      <c r="F5" s="4" t="s">
        <v>1125</v>
      </c>
      <c r="G5" s="49" t="s">
        <v>1280</v>
      </c>
      <c r="H5" s="4" t="s">
        <v>1152</v>
      </c>
      <c r="I5" s="4" t="s">
        <v>496</v>
      </c>
      <c r="J5" s="52" t="s">
        <v>496</v>
      </c>
    </row>
    <row r="6" spans="1:10" x14ac:dyDescent="0.25">
      <c r="A6" s="52" t="s">
        <v>298</v>
      </c>
      <c r="B6" s="3" t="s">
        <v>1848</v>
      </c>
      <c r="C6" s="3" t="s">
        <v>1861</v>
      </c>
      <c r="D6" t="s">
        <v>1874</v>
      </c>
      <c r="E6" s="3" t="s">
        <v>1860</v>
      </c>
      <c r="F6" s="4" t="s">
        <v>496</v>
      </c>
      <c r="G6" s="49" t="s">
        <v>1281</v>
      </c>
      <c r="H6" s="4" t="s">
        <v>1153</v>
      </c>
      <c r="I6" s="4" t="s">
        <v>328</v>
      </c>
      <c r="J6" s="52" t="s">
        <v>298</v>
      </c>
    </row>
    <row r="7" spans="1:10" x14ac:dyDescent="0.25">
      <c r="A7" s="52" t="s">
        <v>1329</v>
      </c>
      <c r="B7" s="3" t="s">
        <v>1849</v>
      </c>
      <c r="C7" s="3" t="s">
        <v>1878</v>
      </c>
      <c r="D7" t="s">
        <v>1871</v>
      </c>
      <c r="E7" s="4" t="s">
        <v>1933</v>
      </c>
      <c r="F7" s="4" t="s">
        <v>262</v>
      </c>
      <c r="G7" s="49" t="s">
        <v>1282</v>
      </c>
      <c r="H7" s="4" t="s">
        <v>1154</v>
      </c>
      <c r="I7" s="4" t="s">
        <v>262</v>
      </c>
      <c r="J7" s="52" t="s">
        <v>1329</v>
      </c>
    </row>
    <row r="8" spans="1:10" x14ac:dyDescent="0.25">
      <c r="A8" s="52" t="s">
        <v>132</v>
      </c>
      <c r="B8" s="3" t="s">
        <v>1850</v>
      </c>
      <c r="C8" s="3" t="s">
        <v>1283</v>
      </c>
      <c r="D8" t="s">
        <v>1042</v>
      </c>
      <c r="E8" s="4" t="s">
        <v>2062</v>
      </c>
      <c r="F8" s="4" t="s">
        <v>424</v>
      </c>
      <c r="G8" s="50" t="s">
        <v>424</v>
      </c>
      <c r="H8" s="4" t="s">
        <v>1155</v>
      </c>
      <c r="I8" s="4" t="s">
        <v>155</v>
      </c>
      <c r="J8" s="52" t="s">
        <v>132</v>
      </c>
    </row>
    <row r="9" spans="1:10" x14ac:dyDescent="0.25">
      <c r="A9" s="52" t="s">
        <v>137</v>
      </c>
      <c r="B9" s="3" t="s">
        <v>1729</v>
      </c>
      <c r="C9" s="3" t="s">
        <v>1882</v>
      </c>
      <c r="D9" s="4" t="s">
        <v>807</v>
      </c>
      <c r="E9" s="4" t="s">
        <v>2058</v>
      </c>
      <c r="F9" s="4" t="s">
        <v>243</v>
      </c>
      <c r="G9" s="50" t="s">
        <v>1130</v>
      </c>
      <c r="H9" s="4" t="s">
        <v>1156</v>
      </c>
      <c r="I9" s="4" t="s">
        <v>176</v>
      </c>
      <c r="J9" s="52" t="s">
        <v>137</v>
      </c>
    </row>
    <row r="10" spans="1:10" x14ac:dyDescent="0.25">
      <c r="A10" s="52" t="s">
        <v>1440</v>
      </c>
      <c r="B10" s="3" t="s">
        <v>1840</v>
      </c>
      <c r="C10" s="3" t="s">
        <v>1862</v>
      </c>
      <c r="D10" t="s">
        <v>1439</v>
      </c>
      <c r="E10" s="4" t="s">
        <v>1889</v>
      </c>
      <c r="F10" s="4" t="s">
        <v>300</v>
      </c>
      <c r="G10" s="50" t="s">
        <v>1131</v>
      </c>
      <c r="H10" s="4" t="s">
        <v>1157</v>
      </c>
      <c r="I10" s="4" t="s">
        <v>96</v>
      </c>
      <c r="J10" s="52" t="s">
        <v>1440</v>
      </c>
    </row>
    <row r="11" spans="1:10" x14ac:dyDescent="0.25">
      <c r="A11" s="52" t="s">
        <v>1439</v>
      </c>
      <c r="B11" s="3" t="s">
        <v>1873</v>
      </c>
      <c r="C11" s="3" t="s">
        <v>1879</v>
      </c>
      <c r="D11" s="4" t="s">
        <v>496</v>
      </c>
      <c r="E11" s="4" t="s">
        <v>1281</v>
      </c>
      <c r="F11" s="4" t="s">
        <v>297</v>
      </c>
      <c r="G11" s="50" t="s">
        <v>1318</v>
      </c>
      <c r="H11" s="4" t="s">
        <v>1158</v>
      </c>
      <c r="I11" s="4" t="s">
        <v>853</v>
      </c>
      <c r="J11" s="52" t="s">
        <v>1439</v>
      </c>
    </row>
    <row r="12" spans="1:10" x14ac:dyDescent="0.25">
      <c r="A12" s="52" t="s">
        <v>118</v>
      </c>
      <c r="B12" s="3" t="s">
        <v>1055</v>
      </c>
      <c r="C12" s="3" t="s">
        <v>1863</v>
      </c>
      <c r="D12" t="s">
        <v>118</v>
      </c>
      <c r="E12" s="4" t="s">
        <v>1282</v>
      </c>
      <c r="F12" s="4" t="s">
        <v>296</v>
      </c>
      <c r="G12" s="50" t="s">
        <v>1132</v>
      </c>
      <c r="H12" s="4" t="s">
        <v>1159</v>
      </c>
      <c r="I12" s="4" t="s">
        <v>1321</v>
      </c>
      <c r="J12" s="52" t="s">
        <v>550</v>
      </c>
    </row>
    <row r="13" spans="1:10" x14ac:dyDescent="0.25">
      <c r="A13" s="52" t="s">
        <v>155</v>
      </c>
      <c r="B13" s="3" t="s">
        <v>1872</v>
      </c>
      <c r="C13" s="3" t="s">
        <v>1291</v>
      </c>
      <c r="D13" t="s">
        <v>1329</v>
      </c>
      <c r="E13" s="4" t="s">
        <v>1392</v>
      </c>
      <c r="F13" s="4" t="s">
        <v>295</v>
      </c>
      <c r="G13" s="50" t="s">
        <v>1133</v>
      </c>
      <c r="H13" s="4" t="s">
        <v>1160</v>
      </c>
      <c r="I13" s="4" t="s">
        <v>1329</v>
      </c>
      <c r="J13" s="52" t="s">
        <v>551</v>
      </c>
    </row>
    <row r="14" spans="1:10" x14ac:dyDescent="0.25">
      <c r="A14" s="52" t="s">
        <v>164</v>
      </c>
      <c r="B14" s="3" t="s">
        <v>1447</v>
      </c>
      <c r="C14" s="3" t="s">
        <v>1448</v>
      </c>
      <c r="D14" t="s">
        <v>132</v>
      </c>
      <c r="E14" s="4" t="s">
        <v>1393</v>
      </c>
      <c r="F14" s="4" t="s">
        <v>240</v>
      </c>
      <c r="G14" s="50" t="s">
        <v>1134</v>
      </c>
      <c r="H14" s="4" t="s">
        <v>1161</v>
      </c>
      <c r="I14" s="4" t="s">
        <v>1338</v>
      </c>
      <c r="J14" s="52" t="s">
        <v>904</v>
      </c>
    </row>
    <row r="15" spans="1:10" x14ac:dyDescent="0.25">
      <c r="A15" s="52" t="s">
        <v>1330</v>
      </c>
      <c r="B15" s="3" t="s">
        <v>1885</v>
      </c>
      <c r="C15" s="3" t="s">
        <v>1292</v>
      </c>
      <c r="D15" t="s">
        <v>137</v>
      </c>
      <c r="E15" s="4" t="s">
        <v>1394</v>
      </c>
      <c r="F15" s="4" t="s">
        <v>109</v>
      </c>
      <c r="G15" s="50" t="s">
        <v>1135</v>
      </c>
      <c r="H15" s="4" t="s">
        <v>1162</v>
      </c>
      <c r="I15" s="4" t="s">
        <v>1325</v>
      </c>
      <c r="J15" s="52" t="s">
        <v>129</v>
      </c>
    </row>
    <row r="16" spans="1:10" x14ac:dyDescent="0.25">
      <c r="A16" s="52" t="s">
        <v>1124</v>
      </c>
      <c r="B16" s="3" t="s">
        <v>1876</v>
      </c>
      <c r="C16" s="3" t="s">
        <v>1880</v>
      </c>
      <c r="D16" s="4" t="s">
        <v>164</v>
      </c>
      <c r="E16" s="4" t="s">
        <v>1395</v>
      </c>
      <c r="F16" s="4" t="s">
        <v>108</v>
      </c>
      <c r="G16" s="50" t="s">
        <v>1136</v>
      </c>
      <c r="H16" s="4" t="s">
        <v>1163</v>
      </c>
      <c r="I16" s="4" t="s">
        <v>1320</v>
      </c>
      <c r="J16" s="52" t="s">
        <v>553</v>
      </c>
    </row>
    <row r="17" spans="1:10" x14ac:dyDescent="0.25">
      <c r="A17" s="52" t="s">
        <v>1125</v>
      </c>
      <c r="B17" s="3" t="s">
        <v>1877</v>
      </c>
      <c r="C17" s="3" t="s">
        <v>1881</v>
      </c>
      <c r="D17" s="4" t="s">
        <v>1440</v>
      </c>
      <c r="E17" s="4" t="s">
        <v>1891</v>
      </c>
      <c r="F17" s="4" t="s">
        <v>194</v>
      </c>
      <c r="G17" s="50" t="s">
        <v>1137</v>
      </c>
      <c r="H17" s="4" t="s">
        <v>1164</v>
      </c>
      <c r="I17" s="4" t="s">
        <v>916</v>
      </c>
      <c r="J17" s="52" t="s">
        <v>141</v>
      </c>
    </row>
    <row r="18" spans="1:10" x14ac:dyDescent="0.25">
      <c r="A18" s="52" t="s">
        <v>162</v>
      </c>
      <c r="D18" s="4" t="s">
        <v>3143</v>
      </c>
      <c r="E18" s="4" t="s">
        <v>3144</v>
      </c>
      <c r="F18" s="4" t="s">
        <v>235</v>
      </c>
      <c r="G18" s="50" t="s">
        <v>1138</v>
      </c>
      <c r="H18" s="4" t="s">
        <v>1165</v>
      </c>
      <c r="I18" s="4" t="s">
        <v>917</v>
      </c>
      <c r="J18" s="52" t="s">
        <v>148</v>
      </c>
    </row>
    <row r="19" spans="1:10" x14ac:dyDescent="0.25">
      <c r="A19" s="52" t="s">
        <v>806</v>
      </c>
      <c r="D19" s="4" t="s">
        <v>1875</v>
      </c>
      <c r="E19" s="4" t="s">
        <v>1895</v>
      </c>
      <c r="F19" s="4" t="s">
        <v>322</v>
      </c>
      <c r="G19" s="50" t="s">
        <v>1139</v>
      </c>
      <c r="H19" s="4" t="s">
        <v>1166</v>
      </c>
      <c r="I19" s="4" t="s">
        <v>1326</v>
      </c>
      <c r="J19" s="52" t="s">
        <v>118</v>
      </c>
    </row>
    <row r="20" spans="1:10" x14ac:dyDescent="0.25">
      <c r="A20" s="52" t="s">
        <v>1042</v>
      </c>
      <c r="D20" t="s">
        <v>1849</v>
      </c>
      <c r="E20" s="3" t="s">
        <v>1878</v>
      </c>
      <c r="F20" s="4" t="s">
        <v>226</v>
      </c>
      <c r="G20" s="50" t="s">
        <v>1140</v>
      </c>
      <c r="H20" s="4" t="s">
        <v>1167</v>
      </c>
      <c r="I20" s="4" t="s">
        <v>854</v>
      </c>
      <c r="J20" s="52" t="s">
        <v>155</v>
      </c>
    </row>
    <row r="21" spans="1:10" x14ac:dyDescent="0.25">
      <c r="A21" s="52" t="s">
        <v>815</v>
      </c>
      <c r="D21" t="s">
        <v>1873</v>
      </c>
      <c r="E21" s="3" t="s">
        <v>1879</v>
      </c>
      <c r="F21" s="4" t="s">
        <v>229</v>
      </c>
      <c r="G21" s="50" t="s">
        <v>1141</v>
      </c>
      <c r="H21" s="4" t="s">
        <v>1168</v>
      </c>
      <c r="I21" s="4" t="s">
        <v>153</v>
      </c>
      <c r="J21" s="52" t="s">
        <v>164</v>
      </c>
    </row>
    <row r="22" spans="1:10" x14ac:dyDescent="0.25">
      <c r="A22" s="52" t="s">
        <v>979</v>
      </c>
      <c r="D22" t="s">
        <v>1876</v>
      </c>
      <c r="E22" s="3" t="s">
        <v>1880</v>
      </c>
      <c r="F22" s="4" t="s">
        <v>232</v>
      </c>
      <c r="G22" s="50" t="s">
        <v>1142</v>
      </c>
      <c r="H22" s="4" t="s">
        <v>1169</v>
      </c>
      <c r="I22" s="4" t="s">
        <v>852</v>
      </c>
      <c r="J22" s="52" t="s">
        <v>1330</v>
      </c>
    </row>
    <row r="23" spans="1:10" x14ac:dyDescent="0.25">
      <c r="A23" s="52" t="s">
        <v>824</v>
      </c>
      <c r="D23" t="s">
        <v>1877</v>
      </c>
      <c r="E23" s="3" t="s">
        <v>1881</v>
      </c>
      <c r="F23" s="4" t="s">
        <v>241</v>
      </c>
      <c r="G23" s="50" t="s">
        <v>1143</v>
      </c>
      <c r="H23" s="4" t="s">
        <v>1170</v>
      </c>
      <c r="I23" s="4" t="s">
        <v>860</v>
      </c>
      <c r="J23" s="52" t="s">
        <v>431</v>
      </c>
    </row>
    <row r="24" spans="1:10" x14ac:dyDescent="0.25">
      <c r="A24" s="52" t="s">
        <v>981</v>
      </c>
      <c r="D24" s="3" t="s">
        <v>2329</v>
      </c>
      <c r="E24" s="4" t="s">
        <v>3106</v>
      </c>
      <c r="F24" s="4" t="s">
        <v>1327</v>
      </c>
      <c r="G24" s="4" t="s">
        <v>1328</v>
      </c>
      <c r="H24" s="4" t="s">
        <v>1171</v>
      </c>
      <c r="I24" s="4" t="s">
        <v>132</v>
      </c>
      <c r="J24" s="52" t="s">
        <v>1124</v>
      </c>
    </row>
    <row r="25" spans="1:10" x14ac:dyDescent="0.25">
      <c r="A25" s="52" t="s">
        <v>1848</v>
      </c>
      <c r="D25" s="3" t="s">
        <v>2330</v>
      </c>
      <c r="E25" s="4" t="s">
        <v>3107</v>
      </c>
      <c r="F25" s="4" t="s">
        <v>112</v>
      </c>
      <c r="G25" s="50" t="s">
        <v>1144</v>
      </c>
      <c r="H25" s="4" t="s">
        <v>1172</v>
      </c>
      <c r="I25" s="4" t="s">
        <v>137</v>
      </c>
      <c r="J25" s="52" t="s">
        <v>1125</v>
      </c>
    </row>
    <row r="26" spans="1:10" x14ac:dyDescent="0.25">
      <c r="A26" s="52" t="s">
        <v>1849</v>
      </c>
      <c r="D26" s="3" t="s">
        <v>3105</v>
      </c>
      <c r="E26" s="4" t="s">
        <v>3108</v>
      </c>
      <c r="F26" s="4" t="s">
        <v>245</v>
      </c>
      <c r="G26" s="50" t="s">
        <v>1145</v>
      </c>
      <c r="H26" s="4" t="s">
        <v>1173</v>
      </c>
      <c r="I26" s="4" t="s">
        <v>164</v>
      </c>
      <c r="J26" s="52" t="s">
        <v>169</v>
      </c>
    </row>
    <row r="27" spans="1:10" x14ac:dyDescent="0.25">
      <c r="A27" s="52" t="s">
        <v>1850</v>
      </c>
      <c r="D27" s="3" t="s">
        <v>2331</v>
      </c>
      <c r="E27" s="4" t="s">
        <v>2332</v>
      </c>
      <c r="F27" s="4" t="s">
        <v>238</v>
      </c>
      <c r="G27" s="50" t="s">
        <v>1146</v>
      </c>
      <c r="H27" s="4" t="s">
        <v>1174</v>
      </c>
      <c r="I27" s="4" t="s">
        <v>1330</v>
      </c>
      <c r="J27" s="52" t="s">
        <v>162</v>
      </c>
    </row>
    <row r="28" spans="1:10" x14ac:dyDescent="0.25">
      <c r="A28" s="52" t="s">
        <v>1052</v>
      </c>
      <c r="D28" s="4" t="s">
        <v>1999</v>
      </c>
      <c r="E28" s="4" t="s">
        <v>1999</v>
      </c>
      <c r="F28" s="59" t="s">
        <v>249</v>
      </c>
      <c r="G28" s="82" t="s">
        <v>1148</v>
      </c>
      <c r="H28" s="4" t="s">
        <v>1175</v>
      </c>
      <c r="I28" s="4" t="s">
        <v>1346</v>
      </c>
      <c r="J28" s="52" t="s">
        <v>0</v>
      </c>
    </row>
    <row r="29" spans="1:10" x14ac:dyDescent="0.25">
      <c r="A29" s="52" t="s">
        <v>1871</v>
      </c>
      <c r="F29" s="59" t="s">
        <v>325</v>
      </c>
      <c r="G29" s="82" t="s">
        <v>2389</v>
      </c>
      <c r="H29" s="4" t="s">
        <v>1175</v>
      </c>
      <c r="I29" s="4" t="s">
        <v>1345</v>
      </c>
      <c r="J29" s="52" t="s">
        <v>1</v>
      </c>
    </row>
    <row r="30" spans="1:10" x14ac:dyDescent="0.25">
      <c r="A30" s="52" t="s">
        <v>1872</v>
      </c>
      <c r="F30" s="59" t="s">
        <v>472</v>
      </c>
      <c r="G30" s="82" t="s">
        <v>1272</v>
      </c>
      <c r="H30" s="4" t="s">
        <v>1177</v>
      </c>
      <c r="I30" s="4" t="s">
        <v>1347</v>
      </c>
      <c r="J30" s="52" t="s">
        <v>1340</v>
      </c>
    </row>
    <row r="31" spans="1:10" x14ac:dyDescent="0.25">
      <c r="A31" s="52" t="s">
        <v>1873</v>
      </c>
      <c r="F31" s="59" t="s">
        <v>327</v>
      </c>
      <c r="G31" s="82" t="s">
        <v>1319</v>
      </c>
      <c r="H31" s="4" t="s">
        <v>1197</v>
      </c>
      <c r="I31" s="4" t="s">
        <v>1348</v>
      </c>
      <c r="J31" s="52" t="s">
        <v>806</v>
      </c>
    </row>
    <row r="32" spans="1:10" x14ac:dyDescent="0.25">
      <c r="A32" s="52" t="s">
        <v>1729</v>
      </c>
      <c r="B32" s="46"/>
      <c r="C32" s="46"/>
      <c r="F32" s="59" t="s">
        <v>97</v>
      </c>
      <c r="G32" s="82" t="s">
        <v>1149</v>
      </c>
      <c r="H32" s="4" t="s">
        <v>1198</v>
      </c>
      <c r="I32" s="4" t="s">
        <v>641</v>
      </c>
      <c r="J32" s="52" t="s">
        <v>807</v>
      </c>
    </row>
    <row r="33" spans="1:10" x14ac:dyDescent="0.25">
      <c r="A33" s="52" t="s">
        <v>1739</v>
      </c>
      <c r="B33" s="46"/>
      <c r="C33" s="46"/>
      <c r="F33" s="4" t="s">
        <v>98</v>
      </c>
      <c r="G33" s="50" t="s">
        <v>1271</v>
      </c>
      <c r="H33" s="4" t="s">
        <v>1199</v>
      </c>
      <c r="I33" s="4" t="s">
        <v>643</v>
      </c>
      <c r="J33" s="52" t="s">
        <v>1042</v>
      </c>
    </row>
    <row r="34" spans="1:10" x14ac:dyDescent="0.25">
      <c r="A34" s="52" t="s">
        <v>1738</v>
      </c>
      <c r="B34" s="46"/>
      <c r="C34" s="46"/>
      <c r="F34" s="4" t="s">
        <v>247</v>
      </c>
      <c r="G34" s="50" t="s">
        <v>1147</v>
      </c>
      <c r="H34" s="4" t="s">
        <v>1200</v>
      </c>
      <c r="I34" s="4" t="s">
        <v>144</v>
      </c>
      <c r="J34" s="52" t="s">
        <v>979</v>
      </c>
    </row>
    <row r="35" spans="1:10" ht="30" x14ac:dyDescent="0.25">
      <c r="A35" s="52" t="s">
        <v>1734</v>
      </c>
      <c r="B35" s="46"/>
      <c r="C35" s="46"/>
      <c r="F35" s="83" t="s">
        <v>1050</v>
      </c>
      <c r="G35" s="82" t="s">
        <v>1294</v>
      </c>
      <c r="H35" s="4" t="s">
        <v>1201</v>
      </c>
      <c r="I35" s="4" t="s">
        <v>644</v>
      </c>
      <c r="J35" s="52" t="s">
        <v>1848</v>
      </c>
    </row>
    <row r="36" spans="1:10" x14ac:dyDescent="0.25">
      <c r="A36" s="52" t="s">
        <v>787</v>
      </c>
      <c r="B36" s="46"/>
      <c r="C36" s="46"/>
      <c r="F36" s="4" t="s">
        <v>323</v>
      </c>
      <c r="G36" s="50" t="s">
        <v>1150</v>
      </c>
      <c r="H36" s="4" t="s">
        <v>1202</v>
      </c>
      <c r="I36" s="4" t="s">
        <v>645</v>
      </c>
      <c r="J36" s="52" t="s">
        <v>1849</v>
      </c>
    </row>
    <row r="37" spans="1:10" x14ac:dyDescent="0.25">
      <c r="A37" s="52" t="s">
        <v>1840</v>
      </c>
      <c r="B37" s="46"/>
      <c r="C37" s="46"/>
      <c r="F37" s="4" t="s">
        <v>399</v>
      </c>
      <c r="G37" s="50" t="s">
        <v>1316</v>
      </c>
      <c r="H37" s="4" t="s">
        <v>1203</v>
      </c>
      <c r="I37" s="4" t="s">
        <v>646</v>
      </c>
      <c r="J37" s="52" t="s">
        <v>1850</v>
      </c>
    </row>
    <row r="38" spans="1:10" ht="30" x14ac:dyDescent="0.25">
      <c r="A38" s="52" t="s">
        <v>1742</v>
      </c>
      <c r="B38" s="46"/>
      <c r="C38" s="46"/>
      <c r="F38" s="4" t="s">
        <v>324</v>
      </c>
      <c r="G38" s="50" t="s">
        <v>1273</v>
      </c>
      <c r="H38" s="4" t="s">
        <v>1204</v>
      </c>
      <c r="I38" s="4" t="s">
        <v>647</v>
      </c>
      <c r="J38" s="52" t="s">
        <v>1052</v>
      </c>
    </row>
    <row r="39" spans="1:10" x14ac:dyDescent="0.25">
      <c r="A39" s="52" t="s">
        <v>1740</v>
      </c>
      <c r="B39" s="46"/>
      <c r="C39" s="46"/>
      <c r="F39" s="4" t="s">
        <v>162</v>
      </c>
      <c r="G39" s="4" t="s">
        <v>1128</v>
      </c>
      <c r="H39" s="4" t="s">
        <v>1205</v>
      </c>
      <c r="I39" s="4" t="s">
        <v>1349</v>
      </c>
      <c r="J39" s="52" t="s">
        <v>1871</v>
      </c>
    </row>
    <row r="40" spans="1:10" x14ac:dyDescent="0.25">
      <c r="A40" s="52" t="s">
        <v>1874</v>
      </c>
      <c r="B40" s="46"/>
      <c r="C40" s="46"/>
      <c r="F40" s="4" t="s">
        <v>176</v>
      </c>
      <c r="G40" s="50" t="s">
        <v>1293</v>
      </c>
      <c r="H40" s="4" t="s">
        <v>1206</v>
      </c>
      <c r="I40" s="4" t="s">
        <v>1350</v>
      </c>
      <c r="J40" s="52" t="s">
        <v>1872</v>
      </c>
    </row>
    <row r="41" spans="1:10" x14ac:dyDescent="0.25">
      <c r="A41" s="52" t="s">
        <v>1012</v>
      </c>
      <c r="B41" s="46"/>
      <c r="C41" s="46"/>
      <c r="F41" s="4" t="s">
        <v>407</v>
      </c>
      <c r="G41" s="50" t="s">
        <v>1317</v>
      </c>
      <c r="H41" s="4" t="s">
        <v>1207</v>
      </c>
      <c r="I41" s="4" t="s">
        <v>1351</v>
      </c>
      <c r="J41" s="52" t="s">
        <v>1873</v>
      </c>
    </row>
    <row r="42" spans="1:10" x14ac:dyDescent="0.25">
      <c r="A42" s="52" t="s">
        <v>1875</v>
      </c>
      <c r="B42" s="46"/>
      <c r="C42" s="46"/>
      <c r="F42" s="4" t="s">
        <v>331</v>
      </c>
      <c r="G42" s="50" t="s">
        <v>1275</v>
      </c>
      <c r="H42" s="4"/>
      <c r="I42" s="4" t="s">
        <v>1352</v>
      </c>
      <c r="J42" s="52" t="s">
        <v>1729</v>
      </c>
    </row>
    <row r="43" spans="1:10" x14ac:dyDescent="0.25">
      <c r="A43" s="52" t="s">
        <v>1876</v>
      </c>
      <c r="B43" s="46"/>
      <c r="C43" s="46"/>
      <c r="F43" s="4" t="s">
        <v>334</v>
      </c>
      <c r="G43" s="50" t="s">
        <v>1274</v>
      </c>
      <c r="H43" s="4" t="s">
        <v>1209</v>
      </c>
      <c r="I43" s="4" t="s">
        <v>1353</v>
      </c>
      <c r="J43" s="52" t="s">
        <v>1739</v>
      </c>
    </row>
    <row r="44" spans="1:10" x14ac:dyDescent="0.25">
      <c r="A44" s="52" t="s">
        <v>1877</v>
      </c>
      <c r="B44" s="46"/>
      <c r="C44" s="46"/>
      <c r="F44" s="4" t="s">
        <v>333</v>
      </c>
      <c r="G44" s="50" t="s">
        <v>1276</v>
      </c>
      <c r="H44" s="4" t="s">
        <v>1210</v>
      </c>
      <c r="I44" s="4" t="s">
        <v>1354</v>
      </c>
      <c r="J44" s="52" t="s">
        <v>1734</v>
      </c>
    </row>
    <row r="45" spans="1:10" x14ac:dyDescent="0.25">
      <c r="B45" s="46"/>
      <c r="C45" s="46"/>
      <c r="F45" s="46"/>
      <c r="G45" s="46"/>
      <c r="H45" s="4" t="s">
        <v>1211</v>
      </c>
      <c r="I45" s="4" t="s">
        <v>1355</v>
      </c>
      <c r="J45" s="52" t="s">
        <v>1875</v>
      </c>
    </row>
    <row r="46" spans="1:10" x14ac:dyDescent="0.25">
      <c r="B46" s="46"/>
      <c r="C46" s="46"/>
      <c r="F46" s="46"/>
      <c r="G46" s="46"/>
      <c r="H46" s="4" t="s">
        <v>1212</v>
      </c>
      <c r="I46" s="4" t="s">
        <v>1356</v>
      </c>
      <c r="J46" s="52" t="s">
        <v>1876</v>
      </c>
    </row>
    <row r="47" spans="1:10" x14ac:dyDescent="0.25">
      <c r="B47" s="46"/>
      <c r="C47" s="46"/>
      <c r="F47" s="46"/>
      <c r="G47" s="46"/>
      <c r="H47" s="4" t="s">
        <v>1213</v>
      </c>
      <c r="I47" s="4" t="s">
        <v>1357</v>
      </c>
      <c r="J47" s="52" t="s">
        <v>1877</v>
      </c>
    </row>
    <row r="48" spans="1:10" x14ac:dyDescent="0.25">
      <c r="B48" s="46"/>
      <c r="C48" s="46"/>
      <c r="F48" s="46"/>
      <c r="G48" s="46"/>
      <c r="H48" s="4" t="s">
        <v>1214</v>
      </c>
      <c r="I48" s="4" t="s">
        <v>498</v>
      </c>
      <c r="J48" s="52" t="s">
        <v>2049</v>
      </c>
    </row>
    <row r="49" spans="2:10" x14ac:dyDescent="0.25">
      <c r="B49" s="46"/>
      <c r="C49" s="46"/>
      <c r="F49" s="46"/>
      <c r="G49" s="46"/>
      <c r="H49" s="4" t="s">
        <v>1215</v>
      </c>
      <c r="I49" s="4" t="s">
        <v>1339</v>
      </c>
      <c r="J49" s="52" t="s">
        <v>1999</v>
      </c>
    </row>
    <row r="50" spans="2:10" x14ac:dyDescent="0.25">
      <c r="B50" s="46"/>
      <c r="C50" s="46"/>
      <c r="F50" s="46"/>
      <c r="G50" s="46"/>
      <c r="H50" s="4" t="s">
        <v>1216</v>
      </c>
      <c r="I50" s="4" t="s">
        <v>1340</v>
      </c>
      <c r="J50" s="52" t="s">
        <v>3143</v>
      </c>
    </row>
    <row r="51" spans="2:10" x14ac:dyDescent="0.25">
      <c r="B51" s="46"/>
      <c r="C51" s="46"/>
      <c r="F51" s="46"/>
      <c r="G51" s="46"/>
      <c r="H51" s="4" t="s">
        <v>1217</v>
      </c>
      <c r="I51" s="4" t="s">
        <v>1358</v>
      </c>
      <c r="J51" s="52" t="s">
        <v>1874</v>
      </c>
    </row>
    <row r="52" spans="2:10" x14ac:dyDescent="0.25">
      <c r="B52" s="46"/>
      <c r="C52" s="46"/>
      <c r="F52" s="46"/>
      <c r="G52" s="46"/>
      <c r="H52" s="4" t="s">
        <v>1218</v>
      </c>
      <c r="I52" s="4" t="s">
        <v>1359</v>
      </c>
      <c r="J52" s="52" t="s">
        <v>2329</v>
      </c>
    </row>
    <row r="53" spans="2:10" x14ac:dyDescent="0.25">
      <c r="F53" s="46"/>
      <c r="G53" s="46"/>
      <c r="H53" s="4" t="s">
        <v>1219</v>
      </c>
      <c r="I53" s="4" t="s">
        <v>1360</v>
      </c>
      <c r="J53" s="52" t="s">
        <v>2330</v>
      </c>
    </row>
    <row r="54" spans="2:10" x14ac:dyDescent="0.25">
      <c r="F54" s="46"/>
      <c r="G54" s="46"/>
      <c r="H54" s="4" t="s">
        <v>1220</v>
      </c>
      <c r="I54" s="4" t="s">
        <v>1361</v>
      </c>
      <c r="J54" s="52" t="s">
        <v>3105</v>
      </c>
    </row>
    <row r="55" spans="2:10" x14ac:dyDescent="0.25">
      <c r="F55" s="46"/>
      <c r="G55" s="46"/>
      <c r="H55" s="4" t="s">
        <v>1221</v>
      </c>
      <c r="I55" s="4" t="s">
        <v>1362</v>
      </c>
      <c r="J55" s="52" t="s">
        <v>2331</v>
      </c>
    </row>
    <row r="56" spans="2:10" x14ac:dyDescent="0.25">
      <c r="F56" s="46"/>
      <c r="G56" s="46"/>
      <c r="H56" s="4" t="s">
        <v>1222</v>
      </c>
      <c r="I56" s="4" t="s">
        <v>734</v>
      </c>
      <c r="J56" s="52" t="s">
        <v>1356</v>
      </c>
    </row>
    <row r="57" spans="2:10" x14ac:dyDescent="0.25">
      <c r="F57" s="46"/>
      <c r="G57" s="46"/>
      <c r="H57" s="4" t="s">
        <v>1223</v>
      </c>
      <c r="I57" s="4" t="s">
        <v>1342</v>
      </c>
      <c r="J57" s="52" t="s">
        <v>2006</v>
      </c>
    </row>
    <row r="58" spans="2:10" x14ac:dyDescent="0.25">
      <c r="F58" s="46"/>
      <c r="G58" s="46"/>
      <c r="H58" s="4" t="s">
        <v>1224</v>
      </c>
      <c r="I58" s="4" t="s">
        <v>736</v>
      </c>
      <c r="J58" s="52" t="s">
        <v>2015</v>
      </c>
    </row>
    <row r="59" spans="2:10" x14ac:dyDescent="0.25">
      <c r="F59" s="46"/>
      <c r="G59" s="46"/>
      <c r="H59" s="4" t="s">
        <v>1225</v>
      </c>
      <c r="I59" s="4" t="s">
        <v>737</v>
      </c>
      <c r="J59" s="52" t="s">
        <v>1342</v>
      </c>
    </row>
    <row r="60" spans="2:10" x14ac:dyDescent="0.25">
      <c r="H60" s="4" t="s">
        <v>1226</v>
      </c>
      <c r="I60" s="4" t="s">
        <v>738</v>
      </c>
      <c r="J60" s="52" t="s">
        <v>736</v>
      </c>
    </row>
    <row r="61" spans="2:10" x14ac:dyDescent="0.25">
      <c r="H61" s="4" t="s">
        <v>1227</v>
      </c>
      <c r="I61" s="4" t="s">
        <v>742</v>
      </c>
      <c r="J61" s="52" t="s">
        <v>737</v>
      </c>
    </row>
    <row r="62" spans="2:10" x14ac:dyDescent="0.25">
      <c r="H62" s="47" t="s">
        <v>1270</v>
      </c>
      <c r="I62" s="4" t="s">
        <v>743</v>
      </c>
      <c r="J62" s="52" t="s">
        <v>738</v>
      </c>
    </row>
    <row r="63" spans="2:10" x14ac:dyDescent="0.25">
      <c r="H63" s="4" t="s">
        <v>1228</v>
      </c>
      <c r="I63" s="4" t="s">
        <v>744</v>
      </c>
      <c r="J63" s="52" t="s">
        <v>748</v>
      </c>
    </row>
    <row r="64" spans="2:10" x14ac:dyDescent="0.25">
      <c r="H64" s="4" t="s">
        <v>1229</v>
      </c>
      <c r="I64" s="4" t="s">
        <v>746</v>
      </c>
      <c r="J64" s="52" t="s">
        <v>749</v>
      </c>
    </row>
    <row r="65" spans="8:10" x14ac:dyDescent="0.25">
      <c r="H65" s="4" t="s">
        <v>1230</v>
      </c>
      <c r="I65" s="4" t="s">
        <v>750</v>
      </c>
      <c r="J65" s="52" t="s">
        <v>750</v>
      </c>
    </row>
    <row r="66" spans="8:10" x14ac:dyDescent="0.25">
      <c r="H66" s="4" t="s">
        <v>1231</v>
      </c>
      <c r="I66" s="4" t="s">
        <v>753</v>
      </c>
      <c r="J66" s="52" t="s">
        <v>753</v>
      </c>
    </row>
    <row r="67" spans="8:10" x14ac:dyDescent="0.25">
      <c r="H67" s="4" t="s">
        <v>1232</v>
      </c>
      <c r="I67" s="4" t="s">
        <v>553</v>
      </c>
      <c r="J67" s="52" t="s">
        <v>2327</v>
      </c>
    </row>
    <row r="68" spans="8:10" x14ac:dyDescent="0.25">
      <c r="H68" s="4" t="s">
        <v>1233</v>
      </c>
      <c r="I68" s="4" t="s">
        <v>252</v>
      </c>
      <c r="J68" s="52" t="s">
        <v>760</v>
      </c>
    </row>
    <row r="69" spans="8:10" x14ac:dyDescent="0.25">
      <c r="H69" s="4" t="s">
        <v>1234</v>
      </c>
      <c r="I69" s="4" t="s">
        <v>253</v>
      </c>
      <c r="J69" s="52" t="s">
        <v>2328</v>
      </c>
    </row>
    <row r="70" spans="8:10" x14ac:dyDescent="0.25">
      <c r="H70" s="4" t="s">
        <v>1235</v>
      </c>
      <c r="I70" s="4" t="s">
        <v>760</v>
      </c>
      <c r="J70" s="52" t="s">
        <v>1325</v>
      </c>
    </row>
    <row r="71" spans="8:10" x14ac:dyDescent="0.25">
      <c r="H71" s="4" t="s">
        <v>1236</v>
      </c>
      <c r="I71" s="4" t="s">
        <v>762</v>
      </c>
      <c r="J71" s="52" t="s">
        <v>3162</v>
      </c>
    </row>
    <row r="72" spans="8:10" x14ac:dyDescent="0.25">
      <c r="H72" s="4" t="s">
        <v>1237</v>
      </c>
      <c r="I72" s="4" t="s">
        <v>765</v>
      </c>
      <c r="J72" s="52" t="s">
        <v>3163</v>
      </c>
    </row>
    <row r="73" spans="8:10" x14ac:dyDescent="0.25">
      <c r="H73" s="4" t="s">
        <v>1238</v>
      </c>
      <c r="I73" s="4" t="s">
        <v>767</v>
      </c>
      <c r="J73" s="52" t="s">
        <v>1347</v>
      </c>
    </row>
    <row r="74" spans="8:10" x14ac:dyDescent="0.25">
      <c r="H74" s="4" t="s">
        <v>1239</v>
      </c>
      <c r="I74" s="4" t="s">
        <v>129</v>
      </c>
      <c r="J74" s="52" t="s">
        <v>1348</v>
      </c>
    </row>
    <row r="75" spans="8:10" x14ac:dyDescent="0.25">
      <c r="H75" s="4" t="s">
        <v>1240</v>
      </c>
      <c r="I75" s="4" t="s">
        <v>1363</v>
      </c>
      <c r="J75" s="52" t="s">
        <v>3164</v>
      </c>
    </row>
    <row r="76" spans="8:10" x14ac:dyDescent="0.25">
      <c r="H76" s="4" t="s">
        <v>1241</v>
      </c>
      <c r="I76" s="4" t="s">
        <v>1364</v>
      </c>
      <c r="J76" s="52" t="s">
        <v>1377</v>
      </c>
    </row>
    <row r="77" spans="8:10" x14ac:dyDescent="0.25">
      <c r="H77" s="4" t="s">
        <v>1242</v>
      </c>
      <c r="I77" s="4" t="s">
        <v>1365</v>
      </c>
      <c r="J77" s="52" t="s">
        <v>3165</v>
      </c>
    </row>
    <row r="78" spans="8:10" x14ac:dyDescent="0.25">
      <c r="H78" s="4" t="s">
        <v>1243</v>
      </c>
      <c r="I78" s="4" t="s">
        <v>1366</v>
      </c>
      <c r="J78" s="52" t="s">
        <v>1372</v>
      </c>
    </row>
    <row r="79" spans="8:10" x14ac:dyDescent="0.25">
      <c r="H79" s="4" t="s">
        <v>1244</v>
      </c>
      <c r="I79" s="4" t="s">
        <v>1367</v>
      </c>
      <c r="J79" s="52" t="s">
        <v>1365</v>
      </c>
    </row>
    <row r="80" spans="8:10" x14ac:dyDescent="0.25">
      <c r="H80" s="4" t="s">
        <v>1245</v>
      </c>
      <c r="I80" s="4" t="s">
        <v>1368</v>
      </c>
      <c r="J80" s="52" t="s">
        <v>1373</v>
      </c>
    </row>
    <row r="81" spans="8:10" x14ac:dyDescent="0.25">
      <c r="H81" s="4" t="s">
        <v>1246</v>
      </c>
      <c r="I81" s="4" t="s">
        <v>1369</v>
      </c>
      <c r="J81" s="52" t="s">
        <v>1364</v>
      </c>
    </row>
    <row r="82" spans="8:10" x14ac:dyDescent="0.25">
      <c r="H82" s="4" t="s">
        <v>1247</v>
      </c>
      <c r="I82" s="4" t="s">
        <v>1370</v>
      </c>
      <c r="J82" s="52" t="s">
        <v>3166</v>
      </c>
    </row>
    <row r="83" spans="8:10" x14ac:dyDescent="0.25">
      <c r="H83" s="4" t="s">
        <v>1248</v>
      </c>
      <c r="I83" s="4" t="s">
        <v>1371</v>
      </c>
      <c r="J83" s="52" t="s">
        <v>1357</v>
      </c>
    </row>
    <row r="84" spans="8:10" x14ac:dyDescent="0.25">
      <c r="H84" s="4" t="s">
        <v>1249</v>
      </c>
      <c r="I84" s="4" t="s">
        <v>1372</v>
      </c>
      <c r="J84" s="52" t="s">
        <v>3167</v>
      </c>
    </row>
    <row r="85" spans="8:10" x14ac:dyDescent="0.25">
      <c r="H85" s="4" t="s">
        <v>1250</v>
      </c>
      <c r="I85" s="4" t="s">
        <v>1373</v>
      </c>
      <c r="J85" s="52" t="s">
        <v>498</v>
      </c>
    </row>
    <row r="86" spans="8:10" x14ac:dyDescent="0.25">
      <c r="H86" s="4" t="s">
        <v>1251</v>
      </c>
      <c r="I86" s="4" t="s">
        <v>1374</v>
      </c>
      <c r="J86" s="52" t="s">
        <v>1339</v>
      </c>
    </row>
    <row r="87" spans="8:10" x14ac:dyDescent="0.25">
      <c r="H87" s="4" t="s">
        <v>1252</v>
      </c>
      <c r="I87" s="4" t="s">
        <v>1375</v>
      </c>
      <c r="J87" s="52" t="s">
        <v>1358</v>
      </c>
    </row>
    <row r="88" spans="8:10" x14ac:dyDescent="0.25">
      <c r="H88" s="4" t="s">
        <v>1253</v>
      </c>
      <c r="I88" s="4" t="s">
        <v>1376</v>
      </c>
      <c r="J88" s="52" t="s">
        <v>1359</v>
      </c>
    </row>
    <row r="89" spans="8:10" x14ac:dyDescent="0.25">
      <c r="H89" s="4" t="s">
        <v>1254</v>
      </c>
      <c r="I89" s="4" t="s">
        <v>1377</v>
      </c>
      <c r="J89" s="52" t="s">
        <v>1383</v>
      </c>
    </row>
    <row r="90" spans="8:10" x14ac:dyDescent="0.25">
      <c r="H90" s="4" t="s">
        <v>1255</v>
      </c>
      <c r="I90" s="4" t="s">
        <v>1378</v>
      </c>
      <c r="J90" s="52" t="s">
        <v>1384</v>
      </c>
    </row>
    <row r="91" spans="8:10" x14ac:dyDescent="0.25">
      <c r="H91" s="4" t="s">
        <v>1256</v>
      </c>
      <c r="I91" s="4" t="s">
        <v>1379</v>
      </c>
      <c r="J91" s="52" t="s">
        <v>1385</v>
      </c>
    </row>
    <row r="92" spans="8:10" x14ac:dyDescent="0.25">
      <c r="H92" s="4" t="s">
        <v>1257</v>
      </c>
      <c r="I92" s="4" t="s">
        <v>1380</v>
      </c>
      <c r="J92" s="52" t="s">
        <v>1361</v>
      </c>
    </row>
    <row r="93" spans="8:10" x14ac:dyDescent="0.25">
      <c r="H93" s="4" t="s">
        <v>1258</v>
      </c>
      <c r="I93" s="4" t="s">
        <v>1381</v>
      </c>
      <c r="J93" s="52" t="s">
        <v>1362</v>
      </c>
    </row>
    <row r="94" spans="8:10" x14ac:dyDescent="0.25">
      <c r="H94" s="4" t="s">
        <v>1259</v>
      </c>
      <c r="I94" s="4" t="s">
        <v>1124</v>
      </c>
      <c r="J94" s="52" t="s">
        <v>2408</v>
      </c>
    </row>
    <row r="95" spans="8:10" x14ac:dyDescent="0.25">
      <c r="H95" s="4" t="s">
        <v>1260</v>
      </c>
      <c r="I95" s="4" t="s">
        <v>1125</v>
      </c>
    </row>
    <row r="96" spans="8:10" x14ac:dyDescent="0.25">
      <c r="H96" s="4" t="s">
        <v>1261</v>
      </c>
      <c r="I96" s="4" t="s">
        <v>522</v>
      </c>
    </row>
    <row r="97" spans="8:9" x14ac:dyDescent="0.25">
      <c r="H97" s="4" t="s">
        <v>1262</v>
      </c>
      <c r="I97" s="4" t="s">
        <v>1382</v>
      </c>
    </row>
    <row r="98" spans="8:9" x14ac:dyDescent="0.25">
      <c r="H98" s="4" t="s">
        <v>1263</v>
      </c>
      <c r="I98" s="4" t="s">
        <v>1383</v>
      </c>
    </row>
    <row r="99" spans="8:9" x14ac:dyDescent="0.25">
      <c r="H99" s="4" t="s">
        <v>1264</v>
      </c>
      <c r="I99" s="4" t="s">
        <v>1384</v>
      </c>
    </row>
    <row r="100" spans="8:9" x14ac:dyDescent="0.25">
      <c r="H100" s="4" t="s">
        <v>1265</v>
      </c>
      <c r="I100" s="4" t="s">
        <v>1385</v>
      </c>
    </row>
    <row r="101" spans="8:9" x14ac:dyDescent="0.25">
      <c r="H101" s="4" t="s">
        <v>1266</v>
      </c>
      <c r="I101" t="s">
        <v>3127</v>
      </c>
    </row>
    <row r="102" spans="8:9" x14ac:dyDescent="0.25">
      <c r="H102" s="4" t="s">
        <v>1267</v>
      </c>
      <c r="I102" t="s">
        <v>3128</v>
      </c>
    </row>
    <row r="103" spans="8:9" x14ac:dyDescent="0.25">
      <c r="H103" s="4" t="s">
        <v>1268</v>
      </c>
      <c r="I103" s="4" t="s">
        <v>1386</v>
      </c>
    </row>
    <row r="104" spans="8:9" x14ac:dyDescent="0.25">
      <c r="H104" s="4" t="s">
        <v>1269</v>
      </c>
      <c r="I104" s="4" t="s">
        <v>1387</v>
      </c>
    </row>
    <row r="105" spans="8:9" x14ac:dyDescent="0.25">
      <c r="H105" s="4" t="s">
        <v>1951</v>
      </c>
      <c r="I105" s="4" t="s">
        <v>1388</v>
      </c>
    </row>
    <row r="106" spans="8:9" x14ac:dyDescent="0.25">
      <c r="I106" s="4" t="s">
        <v>1389</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21"/>
  <sheetViews>
    <sheetView workbookViewId="0">
      <selection activeCell="F11" sqref="F11"/>
    </sheetView>
  </sheetViews>
  <sheetFormatPr defaultRowHeight="15" x14ac:dyDescent="0.25"/>
  <cols>
    <col min="1" max="1" width="37" customWidth="1"/>
    <col min="2" max="2" width="31.85546875" customWidth="1"/>
    <col min="3" max="3" width="34.140625" customWidth="1"/>
    <col min="4" max="4" width="30.85546875" customWidth="1"/>
    <col min="5" max="5" width="43.42578125" customWidth="1"/>
    <col min="6" max="6" width="47.28515625" customWidth="1"/>
    <col min="7" max="7" width="36.28515625" customWidth="1"/>
    <col min="8" max="8" width="16.42578125" customWidth="1"/>
  </cols>
  <sheetData>
    <row r="1" spans="1:7" x14ac:dyDescent="0.25">
      <c r="A1" s="1" t="s">
        <v>357</v>
      </c>
      <c r="B1" s="1" t="s">
        <v>346</v>
      </c>
      <c r="C1" s="1" t="s">
        <v>335</v>
      </c>
      <c r="D1" s="1" t="s">
        <v>336</v>
      </c>
      <c r="E1" s="1" t="s">
        <v>116</v>
      </c>
      <c r="F1" s="1" t="s">
        <v>344</v>
      </c>
      <c r="G1" s="1" t="s">
        <v>345</v>
      </c>
    </row>
    <row r="2" spans="1:7" x14ac:dyDescent="0.25">
      <c r="A2" s="21" t="s">
        <v>360</v>
      </c>
      <c r="B2" s="22" t="s">
        <v>361</v>
      </c>
      <c r="C2" s="22" t="s">
        <v>361</v>
      </c>
      <c r="D2" s="21" t="s">
        <v>360</v>
      </c>
      <c r="E2" s="22" t="s">
        <v>361</v>
      </c>
      <c r="F2" s="22" t="s">
        <v>361</v>
      </c>
      <c r="G2" s="22" t="s">
        <v>361</v>
      </c>
    </row>
    <row r="3" spans="1:7" x14ac:dyDescent="0.25">
      <c r="A3" t="s">
        <v>358</v>
      </c>
      <c r="B3" t="s">
        <v>362</v>
      </c>
      <c r="C3" t="s">
        <v>379</v>
      </c>
      <c r="D3" s="4" t="s">
        <v>358</v>
      </c>
      <c r="E3" t="s">
        <v>366</v>
      </c>
      <c r="F3" t="s">
        <v>369</v>
      </c>
      <c r="G3" t="s">
        <v>376</v>
      </c>
    </row>
    <row r="4" spans="1:7" x14ac:dyDescent="0.25">
      <c r="A4" t="s">
        <v>359</v>
      </c>
      <c r="B4" t="s">
        <v>363</v>
      </c>
      <c r="C4" t="s">
        <v>364</v>
      </c>
      <c r="E4" t="s">
        <v>365</v>
      </c>
      <c r="F4" t="s">
        <v>370</v>
      </c>
      <c r="G4" t="s">
        <v>373</v>
      </c>
    </row>
    <row r="5" spans="1:7" x14ac:dyDescent="0.25">
      <c r="E5" s="7" t="s">
        <v>367</v>
      </c>
      <c r="F5" t="s">
        <v>371</v>
      </c>
      <c r="G5" s="21" t="s">
        <v>377</v>
      </c>
    </row>
    <row r="6" spans="1:7" x14ac:dyDescent="0.25">
      <c r="E6" s="22" t="s">
        <v>380</v>
      </c>
      <c r="F6" s="22" t="s">
        <v>374</v>
      </c>
      <c r="G6" s="22" t="s">
        <v>378</v>
      </c>
    </row>
    <row r="7" spans="1:7" x14ac:dyDescent="0.25">
      <c r="E7" s="22" t="s">
        <v>375</v>
      </c>
      <c r="F7" s="22" t="s">
        <v>372</v>
      </c>
    </row>
    <row r="8" spans="1:7" x14ac:dyDescent="0.25">
      <c r="E8" t="s">
        <v>368</v>
      </c>
    </row>
    <row r="21" spans="1:5" x14ac:dyDescent="0.25">
      <c r="A21" s="8">
        <v>8</v>
      </c>
      <c r="B21" s="8" t="s">
        <v>830</v>
      </c>
      <c r="C21" s="8"/>
      <c r="D21" s="8" t="s">
        <v>841</v>
      </c>
      <c r="E21" s="8" t="s">
        <v>832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
  <sheetViews>
    <sheetView topLeftCell="A7" workbookViewId="0">
      <selection activeCell="C34" sqref="C34"/>
    </sheetView>
  </sheetViews>
  <sheetFormatPr defaultRowHeight="15" x14ac:dyDescent="0.25"/>
  <cols>
    <col min="1" max="1" width="21.28515625" customWidth="1"/>
    <col min="2" max="3" width="21.28515625" style="4" customWidth="1"/>
    <col min="4" max="4" width="21.28515625" customWidth="1"/>
    <col min="5" max="5" width="21.28515625" style="4" customWidth="1"/>
    <col min="6" max="6" width="18" customWidth="1"/>
    <col min="7" max="7" width="19.5703125" customWidth="1"/>
    <col min="8" max="8" width="21.42578125" customWidth="1"/>
    <col min="9" max="9" width="18.5703125" customWidth="1"/>
    <col min="14" max="14" width="11.5703125" style="4" customWidth="1"/>
  </cols>
  <sheetData>
    <row r="1" spans="1:9" x14ac:dyDescent="0.25">
      <c r="A1" s="93" t="s">
        <v>4071</v>
      </c>
      <c r="B1" s="93"/>
      <c r="C1" s="93"/>
      <c r="D1" s="4"/>
    </row>
    <row r="2" spans="1:9" x14ac:dyDescent="0.25">
      <c r="A2" s="4" t="s">
        <v>4321</v>
      </c>
      <c r="D2" s="4"/>
    </row>
    <row r="3" spans="1:9" x14ac:dyDescent="0.25">
      <c r="A3" s="45" t="s">
        <v>4316</v>
      </c>
      <c r="B3" s="45" t="s">
        <v>4338</v>
      </c>
      <c r="C3" s="45" t="s">
        <v>4341</v>
      </c>
      <c r="D3" s="45" t="s">
        <v>4346</v>
      </c>
      <c r="E3" s="45" t="s">
        <v>4347</v>
      </c>
      <c r="F3" s="45" t="s">
        <v>4342</v>
      </c>
      <c r="G3" s="45" t="s">
        <v>4343</v>
      </c>
      <c r="H3" s="45" t="s">
        <v>4344</v>
      </c>
      <c r="I3" s="45" t="s">
        <v>4345</v>
      </c>
    </row>
    <row r="4" spans="1:9" x14ac:dyDescent="0.25">
      <c r="A4" s="3" t="s">
        <v>4097</v>
      </c>
      <c r="B4" s="3" t="s">
        <v>1034</v>
      </c>
      <c r="C4" s="3" t="s">
        <v>4335</v>
      </c>
      <c r="D4" t="s">
        <v>4324</v>
      </c>
      <c r="E4" s="4">
        <v>60</v>
      </c>
      <c r="F4">
        <v>60</v>
      </c>
      <c r="G4">
        <v>10</v>
      </c>
      <c r="H4">
        <v>12</v>
      </c>
      <c r="I4">
        <v>3</v>
      </c>
    </row>
    <row r="5" spans="1:9" x14ac:dyDescent="0.25">
      <c r="A5" s="3" t="s">
        <v>4317</v>
      </c>
      <c r="B5" s="3" t="s">
        <v>1034</v>
      </c>
      <c r="C5" s="3" t="s">
        <v>4335</v>
      </c>
      <c r="D5" t="s">
        <v>4325</v>
      </c>
      <c r="E5" s="4">
        <v>60</v>
      </c>
      <c r="F5" s="4">
        <v>60</v>
      </c>
      <c r="G5" s="4">
        <v>10</v>
      </c>
      <c r="H5" s="4">
        <v>12</v>
      </c>
      <c r="I5" s="4">
        <v>3</v>
      </c>
    </row>
    <row r="6" spans="1:9" x14ac:dyDescent="0.25">
      <c r="A6" s="3" t="s">
        <v>4095</v>
      </c>
      <c r="B6" s="3" t="s">
        <v>4339</v>
      </c>
      <c r="C6" s="3" t="s">
        <v>4336</v>
      </c>
      <c r="D6" t="s">
        <v>4326</v>
      </c>
      <c r="E6" s="4">
        <v>90</v>
      </c>
      <c r="F6">
        <v>40</v>
      </c>
      <c r="G6">
        <v>10</v>
      </c>
      <c r="H6">
        <v>0</v>
      </c>
      <c r="I6">
        <v>5</v>
      </c>
    </row>
    <row r="7" spans="1:9" x14ac:dyDescent="0.25">
      <c r="A7" s="3" t="s">
        <v>4096</v>
      </c>
      <c r="B7" s="3" t="s">
        <v>4339</v>
      </c>
      <c r="C7" s="3" t="s">
        <v>4336</v>
      </c>
      <c r="D7" t="s">
        <v>4327</v>
      </c>
      <c r="E7" s="4">
        <v>90</v>
      </c>
      <c r="F7" s="4">
        <v>40</v>
      </c>
      <c r="G7" s="4">
        <v>10</v>
      </c>
      <c r="H7" s="4">
        <v>0</v>
      </c>
      <c r="I7" s="4">
        <v>5</v>
      </c>
    </row>
    <row r="8" spans="1:9" x14ac:dyDescent="0.25">
      <c r="A8" s="3" t="s">
        <v>4318</v>
      </c>
      <c r="B8" s="3" t="s">
        <v>4340</v>
      </c>
      <c r="C8" s="3" t="s">
        <v>4337</v>
      </c>
      <c r="D8" s="4" t="s">
        <v>4331</v>
      </c>
      <c r="E8" s="4">
        <v>120</v>
      </c>
      <c r="F8" s="4">
        <v>20</v>
      </c>
      <c r="G8" s="4">
        <v>7</v>
      </c>
      <c r="H8" s="4">
        <v>0</v>
      </c>
      <c r="I8" s="4">
        <v>2</v>
      </c>
    </row>
    <row r="9" spans="1:9" x14ac:dyDescent="0.25">
      <c r="A9" s="3" t="s">
        <v>4100</v>
      </c>
      <c r="B9" s="3" t="s">
        <v>4339</v>
      </c>
      <c r="C9" s="3" t="s">
        <v>4336</v>
      </c>
      <c r="D9" s="4" t="s">
        <v>4329</v>
      </c>
      <c r="E9" s="4">
        <v>90</v>
      </c>
      <c r="F9" s="4">
        <v>40</v>
      </c>
      <c r="G9" s="4">
        <v>10</v>
      </c>
      <c r="H9" s="4">
        <v>0</v>
      </c>
      <c r="I9" s="4">
        <v>5</v>
      </c>
    </row>
    <row r="10" spans="1:9" x14ac:dyDescent="0.25">
      <c r="A10" s="3" t="s">
        <v>4328</v>
      </c>
      <c r="B10" s="3" t="s">
        <v>4340</v>
      </c>
      <c r="C10" s="3" t="s">
        <v>4337</v>
      </c>
      <c r="D10" s="4" t="s">
        <v>4332</v>
      </c>
      <c r="E10" s="4">
        <v>120</v>
      </c>
      <c r="F10" s="4">
        <v>20</v>
      </c>
      <c r="G10" s="4">
        <v>7</v>
      </c>
      <c r="H10" s="4">
        <v>0</v>
      </c>
      <c r="I10" s="4">
        <v>2</v>
      </c>
    </row>
    <row r="11" spans="1:9" x14ac:dyDescent="0.25">
      <c r="A11" s="3" t="s">
        <v>4099</v>
      </c>
      <c r="B11" s="3" t="s">
        <v>4340</v>
      </c>
      <c r="C11" s="3" t="s">
        <v>4337</v>
      </c>
      <c r="D11" t="s">
        <v>4331</v>
      </c>
      <c r="E11" s="4">
        <v>120</v>
      </c>
      <c r="F11" s="4">
        <v>20</v>
      </c>
      <c r="G11" s="4">
        <v>7</v>
      </c>
      <c r="H11">
        <v>0</v>
      </c>
      <c r="I11">
        <v>2</v>
      </c>
    </row>
    <row r="12" spans="1:9" x14ac:dyDescent="0.25">
      <c r="A12" s="3" t="s">
        <v>4319</v>
      </c>
      <c r="B12" s="3" t="s">
        <v>4340</v>
      </c>
      <c r="C12" s="3" t="s">
        <v>4337</v>
      </c>
      <c r="D12" s="4" t="s">
        <v>4332</v>
      </c>
      <c r="E12" s="4">
        <v>120</v>
      </c>
      <c r="F12" s="4">
        <v>20</v>
      </c>
      <c r="G12">
        <v>7</v>
      </c>
      <c r="H12">
        <v>0</v>
      </c>
      <c r="I12">
        <v>2</v>
      </c>
    </row>
    <row r="13" spans="1:9" x14ac:dyDescent="0.25">
      <c r="A13" s="3" t="s">
        <v>4320</v>
      </c>
      <c r="B13" s="3" t="s">
        <v>4340</v>
      </c>
      <c r="C13" s="3" t="s">
        <v>4337</v>
      </c>
      <c r="D13" s="4" t="s">
        <v>4361</v>
      </c>
      <c r="E13" s="4">
        <v>120</v>
      </c>
      <c r="F13" s="4">
        <v>20</v>
      </c>
      <c r="G13" s="4">
        <v>7</v>
      </c>
      <c r="H13" s="4">
        <v>0</v>
      </c>
      <c r="I13" s="4">
        <v>2</v>
      </c>
    </row>
    <row r="14" spans="1:9" x14ac:dyDescent="0.25">
      <c r="A14" s="3" t="s">
        <v>1596</v>
      </c>
      <c r="B14" s="3" t="s">
        <v>4340</v>
      </c>
      <c r="C14" s="3" t="s">
        <v>4337</v>
      </c>
      <c r="D14" s="4" t="s">
        <v>4360</v>
      </c>
      <c r="E14" s="4">
        <v>120</v>
      </c>
      <c r="F14" s="4">
        <v>20</v>
      </c>
      <c r="G14" s="4">
        <v>7</v>
      </c>
      <c r="H14">
        <v>0</v>
      </c>
      <c r="I14">
        <v>2</v>
      </c>
    </row>
    <row r="15" spans="1:9" x14ac:dyDescent="0.25">
      <c r="A15" s="3" t="s">
        <v>4322</v>
      </c>
      <c r="B15" s="3" t="s">
        <v>4339</v>
      </c>
      <c r="C15" s="3" t="s">
        <v>4336</v>
      </c>
      <c r="D15" s="4" t="s">
        <v>4333</v>
      </c>
      <c r="E15" s="4">
        <v>90</v>
      </c>
      <c r="F15" s="4">
        <v>40</v>
      </c>
      <c r="G15" s="4">
        <v>10</v>
      </c>
      <c r="H15" s="4">
        <v>0</v>
      </c>
      <c r="I15" s="4">
        <v>5</v>
      </c>
    </row>
    <row r="16" spans="1:9" x14ac:dyDescent="0.25">
      <c r="A16" s="3" t="s">
        <v>4323</v>
      </c>
      <c r="B16" s="3" t="s">
        <v>4339</v>
      </c>
      <c r="C16" s="3" t="s">
        <v>4336</v>
      </c>
      <c r="D16" s="4" t="s">
        <v>4334</v>
      </c>
      <c r="E16" s="4">
        <v>90</v>
      </c>
      <c r="F16" s="4">
        <v>40</v>
      </c>
      <c r="G16" s="4">
        <v>10</v>
      </c>
      <c r="H16" s="4">
        <v>0</v>
      </c>
      <c r="I16" s="4">
        <v>5</v>
      </c>
    </row>
    <row r="17" spans="1:9" x14ac:dyDescent="0.25">
      <c r="A17" s="3" t="s">
        <v>1615</v>
      </c>
      <c r="B17" s="3" t="s">
        <v>4339</v>
      </c>
      <c r="C17" s="3" t="s">
        <v>4336</v>
      </c>
      <c r="D17" s="4" t="s">
        <v>4330</v>
      </c>
      <c r="E17" s="4">
        <v>90</v>
      </c>
      <c r="F17" s="4">
        <v>40</v>
      </c>
      <c r="G17" s="4">
        <v>10</v>
      </c>
      <c r="H17" s="4">
        <v>0</v>
      </c>
      <c r="I17" s="4">
        <v>5</v>
      </c>
    </row>
    <row r="18" spans="1:9" x14ac:dyDescent="0.25">
      <c r="A18" s="3" t="s">
        <v>1513</v>
      </c>
      <c r="B18" s="4">
        <v>1</v>
      </c>
      <c r="C18" s="4" t="s">
        <v>4348</v>
      </c>
      <c r="D18" t="s">
        <v>4348</v>
      </c>
      <c r="E18" s="4">
        <v>30</v>
      </c>
      <c r="F18">
        <v>25</v>
      </c>
      <c r="G18">
        <v>0</v>
      </c>
      <c r="H18">
        <v>0</v>
      </c>
      <c r="I18">
        <v>0</v>
      </c>
    </row>
    <row r="19" spans="1:9" x14ac:dyDescent="0.25">
      <c r="A19" s="3" t="s">
        <v>1455</v>
      </c>
      <c r="B19" s="4">
        <v>2</v>
      </c>
      <c r="C19" s="4" t="s">
        <v>4348</v>
      </c>
      <c r="D19" t="s">
        <v>1843</v>
      </c>
      <c r="E19" s="4">
        <v>30</v>
      </c>
      <c r="F19">
        <v>25</v>
      </c>
      <c r="G19">
        <v>0</v>
      </c>
      <c r="H19">
        <v>0</v>
      </c>
      <c r="I19">
        <v>0</v>
      </c>
    </row>
    <row r="20" spans="1:9" x14ac:dyDescent="0.25">
      <c r="A20" s="3" t="s">
        <v>1470</v>
      </c>
      <c r="B20" s="4">
        <v>2</v>
      </c>
      <c r="C20" s="3" t="s">
        <v>4352</v>
      </c>
      <c r="D20" t="s">
        <v>4354</v>
      </c>
      <c r="E20" s="4">
        <v>160</v>
      </c>
      <c r="F20">
        <v>30</v>
      </c>
      <c r="G20" s="4">
        <v>0</v>
      </c>
      <c r="H20" s="4">
        <v>0</v>
      </c>
      <c r="I20" s="4">
        <v>0</v>
      </c>
    </row>
    <row r="21" spans="1:9" x14ac:dyDescent="0.25">
      <c r="A21" s="3" t="s">
        <v>4349</v>
      </c>
      <c r="B21" s="4">
        <v>1</v>
      </c>
      <c r="C21" s="3" t="s">
        <v>4352</v>
      </c>
      <c r="D21" t="s">
        <v>4353</v>
      </c>
      <c r="E21" s="4">
        <v>160</v>
      </c>
      <c r="F21">
        <v>30</v>
      </c>
      <c r="G21" s="4">
        <v>0</v>
      </c>
      <c r="H21" s="4">
        <v>0</v>
      </c>
      <c r="I21" s="4">
        <v>0</v>
      </c>
    </row>
    <row r="22" spans="1:9" x14ac:dyDescent="0.25">
      <c r="A22" s="3" t="s">
        <v>4350</v>
      </c>
      <c r="B22" s="4">
        <v>1</v>
      </c>
      <c r="C22" s="3" t="s">
        <v>4352</v>
      </c>
      <c r="D22" s="4" t="s">
        <v>4353</v>
      </c>
      <c r="E22" s="4">
        <v>160</v>
      </c>
      <c r="F22">
        <v>30</v>
      </c>
      <c r="G22" s="4">
        <v>0</v>
      </c>
      <c r="H22" s="4">
        <v>0</v>
      </c>
      <c r="I22" s="4">
        <v>0</v>
      </c>
    </row>
    <row r="23" spans="1:9" x14ac:dyDescent="0.25">
      <c r="A23" s="3" t="s">
        <v>4351</v>
      </c>
      <c r="B23" s="4">
        <v>3</v>
      </c>
      <c r="C23" s="3" t="s">
        <v>4352</v>
      </c>
      <c r="D23" s="4" t="s">
        <v>4354</v>
      </c>
      <c r="E23" s="4">
        <v>160</v>
      </c>
      <c r="F23">
        <v>30</v>
      </c>
      <c r="G23" s="4">
        <v>0</v>
      </c>
      <c r="H23" s="4">
        <v>0</v>
      </c>
      <c r="I23" s="4">
        <v>0</v>
      </c>
    </row>
  </sheetData>
  <hyperlinks>
    <hyperlink ref="A1" location="contents!A1" display="Contents"/>
  </hyperlinks>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121"/>
  <sheetViews>
    <sheetView workbookViewId="0">
      <selection activeCell="E72" sqref="E72"/>
    </sheetView>
  </sheetViews>
  <sheetFormatPr defaultRowHeight="15" x14ac:dyDescent="0.25"/>
  <cols>
    <col min="1" max="1" width="47.5703125" customWidth="1"/>
  </cols>
  <sheetData>
    <row r="1" spans="1:1" x14ac:dyDescent="0.25">
      <c r="A1" t="s">
        <v>1151</v>
      </c>
    </row>
    <row r="2" spans="1:1" x14ac:dyDescent="0.25">
      <c r="A2" t="s">
        <v>1152</v>
      </c>
    </row>
    <row r="3" spans="1:1" x14ac:dyDescent="0.25">
      <c r="A3" t="s">
        <v>1153</v>
      </c>
    </row>
    <row r="4" spans="1:1" x14ac:dyDescent="0.25">
      <c r="A4" t="s">
        <v>1154</v>
      </c>
    </row>
    <row r="5" spans="1:1" x14ac:dyDescent="0.25">
      <c r="A5" t="s">
        <v>1155</v>
      </c>
    </row>
    <row r="6" spans="1:1" x14ac:dyDescent="0.25">
      <c r="A6" t="s">
        <v>1156</v>
      </c>
    </row>
    <row r="7" spans="1:1" x14ac:dyDescent="0.25">
      <c r="A7" t="s">
        <v>1157</v>
      </c>
    </row>
    <row r="8" spans="1:1" x14ac:dyDescent="0.25">
      <c r="A8" t="s">
        <v>1158</v>
      </c>
    </row>
    <row r="9" spans="1:1" x14ac:dyDescent="0.25">
      <c r="A9" t="s">
        <v>1159</v>
      </c>
    </row>
    <row r="10" spans="1:1" x14ac:dyDescent="0.25">
      <c r="A10" t="s">
        <v>1160</v>
      </c>
    </row>
    <row r="11" spans="1:1" x14ac:dyDescent="0.25">
      <c r="A11" t="s">
        <v>1161</v>
      </c>
    </row>
    <row r="12" spans="1:1" x14ac:dyDescent="0.25">
      <c r="A12" t="s">
        <v>1162</v>
      </c>
    </row>
    <row r="13" spans="1:1" x14ac:dyDescent="0.25">
      <c r="A13" t="s">
        <v>1163</v>
      </c>
    </row>
    <row r="14" spans="1:1" x14ac:dyDescent="0.25">
      <c r="A14" t="s">
        <v>1164</v>
      </c>
    </row>
    <row r="15" spans="1:1" x14ac:dyDescent="0.25">
      <c r="A15" t="s">
        <v>1165</v>
      </c>
    </row>
    <row r="16" spans="1:1" x14ac:dyDescent="0.25">
      <c r="A16" t="s">
        <v>1166</v>
      </c>
    </row>
    <row r="17" spans="1:1" x14ac:dyDescent="0.25">
      <c r="A17" t="s">
        <v>1167</v>
      </c>
    </row>
    <row r="18" spans="1:1" x14ac:dyDescent="0.25">
      <c r="A18" t="s">
        <v>1168</v>
      </c>
    </row>
    <row r="19" spans="1:1" x14ac:dyDescent="0.25">
      <c r="A19" t="s">
        <v>1169</v>
      </c>
    </row>
    <row r="20" spans="1:1" x14ac:dyDescent="0.25">
      <c r="A20" t="s">
        <v>1170</v>
      </c>
    </row>
    <row r="21" spans="1:1" x14ac:dyDescent="0.25">
      <c r="A21" t="s">
        <v>1171</v>
      </c>
    </row>
    <row r="22" spans="1:1" x14ac:dyDescent="0.25">
      <c r="A22" t="s">
        <v>1172</v>
      </c>
    </row>
    <row r="23" spans="1:1" x14ac:dyDescent="0.25">
      <c r="A23" t="s">
        <v>1173</v>
      </c>
    </row>
    <row r="24" spans="1:1" x14ac:dyDescent="0.25">
      <c r="A24" t="s">
        <v>1174</v>
      </c>
    </row>
    <row r="25" spans="1:1" x14ac:dyDescent="0.25">
      <c r="A25" t="s">
        <v>1175</v>
      </c>
    </row>
    <row r="26" spans="1:1" x14ac:dyDescent="0.25">
      <c r="A26" t="s">
        <v>1176</v>
      </c>
    </row>
    <row r="27" spans="1:1" x14ac:dyDescent="0.25">
      <c r="A27" t="s">
        <v>1177</v>
      </c>
    </row>
    <row r="28" spans="1:1" x14ac:dyDescent="0.25">
      <c r="A28" t="s">
        <v>1178</v>
      </c>
    </row>
    <row r="29" spans="1:1" x14ac:dyDescent="0.25">
      <c r="A29" t="s">
        <v>1179</v>
      </c>
    </row>
    <row r="30" spans="1:1" x14ac:dyDescent="0.25">
      <c r="A30" t="s">
        <v>1180</v>
      </c>
    </row>
    <row r="31" spans="1:1" x14ac:dyDescent="0.25">
      <c r="A31" t="s">
        <v>1181</v>
      </c>
    </row>
    <row r="32" spans="1:1" x14ac:dyDescent="0.25">
      <c r="A32" t="s">
        <v>1182</v>
      </c>
    </row>
    <row r="33" spans="1:1" x14ac:dyDescent="0.25">
      <c r="A33" t="s">
        <v>1183</v>
      </c>
    </row>
    <row r="34" spans="1:1" x14ac:dyDescent="0.25">
      <c r="A34" t="s">
        <v>1184</v>
      </c>
    </row>
    <row r="35" spans="1:1" x14ac:dyDescent="0.25">
      <c r="A35" t="s">
        <v>1185</v>
      </c>
    </row>
    <row r="36" spans="1:1" x14ac:dyDescent="0.25">
      <c r="A36" t="s">
        <v>1186</v>
      </c>
    </row>
    <row r="37" spans="1:1" x14ac:dyDescent="0.25">
      <c r="A37" t="s">
        <v>1187</v>
      </c>
    </row>
    <row r="38" spans="1:1" x14ac:dyDescent="0.25">
      <c r="A38" t="s">
        <v>1188</v>
      </c>
    </row>
    <row r="39" spans="1:1" x14ac:dyDescent="0.25">
      <c r="A39" t="s">
        <v>1189</v>
      </c>
    </row>
    <row r="40" spans="1:1" x14ac:dyDescent="0.25">
      <c r="A40" t="s">
        <v>1190</v>
      </c>
    </row>
    <row r="41" spans="1:1" x14ac:dyDescent="0.25">
      <c r="A41" t="s">
        <v>1191</v>
      </c>
    </row>
    <row r="42" spans="1:1" x14ac:dyDescent="0.25">
      <c r="A42" t="s">
        <v>1192</v>
      </c>
    </row>
    <row r="43" spans="1:1" x14ac:dyDescent="0.25">
      <c r="A43" t="s">
        <v>1193</v>
      </c>
    </row>
    <row r="44" spans="1:1" x14ac:dyDescent="0.25">
      <c r="A44" t="s">
        <v>1194</v>
      </c>
    </row>
    <row r="45" spans="1:1" x14ac:dyDescent="0.25">
      <c r="A45" t="s">
        <v>1195</v>
      </c>
    </row>
    <row r="46" spans="1:1" x14ac:dyDescent="0.25">
      <c r="A46" t="s">
        <v>1196</v>
      </c>
    </row>
    <row r="47" spans="1:1" x14ac:dyDescent="0.25">
      <c r="A47" t="s">
        <v>1129</v>
      </c>
    </row>
    <row r="48" spans="1:1" x14ac:dyDescent="0.25">
      <c r="A48" t="s">
        <v>1197</v>
      </c>
    </row>
    <row r="49" spans="1:1" x14ac:dyDescent="0.25">
      <c r="A49" t="s">
        <v>1198</v>
      </c>
    </row>
    <row r="50" spans="1:1" x14ac:dyDescent="0.25">
      <c r="A50" t="s">
        <v>1199</v>
      </c>
    </row>
    <row r="51" spans="1:1" x14ac:dyDescent="0.25">
      <c r="A51" t="s">
        <v>1200</v>
      </c>
    </row>
    <row r="52" spans="1:1" x14ac:dyDescent="0.25">
      <c r="A52" t="s">
        <v>1201</v>
      </c>
    </row>
    <row r="53" spans="1:1" x14ac:dyDescent="0.25">
      <c r="A53" t="s">
        <v>1202</v>
      </c>
    </row>
    <row r="54" spans="1:1" x14ac:dyDescent="0.25">
      <c r="A54" t="s">
        <v>1203</v>
      </c>
    </row>
    <row r="55" spans="1:1" x14ac:dyDescent="0.25">
      <c r="A55" t="s">
        <v>1204</v>
      </c>
    </row>
    <row r="56" spans="1:1" x14ac:dyDescent="0.25">
      <c r="A56" t="s">
        <v>1205</v>
      </c>
    </row>
    <row r="57" spans="1:1" x14ac:dyDescent="0.25">
      <c r="A57" t="s">
        <v>1206</v>
      </c>
    </row>
    <row r="58" spans="1:1" x14ac:dyDescent="0.25">
      <c r="A58" t="s">
        <v>1207</v>
      </c>
    </row>
    <row r="59" spans="1:1" x14ac:dyDescent="0.25">
      <c r="A59" t="s">
        <v>1208</v>
      </c>
    </row>
    <row r="60" spans="1:1" x14ac:dyDescent="0.25">
      <c r="A60" t="s">
        <v>1209</v>
      </c>
    </row>
    <row r="61" spans="1:1" x14ac:dyDescent="0.25">
      <c r="A61" t="s">
        <v>1210</v>
      </c>
    </row>
    <row r="62" spans="1:1" x14ac:dyDescent="0.25">
      <c r="A62" t="s">
        <v>1211</v>
      </c>
    </row>
    <row r="63" spans="1:1" x14ac:dyDescent="0.25">
      <c r="A63" t="s">
        <v>1212</v>
      </c>
    </row>
    <row r="64" spans="1:1" x14ac:dyDescent="0.25">
      <c r="A64" t="s">
        <v>1213</v>
      </c>
    </row>
    <row r="65" spans="1:1" x14ac:dyDescent="0.25">
      <c r="A65" t="s">
        <v>1214</v>
      </c>
    </row>
    <row r="66" spans="1:1" x14ac:dyDescent="0.25">
      <c r="A66" t="s">
        <v>1215</v>
      </c>
    </row>
    <row r="67" spans="1:1" x14ac:dyDescent="0.25">
      <c r="A67" t="s">
        <v>1216</v>
      </c>
    </row>
    <row r="68" spans="1:1" x14ac:dyDescent="0.25">
      <c r="A68" t="s">
        <v>1217</v>
      </c>
    </row>
    <row r="69" spans="1:1" x14ac:dyDescent="0.25">
      <c r="A69" t="s">
        <v>1218</v>
      </c>
    </row>
    <row r="70" spans="1:1" x14ac:dyDescent="0.25">
      <c r="A70" t="s">
        <v>1219</v>
      </c>
    </row>
    <row r="71" spans="1:1" x14ac:dyDescent="0.25">
      <c r="A71" t="s">
        <v>1220</v>
      </c>
    </row>
    <row r="72" spans="1:1" x14ac:dyDescent="0.25">
      <c r="A72" t="s">
        <v>1221</v>
      </c>
    </row>
    <row r="73" spans="1:1" x14ac:dyDescent="0.25">
      <c r="A73" t="s">
        <v>1222</v>
      </c>
    </row>
    <row r="74" spans="1:1" x14ac:dyDescent="0.25">
      <c r="A74" t="s">
        <v>1223</v>
      </c>
    </row>
    <row r="75" spans="1:1" x14ac:dyDescent="0.25">
      <c r="A75" t="s">
        <v>1224</v>
      </c>
    </row>
    <row r="76" spans="1:1" x14ac:dyDescent="0.25">
      <c r="A76" t="s">
        <v>1225</v>
      </c>
    </row>
    <row r="77" spans="1:1" x14ac:dyDescent="0.25">
      <c r="A77" t="s">
        <v>1226</v>
      </c>
    </row>
    <row r="78" spans="1:1" x14ac:dyDescent="0.25">
      <c r="A78" t="s">
        <v>1227</v>
      </c>
    </row>
    <row r="79" spans="1:1" x14ac:dyDescent="0.25">
      <c r="A79" s="47" t="s">
        <v>1270</v>
      </c>
    </row>
    <row r="80" spans="1:1" x14ac:dyDescent="0.25">
      <c r="A80" t="s">
        <v>1228</v>
      </c>
    </row>
    <row r="81" spans="1:1" x14ac:dyDescent="0.25">
      <c r="A81" t="s">
        <v>1229</v>
      </c>
    </row>
    <row r="82" spans="1:1" x14ac:dyDescent="0.25">
      <c r="A82" t="s">
        <v>1230</v>
      </c>
    </row>
    <row r="83" spans="1:1" x14ac:dyDescent="0.25">
      <c r="A83" t="s">
        <v>1231</v>
      </c>
    </row>
    <row r="84" spans="1:1" x14ac:dyDescent="0.25">
      <c r="A84" t="s">
        <v>1232</v>
      </c>
    </row>
    <row r="85" spans="1:1" x14ac:dyDescent="0.25">
      <c r="A85" t="s">
        <v>1233</v>
      </c>
    </row>
    <row r="86" spans="1:1" x14ac:dyDescent="0.25">
      <c r="A86" t="s">
        <v>1234</v>
      </c>
    </row>
    <row r="87" spans="1:1" x14ac:dyDescent="0.25">
      <c r="A87" t="s">
        <v>1235</v>
      </c>
    </row>
    <row r="88" spans="1:1" x14ac:dyDescent="0.25">
      <c r="A88" t="s">
        <v>1236</v>
      </c>
    </row>
    <row r="89" spans="1:1" x14ac:dyDescent="0.25">
      <c r="A89" t="s">
        <v>1237</v>
      </c>
    </row>
    <row r="90" spans="1:1" x14ac:dyDescent="0.25">
      <c r="A90" t="s">
        <v>1238</v>
      </c>
    </row>
    <row r="91" spans="1:1" x14ac:dyDescent="0.25">
      <c r="A91" t="s">
        <v>1239</v>
      </c>
    </row>
    <row r="92" spans="1:1" x14ac:dyDescent="0.25">
      <c r="A92" t="s">
        <v>1240</v>
      </c>
    </row>
    <row r="93" spans="1:1" x14ac:dyDescent="0.25">
      <c r="A93" t="s">
        <v>1241</v>
      </c>
    </row>
    <row r="94" spans="1:1" x14ac:dyDescent="0.25">
      <c r="A94" t="s">
        <v>1242</v>
      </c>
    </row>
    <row r="95" spans="1:1" x14ac:dyDescent="0.25">
      <c r="A95" t="s">
        <v>1243</v>
      </c>
    </row>
    <row r="96" spans="1:1" x14ac:dyDescent="0.25">
      <c r="A96" t="s">
        <v>1244</v>
      </c>
    </row>
    <row r="97" spans="1:1" x14ac:dyDescent="0.25">
      <c r="A97" t="s">
        <v>1245</v>
      </c>
    </row>
    <row r="98" spans="1:1" x14ac:dyDescent="0.25">
      <c r="A98" t="s">
        <v>1246</v>
      </c>
    </row>
    <row r="99" spans="1:1" x14ac:dyDescent="0.25">
      <c r="A99" t="s">
        <v>1247</v>
      </c>
    </row>
    <row r="100" spans="1:1" x14ac:dyDescent="0.25">
      <c r="A100" t="s">
        <v>1248</v>
      </c>
    </row>
    <row r="101" spans="1:1" x14ac:dyDescent="0.25">
      <c r="A101" t="s">
        <v>1249</v>
      </c>
    </row>
    <row r="102" spans="1:1" x14ac:dyDescent="0.25">
      <c r="A102" t="s">
        <v>1250</v>
      </c>
    </row>
    <row r="103" spans="1:1" x14ac:dyDescent="0.25">
      <c r="A103" t="s">
        <v>1251</v>
      </c>
    </row>
    <row r="104" spans="1:1" x14ac:dyDescent="0.25">
      <c r="A104" t="s">
        <v>1252</v>
      </c>
    </row>
    <row r="105" spans="1:1" x14ac:dyDescent="0.25">
      <c r="A105" t="s">
        <v>1253</v>
      </c>
    </row>
    <row r="106" spans="1:1" x14ac:dyDescent="0.25">
      <c r="A106" t="s">
        <v>1254</v>
      </c>
    </row>
    <row r="107" spans="1:1" x14ac:dyDescent="0.25">
      <c r="A107" t="s">
        <v>1255</v>
      </c>
    </row>
    <row r="108" spans="1:1" x14ac:dyDescent="0.25">
      <c r="A108" t="s">
        <v>1256</v>
      </c>
    </row>
    <row r="109" spans="1:1" x14ac:dyDescent="0.25">
      <c r="A109" t="s">
        <v>1257</v>
      </c>
    </row>
    <row r="110" spans="1:1" x14ac:dyDescent="0.25">
      <c r="A110" t="s">
        <v>1258</v>
      </c>
    </row>
    <row r="111" spans="1:1" x14ac:dyDescent="0.25">
      <c r="A111" t="s">
        <v>1259</v>
      </c>
    </row>
    <row r="112" spans="1:1" x14ac:dyDescent="0.25">
      <c r="A112" t="s">
        <v>1260</v>
      </c>
    </row>
    <row r="113" spans="1:1" x14ac:dyDescent="0.25">
      <c r="A113" t="s">
        <v>1261</v>
      </c>
    </row>
    <row r="114" spans="1:1" x14ac:dyDescent="0.25">
      <c r="A114" t="s">
        <v>1262</v>
      </c>
    </row>
    <row r="115" spans="1:1" x14ac:dyDescent="0.25">
      <c r="A115" t="s">
        <v>1263</v>
      </c>
    </row>
    <row r="116" spans="1:1" x14ac:dyDescent="0.25">
      <c r="A116" t="s">
        <v>1264</v>
      </c>
    </row>
    <row r="117" spans="1:1" x14ac:dyDescent="0.25">
      <c r="A117" t="s">
        <v>1265</v>
      </c>
    </row>
    <row r="118" spans="1:1" x14ac:dyDescent="0.25">
      <c r="A118" t="s">
        <v>1266</v>
      </c>
    </row>
    <row r="119" spans="1:1" x14ac:dyDescent="0.25">
      <c r="A119" t="s">
        <v>1267</v>
      </c>
    </row>
    <row r="120" spans="1:1" x14ac:dyDescent="0.25">
      <c r="A120" t="s">
        <v>1268</v>
      </c>
    </row>
    <row r="121" spans="1:1" x14ac:dyDescent="0.25">
      <c r="A121" t="s">
        <v>1269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G43"/>
  <sheetViews>
    <sheetView workbookViewId="0">
      <selection activeCell="B12" sqref="B12"/>
    </sheetView>
  </sheetViews>
  <sheetFormatPr defaultRowHeight="15" x14ac:dyDescent="0.25"/>
  <cols>
    <col min="1" max="1" width="41" customWidth="1"/>
    <col min="2" max="3" width="19.85546875" customWidth="1"/>
    <col min="4" max="4" width="24.85546875" style="4" customWidth="1"/>
    <col min="5" max="5" width="25.5703125" customWidth="1"/>
    <col min="6" max="6" width="32" customWidth="1"/>
  </cols>
  <sheetData>
    <row r="1" spans="1:7" s="4" customFormat="1" x14ac:dyDescent="0.25">
      <c r="A1" s="93" t="s">
        <v>4071</v>
      </c>
    </row>
    <row r="2" spans="1:7" s="4" customFormat="1" x14ac:dyDescent="0.25">
      <c r="A2" s="4" t="s">
        <v>4075</v>
      </c>
    </row>
    <row r="3" spans="1:7" x14ac:dyDescent="0.25">
      <c r="A3" s="63" t="s">
        <v>2003</v>
      </c>
      <c r="B3" s="63" t="s">
        <v>1356</v>
      </c>
      <c r="C3" s="63" t="s">
        <v>2006</v>
      </c>
      <c r="D3" s="63" t="s">
        <v>2066</v>
      </c>
      <c r="E3" s="63" t="s">
        <v>2007</v>
      </c>
      <c r="F3" s="63" t="s">
        <v>3651</v>
      </c>
    </row>
    <row r="4" spans="1:7" s="4" customFormat="1" x14ac:dyDescent="0.25">
      <c r="A4" s="4" t="s">
        <v>1945</v>
      </c>
      <c r="B4" s="53">
        <v>4</v>
      </c>
      <c r="C4" s="4" t="s">
        <v>1635</v>
      </c>
      <c r="D4" s="4" t="s">
        <v>2067</v>
      </c>
      <c r="E4" s="4" t="s">
        <v>1636</v>
      </c>
      <c r="F4" s="47" t="s">
        <v>3647</v>
      </c>
    </row>
    <row r="5" spans="1:7" x14ac:dyDescent="0.25">
      <c r="A5" s="4" t="s">
        <v>1634</v>
      </c>
      <c r="B5" s="4">
        <v>8</v>
      </c>
      <c r="C5" s="4" t="s">
        <v>1635</v>
      </c>
      <c r="D5" s="4" t="s">
        <v>2067</v>
      </c>
      <c r="E5" s="4" t="s">
        <v>1636</v>
      </c>
      <c r="F5" s="47" t="s">
        <v>3647</v>
      </c>
    </row>
    <row r="6" spans="1:7" s="4" customFormat="1" x14ac:dyDescent="0.25">
      <c r="A6" s="4" t="s">
        <v>1791</v>
      </c>
      <c r="B6" s="4">
        <v>8</v>
      </c>
      <c r="C6" s="4" t="s">
        <v>1635</v>
      </c>
      <c r="D6" s="4" t="s">
        <v>2067</v>
      </c>
      <c r="E6" s="4" t="s">
        <v>1647</v>
      </c>
      <c r="F6" s="47" t="s">
        <v>3647</v>
      </c>
    </row>
    <row r="7" spans="1:7" s="4" customFormat="1" x14ac:dyDescent="0.25">
      <c r="A7" s="4" t="s">
        <v>1790</v>
      </c>
      <c r="B7" s="4">
        <v>8</v>
      </c>
      <c r="C7" s="4" t="s">
        <v>1638</v>
      </c>
      <c r="D7" s="4" t="s">
        <v>2068</v>
      </c>
      <c r="E7" s="4" t="s">
        <v>1647</v>
      </c>
      <c r="F7" s="47" t="s">
        <v>3647</v>
      </c>
    </row>
    <row r="8" spans="1:7" x14ac:dyDescent="0.25">
      <c r="A8" s="4" t="s">
        <v>1637</v>
      </c>
      <c r="B8" s="4">
        <v>8</v>
      </c>
      <c r="C8" s="4" t="s">
        <v>1638</v>
      </c>
      <c r="D8" s="53" t="s">
        <v>2069</v>
      </c>
      <c r="E8" s="4" t="s">
        <v>1647</v>
      </c>
      <c r="F8" s="47" t="s">
        <v>3647</v>
      </c>
    </row>
    <row r="9" spans="1:7" x14ac:dyDescent="0.25">
      <c r="A9" s="4" t="s">
        <v>1639</v>
      </c>
      <c r="B9" s="4">
        <v>16</v>
      </c>
      <c r="C9" s="4" t="s">
        <v>1635</v>
      </c>
      <c r="D9" s="4" t="s">
        <v>2067</v>
      </c>
      <c r="E9" s="4" t="s">
        <v>1645</v>
      </c>
      <c r="F9" s="47" t="s">
        <v>3647</v>
      </c>
    </row>
    <row r="10" spans="1:7" x14ac:dyDescent="0.25">
      <c r="A10" s="4" t="s">
        <v>1640</v>
      </c>
      <c r="B10" s="53">
        <v>8</v>
      </c>
      <c r="C10" s="4" t="s">
        <v>1635</v>
      </c>
      <c r="D10" s="4" t="s">
        <v>2067</v>
      </c>
      <c r="E10" s="4" t="s">
        <v>1647</v>
      </c>
      <c r="F10" s="47" t="s">
        <v>3647</v>
      </c>
    </row>
    <row r="11" spans="1:7" s="4" customFormat="1" x14ac:dyDescent="0.25">
      <c r="A11" s="4" t="s">
        <v>2636</v>
      </c>
      <c r="B11" s="53">
        <v>8</v>
      </c>
      <c r="C11" s="4" t="s">
        <v>1635</v>
      </c>
      <c r="D11" s="4" t="s">
        <v>2067</v>
      </c>
      <c r="E11" s="4" t="s">
        <v>4</v>
      </c>
      <c r="F11" s="47" t="s">
        <v>3647</v>
      </c>
    </row>
    <row r="12" spans="1:7" x14ac:dyDescent="0.25">
      <c r="A12" s="4" t="s">
        <v>1641</v>
      </c>
      <c r="B12" s="53">
        <v>4</v>
      </c>
      <c r="C12" s="4" t="s">
        <v>1635</v>
      </c>
      <c r="D12" s="4" t="s">
        <v>2067</v>
      </c>
      <c r="E12" s="4" t="s">
        <v>1648</v>
      </c>
      <c r="F12" s="47" t="s">
        <v>3647</v>
      </c>
    </row>
    <row r="13" spans="1:7" x14ac:dyDescent="0.25">
      <c r="A13" s="4" t="s">
        <v>1642</v>
      </c>
      <c r="B13" s="53">
        <v>4</v>
      </c>
      <c r="C13" s="4" t="s">
        <v>1635</v>
      </c>
      <c r="D13" s="4" t="s">
        <v>2067</v>
      </c>
      <c r="E13" s="4" t="s">
        <v>1648</v>
      </c>
      <c r="F13" s="47" t="s">
        <v>3647</v>
      </c>
    </row>
    <row r="14" spans="1:7" x14ac:dyDescent="0.25">
      <c r="A14" s="4" t="s">
        <v>1643</v>
      </c>
      <c r="B14" s="53">
        <v>8</v>
      </c>
      <c r="C14" s="4" t="s">
        <v>1635</v>
      </c>
      <c r="D14" s="4" t="s">
        <v>2067</v>
      </c>
      <c r="E14" s="4" t="s">
        <v>1636</v>
      </c>
      <c r="F14" s="47" t="s">
        <v>3647</v>
      </c>
    </row>
    <row r="15" spans="1:7" x14ac:dyDescent="0.25">
      <c r="A15" s="4" t="s">
        <v>1644</v>
      </c>
      <c r="B15" s="4">
        <v>4</v>
      </c>
      <c r="C15" s="4" t="s">
        <v>1635</v>
      </c>
      <c r="D15" s="4" t="s">
        <v>2067</v>
      </c>
      <c r="E15" s="4" t="s">
        <v>1648</v>
      </c>
      <c r="F15" s="47" t="s">
        <v>3647</v>
      </c>
      <c r="G15" s="4"/>
    </row>
    <row r="16" spans="1:7" x14ac:dyDescent="0.25">
      <c r="A16" s="4" t="s">
        <v>1939</v>
      </c>
      <c r="B16" s="4">
        <v>16</v>
      </c>
      <c r="C16" s="4" t="s">
        <v>1638</v>
      </c>
      <c r="D16" s="4" t="s">
        <v>2068</v>
      </c>
      <c r="E16" s="4" t="s">
        <v>1944</v>
      </c>
      <c r="F16" s="47" t="s">
        <v>3647</v>
      </c>
      <c r="G16" s="4"/>
    </row>
    <row r="17" spans="1:6" x14ac:dyDescent="0.25">
      <c r="A17" s="4" t="s">
        <v>1940</v>
      </c>
      <c r="B17" s="4">
        <v>16</v>
      </c>
      <c r="C17" s="4" t="s">
        <v>1635</v>
      </c>
      <c r="D17" s="4" t="s">
        <v>2067</v>
      </c>
      <c r="E17" s="4" t="s">
        <v>1944</v>
      </c>
      <c r="F17" s="47" t="s">
        <v>3647</v>
      </c>
    </row>
    <row r="18" spans="1:6" x14ac:dyDescent="0.25">
      <c r="A18" s="4" t="s">
        <v>1941</v>
      </c>
      <c r="B18">
        <v>32</v>
      </c>
      <c r="C18" t="s">
        <v>1635</v>
      </c>
      <c r="D18" s="4" t="s">
        <v>2067</v>
      </c>
      <c r="E18" t="s">
        <v>1652</v>
      </c>
      <c r="F18" s="47" t="s">
        <v>3647</v>
      </c>
    </row>
    <row r="19" spans="1:6" x14ac:dyDescent="0.25">
      <c r="A19" s="4" t="s">
        <v>1942</v>
      </c>
      <c r="B19">
        <v>32</v>
      </c>
      <c r="C19" s="4" t="s">
        <v>1635</v>
      </c>
      <c r="D19" s="4" t="s">
        <v>2067</v>
      </c>
      <c r="E19" s="4" t="s">
        <v>1652</v>
      </c>
      <c r="F19" s="47" t="s">
        <v>3647</v>
      </c>
    </row>
    <row r="20" spans="1:6" x14ac:dyDescent="0.25">
      <c r="A20" s="4" t="s">
        <v>1943</v>
      </c>
      <c r="B20">
        <v>32</v>
      </c>
      <c r="C20" s="4" t="s">
        <v>1638</v>
      </c>
      <c r="D20" s="4" t="s">
        <v>2068</v>
      </c>
      <c r="E20" s="4" t="s">
        <v>1652</v>
      </c>
      <c r="F20" s="47" t="s">
        <v>3647</v>
      </c>
    </row>
    <row r="21" spans="1:6" x14ac:dyDescent="0.25">
      <c r="A21" s="4" t="s">
        <v>2063</v>
      </c>
      <c r="B21">
        <v>16</v>
      </c>
      <c r="C21" s="4" t="s">
        <v>1638</v>
      </c>
      <c r="D21" s="53" t="s">
        <v>2069</v>
      </c>
      <c r="E21" s="4" t="s">
        <v>1646</v>
      </c>
      <c r="F21" s="47" t="s">
        <v>3647</v>
      </c>
    </row>
    <row r="22" spans="1:6" x14ac:dyDescent="0.25">
      <c r="A22" s="4" t="s">
        <v>2637</v>
      </c>
      <c r="B22">
        <v>4</v>
      </c>
      <c r="C22" s="4" t="s">
        <v>1635</v>
      </c>
      <c r="D22" s="4" t="s">
        <v>2067</v>
      </c>
      <c r="E22" s="4" t="s">
        <v>1648</v>
      </c>
      <c r="F22" s="47" t="s">
        <v>3647</v>
      </c>
    </row>
    <row r="23" spans="1:6" x14ac:dyDescent="0.25">
      <c r="A23" s="4" t="s">
        <v>2638</v>
      </c>
      <c r="B23">
        <v>4</v>
      </c>
      <c r="C23" t="s">
        <v>1638</v>
      </c>
      <c r="D23" s="4" t="s">
        <v>2068</v>
      </c>
      <c r="E23" t="s">
        <v>4</v>
      </c>
      <c r="F23" s="47" t="s">
        <v>3647</v>
      </c>
    </row>
    <row r="24" spans="1:6" x14ac:dyDescent="0.25">
      <c r="A24" s="4" t="s">
        <v>2639</v>
      </c>
      <c r="B24">
        <v>4</v>
      </c>
      <c r="C24" s="4" t="s">
        <v>1638</v>
      </c>
      <c r="D24" s="4" t="s">
        <v>2068</v>
      </c>
      <c r="E24" s="4" t="s">
        <v>4</v>
      </c>
      <c r="F24" s="47" t="s">
        <v>3647</v>
      </c>
    </row>
    <row r="25" spans="1:6" x14ac:dyDescent="0.25">
      <c r="A25" s="4" t="s">
        <v>2640</v>
      </c>
      <c r="B25">
        <v>4</v>
      </c>
      <c r="C25" t="s">
        <v>1638</v>
      </c>
      <c r="D25" s="4" t="s">
        <v>2641</v>
      </c>
      <c r="E25" s="4" t="s">
        <v>4</v>
      </c>
      <c r="F25" s="47" t="s">
        <v>3647</v>
      </c>
    </row>
    <row r="26" spans="1:6" x14ac:dyDescent="0.25">
      <c r="A26" s="4" t="s">
        <v>2642</v>
      </c>
      <c r="B26" s="4">
        <v>4</v>
      </c>
      <c r="C26" s="4" t="s">
        <v>1638</v>
      </c>
      <c r="D26" s="4" t="s">
        <v>2068</v>
      </c>
      <c r="E26" s="4" t="s">
        <v>4</v>
      </c>
      <c r="F26" s="47" t="s">
        <v>3647</v>
      </c>
    </row>
    <row r="27" spans="1:6" x14ac:dyDescent="0.25">
      <c r="A27" s="4" t="s">
        <v>2825</v>
      </c>
      <c r="B27">
        <v>8</v>
      </c>
      <c r="C27" s="4" t="s">
        <v>1638</v>
      </c>
      <c r="D27" s="53" t="s">
        <v>2829</v>
      </c>
      <c r="E27" s="4" t="s">
        <v>4</v>
      </c>
      <c r="F27" s="47" t="s">
        <v>3647</v>
      </c>
    </row>
    <row r="28" spans="1:6" x14ac:dyDescent="0.25">
      <c r="A28" s="4" t="s">
        <v>2826</v>
      </c>
      <c r="B28">
        <v>8</v>
      </c>
      <c r="C28" s="4" t="s">
        <v>1638</v>
      </c>
      <c r="D28" s="53" t="s">
        <v>2829</v>
      </c>
      <c r="E28" s="4" t="s">
        <v>4</v>
      </c>
      <c r="F28" s="47" t="s">
        <v>3647</v>
      </c>
    </row>
    <row r="29" spans="1:6" x14ac:dyDescent="0.25">
      <c r="A29" s="4" t="s">
        <v>2827</v>
      </c>
      <c r="B29">
        <v>8</v>
      </c>
      <c r="C29" s="4" t="s">
        <v>1638</v>
      </c>
      <c r="D29" s="53" t="s">
        <v>2829</v>
      </c>
      <c r="E29" s="4" t="s">
        <v>4</v>
      </c>
      <c r="F29" s="47" t="s">
        <v>3647</v>
      </c>
    </row>
    <row r="30" spans="1:6" x14ac:dyDescent="0.25">
      <c r="A30" s="4" t="s">
        <v>2828</v>
      </c>
      <c r="B30">
        <v>8</v>
      </c>
      <c r="C30" s="4" t="s">
        <v>1638</v>
      </c>
      <c r="D30" s="53" t="s">
        <v>2829</v>
      </c>
      <c r="E30" s="4" t="s">
        <v>4</v>
      </c>
      <c r="F30" s="47" t="s">
        <v>3647</v>
      </c>
    </row>
    <row r="31" spans="1:6" x14ac:dyDescent="0.25">
      <c r="A31" s="4" t="s">
        <v>3041</v>
      </c>
      <c r="B31">
        <v>32</v>
      </c>
      <c r="C31" t="s">
        <v>1635</v>
      </c>
      <c r="D31" s="4" t="s">
        <v>2067</v>
      </c>
      <c r="E31" s="4" t="s">
        <v>4</v>
      </c>
      <c r="F31" s="47" t="s">
        <v>3647</v>
      </c>
    </row>
    <row r="32" spans="1:6" x14ac:dyDescent="0.25">
      <c r="A32" s="4" t="s">
        <v>3042</v>
      </c>
      <c r="B32" s="4">
        <v>32</v>
      </c>
      <c r="C32" s="4" t="s">
        <v>1635</v>
      </c>
      <c r="D32" s="4" t="s">
        <v>2067</v>
      </c>
      <c r="E32" s="4" t="s">
        <v>1652</v>
      </c>
      <c r="F32" s="47" t="s">
        <v>3649</v>
      </c>
    </row>
    <row r="33" spans="1:6" x14ac:dyDescent="0.25">
      <c r="A33" t="s">
        <v>3043</v>
      </c>
      <c r="B33">
        <v>32</v>
      </c>
      <c r="C33" t="s">
        <v>1638</v>
      </c>
      <c r="D33" s="4" t="s">
        <v>3044</v>
      </c>
      <c r="E33" s="4" t="s">
        <v>3650</v>
      </c>
      <c r="F33" s="47" t="s">
        <v>3649</v>
      </c>
    </row>
    <row r="34" spans="1:6" x14ac:dyDescent="0.25">
      <c r="A34" s="4" t="s">
        <v>3045</v>
      </c>
      <c r="B34">
        <v>16</v>
      </c>
      <c r="C34" s="4" t="s">
        <v>1638</v>
      </c>
      <c r="D34" s="4" t="s">
        <v>2068</v>
      </c>
      <c r="E34" s="4" t="s">
        <v>1944</v>
      </c>
      <c r="F34" s="47" t="s">
        <v>3647</v>
      </c>
    </row>
    <row r="35" spans="1:6" x14ac:dyDescent="0.25">
      <c r="A35" s="4" t="s">
        <v>3644</v>
      </c>
      <c r="B35">
        <v>8</v>
      </c>
      <c r="C35" s="4" t="s">
        <v>1638</v>
      </c>
      <c r="D35" s="4" t="s">
        <v>2068</v>
      </c>
      <c r="E35" s="4" t="s">
        <v>1636</v>
      </c>
      <c r="F35" s="47" t="s">
        <v>3647</v>
      </c>
    </row>
    <row r="36" spans="1:6" x14ac:dyDescent="0.25">
      <c r="A36" s="4" t="s">
        <v>3643</v>
      </c>
      <c r="B36">
        <v>8</v>
      </c>
      <c r="C36" s="4" t="s">
        <v>1638</v>
      </c>
      <c r="D36" s="4" t="s">
        <v>2068</v>
      </c>
      <c r="E36" s="4" t="s">
        <v>1646</v>
      </c>
      <c r="F36" s="47" t="s">
        <v>3647</v>
      </c>
    </row>
    <row r="37" spans="1:6" s="4" customFormat="1" x14ac:dyDescent="0.25">
      <c r="A37" s="4" t="s">
        <v>3645</v>
      </c>
      <c r="B37" s="4">
        <v>16</v>
      </c>
      <c r="C37" s="4" t="s">
        <v>1635</v>
      </c>
      <c r="D37" s="4" t="s">
        <v>2067</v>
      </c>
      <c r="E37" s="4" t="s">
        <v>1944</v>
      </c>
      <c r="F37" s="47" t="s">
        <v>3649</v>
      </c>
    </row>
    <row r="38" spans="1:6" x14ac:dyDescent="0.25">
      <c r="A38" s="4" t="s">
        <v>3642</v>
      </c>
      <c r="B38">
        <v>16</v>
      </c>
      <c r="C38" s="4" t="s">
        <v>1635</v>
      </c>
      <c r="D38" s="4" t="s">
        <v>2067</v>
      </c>
      <c r="E38" s="4" t="s">
        <v>1944</v>
      </c>
      <c r="F38" s="47" t="s">
        <v>3649</v>
      </c>
    </row>
    <row r="39" spans="1:6" s="4" customFormat="1" x14ac:dyDescent="0.25">
      <c r="A39" s="4" t="s">
        <v>3648</v>
      </c>
      <c r="B39" s="4">
        <v>16</v>
      </c>
      <c r="C39" s="4" t="s">
        <v>1635</v>
      </c>
      <c r="D39" s="4" t="s">
        <v>2067</v>
      </c>
      <c r="E39" s="4" t="s">
        <v>1944</v>
      </c>
      <c r="F39" s="47" t="s">
        <v>3649</v>
      </c>
    </row>
    <row r="40" spans="1:6" s="4" customFormat="1" x14ac:dyDescent="0.25">
      <c r="A40" s="4" t="s">
        <v>3646</v>
      </c>
      <c r="B40" s="4">
        <v>16</v>
      </c>
      <c r="C40" s="4" t="s">
        <v>1638</v>
      </c>
      <c r="D40" s="4" t="s">
        <v>3044</v>
      </c>
      <c r="E40" s="4" t="s">
        <v>1944</v>
      </c>
      <c r="F40" s="47" t="s">
        <v>3649</v>
      </c>
    </row>
    <row r="41" spans="1:6" s="4" customFormat="1" x14ac:dyDescent="0.25">
      <c r="A41" s="4" t="s">
        <v>3747</v>
      </c>
      <c r="B41" s="4">
        <v>16</v>
      </c>
      <c r="C41" s="4" t="s">
        <v>1635</v>
      </c>
      <c r="D41" s="4" t="s">
        <v>2067</v>
      </c>
      <c r="E41" s="4" t="s">
        <v>4</v>
      </c>
      <c r="F41" s="47" t="s">
        <v>3649</v>
      </c>
    </row>
    <row r="42" spans="1:6" x14ac:dyDescent="0.25">
      <c r="A42" s="4" t="s">
        <v>3046</v>
      </c>
      <c r="B42">
        <v>4</v>
      </c>
      <c r="C42" t="s">
        <v>1635</v>
      </c>
      <c r="D42" s="4" t="s">
        <v>2067</v>
      </c>
      <c r="E42" s="4" t="s">
        <v>1651</v>
      </c>
      <c r="F42" s="47" t="s">
        <v>3647</v>
      </c>
    </row>
    <row r="43" spans="1:6" x14ac:dyDescent="0.25">
      <c r="A43" s="4" t="s">
        <v>3047</v>
      </c>
      <c r="B43">
        <v>4</v>
      </c>
      <c r="C43" t="s">
        <v>1638</v>
      </c>
      <c r="D43" s="4" t="s">
        <v>3048</v>
      </c>
      <c r="E43" t="s">
        <v>4</v>
      </c>
      <c r="F43" s="47" t="s">
        <v>3647</v>
      </c>
    </row>
  </sheetData>
  <hyperlinks>
    <hyperlink ref="A1" location="contents!A1" display="Content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N448"/>
  <sheetViews>
    <sheetView workbookViewId="0">
      <pane ySplit="3" topLeftCell="A4" activePane="bottomLeft" state="frozen"/>
      <selection pane="bottomLeft" activeCell="M12" sqref="M12"/>
    </sheetView>
  </sheetViews>
  <sheetFormatPr defaultRowHeight="15" x14ac:dyDescent="0.25"/>
  <cols>
    <col min="1" max="1" width="27.85546875" style="3" customWidth="1"/>
    <col min="2" max="2" width="21.140625" customWidth="1"/>
    <col min="3" max="3" width="25.42578125" customWidth="1"/>
  </cols>
  <sheetData>
    <row r="1" spans="1:4" s="4" customFormat="1" x14ac:dyDescent="0.25">
      <c r="A1" s="93" t="s">
        <v>4071</v>
      </c>
    </row>
    <row r="2" spans="1:4" s="4" customFormat="1" x14ac:dyDescent="0.25">
      <c r="A2" s="4" t="s">
        <v>4076</v>
      </c>
    </row>
    <row r="3" spans="1:4" x14ac:dyDescent="0.25">
      <c r="A3" s="79" t="s">
        <v>1606</v>
      </c>
      <c r="B3" s="80" t="s">
        <v>1449</v>
      </c>
      <c r="C3" s="80" t="s">
        <v>1605</v>
      </c>
    </row>
    <row r="4" spans="1:4" x14ac:dyDescent="0.25">
      <c r="A4" s="3" t="s">
        <v>1450</v>
      </c>
      <c r="B4" s="4" t="s">
        <v>1610</v>
      </c>
      <c r="C4" s="4" t="s">
        <v>1609</v>
      </c>
    </row>
    <row r="5" spans="1:4" x14ac:dyDescent="0.25">
      <c r="A5" s="3" t="s">
        <v>1451</v>
      </c>
      <c r="B5" s="4" t="s">
        <v>1610</v>
      </c>
      <c r="C5" s="4" t="s">
        <v>1609</v>
      </c>
      <c r="D5" s="4"/>
    </row>
    <row r="6" spans="1:4" x14ac:dyDescent="0.25">
      <c r="A6" s="3" t="s">
        <v>1452</v>
      </c>
      <c r="B6" s="4" t="s">
        <v>1610</v>
      </c>
      <c r="C6" s="4" t="s">
        <v>1609</v>
      </c>
      <c r="D6" s="4"/>
    </row>
    <row r="7" spans="1:4" x14ac:dyDescent="0.25">
      <c r="A7" s="3" t="s">
        <v>1453</v>
      </c>
      <c r="B7" s="4" t="s">
        <v>1610</v>
      </c>
      <c r="C7" s="4" t="s">
        <v>1609</v>
      </c>
      <c r="D7" s="4"/>
    </row>
    <row r="8" spans="1:4" x14ac:dyDescent="0.25">
      <c r="A8" s="3" t="s">
        <v>1454</v>
      </c>
      <c r="B8" s="4" t="s">
        <v>1610</v>
      </c>
      <c r="C8" s="4" t="s">
        <v>1609</v>
      </c>
      <c r="D8" s="4"/>
    </row>
    <row r="9" spans="1:4" s="4" customFormat="1" x14ac:dyDescent="0.25">
      <c r="A9" s="4" t="s">
        <v>3031</v>
      </c>
      <c r="B9" s="4" t="s">
        <v>1610</v>
      </c>
      <c r="C9" s="4" t="s">
        <v>1609</v>
      </c>
    </row>
    <row r="10" spans="1:4" x14ac:dyDescent="0.25">
      <c r="A10" s="3" t="s">
        <v>1457</v>
      </c>
      <c r="B10" s="4" t="s">
        <v>1455</v>
      </c>
      <c r="C10" s="4" t="s">
        <v>1464</v>
      </c>
      <c r="D10" s="4"/>
    </row>
    <row r="11" spans="1:4" x14ac:dyDescent="0.25">
      <c r="A11" s="3" t="s">
        <v>1458</v>
      </c>
      <c r="B11" s="4" t="s">
        <v>1455</v>
      </c>
      <c r="C11" s="4" t="s">
        <v>1633</v>
      </c>
      <c r="D11" s="4"/>
    </row>
    <row r="12" spans="1:4" x14ac:dyDescent="0.25">
      <c r="A12" s="3" t="s">
        <v>1460</v>
      </c>
      <c r="B12" s="4" t="s">
        <v>1455</v>
      </c>
      <c r="C12" s="4" t="s">
        <v>1461</v>
      </c>
      <c r="D12" s="4"/>
    </row>
    <row r="13" spans="1:4" x14ac:dyDescent="0.25">
      <c r="A13" s="3" t="s">
        <v>1462</v>
      </c>
      <c r="B13" s="4" t="s">
        <v>1455</v>
      </c>
      <c r="C13" s="4" t="s">
        <v>1461</v>
      </c>
      <c r="D13" s="4"/>
    </row>
    <row r="14" spans="1:4" s="4" customFormat="1" x14ac:dyDescent="0.25">
      <c r="A14" s="4" t="s">
        <v>1731</v>
      </c>
      <c r="B14" s="4" t="s">
        <v>1455</v>
      </c>
      <c r="C14" s="4" t="s">
        <v>1464</v>
      </c>
    </row>
    <row r="15" spans="1:4" x14ac:dyDescent="0.25">
      <c r="A15" s="3" t="s">
        <v>1463</v>
      </c>
      <c r="B15" s="4" t="s">
        <v>1455</v>
      </c>
      <c r="C15" s="4" t="s">
        <v>1464</v>
      </c>
      <c r="D15" s="4"/>
    </row>
    <row r="16" spans="1:4" x14ac:dyDescent="0.25">
      <c r="A16" s="3" t="s">
        <v>1465</v>
      </c>
      <c r="B16" s="4" t="s">
        <v>1455</v>
      </c>
      <c r="C16" s="4" t="s">
        <v>1464</v>
      </c>
      <c r="D16" s="4"/>
    </row>
    <row r="17" spans="1:4" x14ac:dyDescent="0.25">
      <c r="A17" s="3" t="s">
        <v>1466</v>
      </c>
      <c r="B17" s="4" t="s">
        <v>1455</v>
      </c>
      <c r="C17" s="4" t="s">
        <v>1464</v>
      </c>
      <c r="D17" s="4"/>
    </row>
    <row r="18" spans="1:4" s="4" customFormat="1" x14ac:dyDescent="0.25">
      <c r="A18" s="3" t="s">
        <v>3756</v>
      </c>
      <c r="B18" s="4" t="s">
        <v>1455</v>
      </c>
      <c r="C18" s="4" t="s">
        <v>1464</v>
      </c>
    </row>
    <row r="19" spans="1:4" x14ac:dyDescent="0.25">
      <c r="A19" s="3" t="s">
        <v>1467</v>
      </c>
      <c r="B19" s="4" t="s">
        <v>1455</v>
      </c>
      <c r="C19" s="4" t="s">
        <v>1897</v>
      </c>
      <c r="D19" s="4"/>
    </row>
    <row r="20" spans="1:4" x14ac:dyDescent="0.25">
      <c r="A20" s="3" t="s">
        <v>1469</v>
      </c>
      <c r="B20" s="4" t="s">
        <v>1491</v>
      </c>
      <c r="C20" s="4" t="s">
        <v>3723</v>
      </c>
      <c r="D20" s="4"/>
    </row>
    <row r="21" spans="1:4" x14ac:dyDescent="0.25">
      <c r="A21" s="3" t="s">
        <v>1471</v>
      </c>
      <c r="B21" s="4" t="s">
        <v>1470</v>
      </c>
      <c r="C21" s="4" t="s">
        <v>1621</v>
      </c>
      <c r="D21" s="4"/>
    </row>
    <row r="22" spans="1:4" s="4" customFormat="1" x14ac:dyDescent="0.25">
      <c r="A22" s="4" t="s">
        <v>1732</v>
      </c>
      <c r="B22" s="4" t="s">
        <v>1470</v>
      </c>
      <c r="C22" s="4" t="s">
        <v>1621</v>
      </c>
    </row>
    <row r="23" spans="1:4" x14ac:dyDescent="0.25">
      <c r="A23" s="3" t="s">
        <v>1472</v>
      </c>
      <c r="B23" s="4" t="s">
        <v>1470</v>
      </c>
      <c r="C23" s="4" t="s">
        <v>1622</v>
      </c>
      <c r="D23" s="4"/>
    </row>
    <row r="24" spans="1:4" x14ac:dyDescent="0.25">
      <c r="A24" s="3" t="s">
        <v>1473</v>
      </c>
      <c r="B24" s="4" t="s">
        <v>1470</v>
      </c>
      <c r="C24" s="4" t="s">
        <v>1620</v>
      </c>
      <c r="D24" s="4"/>
    </row>
    <row r="25" spans="1:4" x14ac:dyDescent="0.25">
      <c r="A25" s="3" t="s">
        <v>1474</v>
      </c>
      <c r="B25" s="4" t="s">
        <v>1470</v>
      </c>
      <c r="C25" s="4" t="s">
        <v>1622</v>
      </c>
      <c r="D25" s="4"/>
    </row>
    <row r="26" spans="1:4" x14ac:dyDescent="0.25">
      <c r="A26" s="3" t="s">
        <v>1475</v>
      </c>
      <c r="B26" s="4" t="s">
        <v>1470</v>
      </c>
      <c r="C26" s="4" t="s">
        <v>1621</v>
      </c>
      <c r="D26" s="4"/>
    </row>
    <row r="27" spans="1:4" x14ac:dyDescent="0.25">
      <c r="A27" s="3" t="s">
        <v>1476</v>
      </c>
      <c r="B27" s="4" t="s">
        <v>1470</v>
      </c>
      <c r="C27" s="4" t="s">
        <v>1622</v>
      </c>
      <c r="D27" s="4"/>
    </row>
    <row r="28" spans="1:4" x14ac:dyDescent="0.25">
      <c r="A28" s="3" t="s">
        <v>1477</v>
      </c>
      <c r="B28" s="4" t="s">
        <v>1470</v>
      </c>
      <c r="C28" s="4" t="s">
        <v>1470</v>
      </c>
      <c r="D28" s="4"/>
    </row>
    <row r="29" spans="1:4" x14ac:dyDescent="0.25">
      <c r="A29" s="3" t="s">
        <v>1478</v>
      </c>
      <c r="B29" s="4" t="s">
        <v>1470</v>
      </c>
      <c r="C29" s="4" t="s">
        <v>1621</v>
      </c>
      <c r="D29" s="4"/>
    </row>
    <row r="30" spans="1:4" x14ac:dyDescent="0.25">
      <c r="A30" s="24" t="s">
        <v>1479</v>
      </c>
      <c r="B30" s="4" t="s">
        <v>1491</v>
      </c>
      <c r="C30" s="4" t="s">
        <v>2173</v>
      </c>
      <c r="D30" s="4"/>
    </row>
    <row r="31" spans="1:4" x14ac:dyDescent="0.25">
      <c r="A31" s="3" t="s">
        <v>1481</v>
      </c>
      <c r="B31" s="4" t="s">
        <v>1470</v>
      </c>
      <c r="C31" s="4" t="s">
        <v>1621</v>
      </c>
      <c r="D31" s="4"/>
    </row>
    <row r="32" spans="1:4" x14ac:dyDescent="0.25">
      <c r="A32" s="3" t="s">
        <v>1482</v>
      </c>
      <c r="B32" s="4" t="s">
        <v>1470</v>
      </c>
      <c r="C32" s="4" t="s">
        <v>1622</v>
      </c>
      <c r="D32" s="4"/>
    </row>
    <row r="33" spans="1:4" x14ac:dyDescent="0.25">
      <c r="A33" s="3" t="s">
        <v>1483</v>
      </c>
      <c r="B33" s="4" t="s">
        <v>1470</v>
      </c>
      <c r="C33" s="4" t="s">
        <v>1622</v>
      </c>
      <c r="D33" s="4"/>
    </row>
    <row r="34" spans="1:4" x14ac:dyDescent="0.25">
      <c r="A34" s="3" t="s">
        <v>1484</v>
      </c>
      <c r="B34" s="4" t="s">
        <v>1470</v>
      </c>
      <c r="C34" s="4" t="s">
        <v>1622</v>
      </c>
      <c r="D34" s="4"/>
    </row>
    <row r="35" spans="1:4" x14ac:dyDescent="0.25">
      <c r="A35" s="3" t="s">
        <v>1485</v>
      </c>
      <c r="B35" s="4" t="s">
        <v>1470</v>
      </c>
      <c r="C35" s="4" t="s">
        <v>1622</v>
      </c>
      <c r="D35" s="4"/>
    </row>
    <row r="36" spans="1:4" x14ac:dyDescent="0.25">
      <c r="A36" s="3" t="s">
        <v>1486</v>
      </c>
      <c r="B36" s="4" t="s">
        <v>1470</v>
      </c>
      <c r="C36" s="4" t="s">
        <v>1470</v>
      </c>
      <c r="D36" s="4"/>
    </row>
    <row r="37" spans="1:4" x14ac:dyDescent="0.25">
      <c r="A37" s="3" t="s">
        <v>1487</v>
      </c>
      <c r="B37" s="4" t="s">
        <v>1491</v>
      </c>
      <c r="C37" s="4" t="s">
        <v>1898</v>
      </c>
      <c r="D37" s="4"/>
    </row>
    <row r="38" spans="1:4" x14ac:dyDescent="0.25">
      <c r="A38" s="3" t="s">
        <v>1488</v>
      </c>
      <c r="B38" s="4" t="s">
        <v>1470</v>
      </c>
      <c r="C38" s="4" t="s">
        <v>1622</v>
      </c>
      <c r="D38" s="4"/>
    </row>
    <row r="39" spans="1:4" x14ac:dyDescent="0.25">
      <c r="A39" s="3" t="s">
        <v>1489</v>
      </c>
      <c r="B39" s="4" t="s">
        <v>1470</v>
      </c>
      <c r="C39" s="4" t="s">
        <v>1622</v>
      </c>
      <c r="D39" s="4"/>
    </row>
    <row r="40" spans="1:4" x14ac:dyDescent="0.25">
      <c r="A40" s="3" t="s">
        <v>1490</v>
      </c>
      <c r="B40" s="4" t="s">
        <v>1470</v>
      </c>
      <c r="C40" s="4" t="s">
        <v>1622</v>
      </c>
      <c r="D40" s="4"/>
    </row>
    <row r="41" spans="1:4" x14ac:dyDescent="0.25">
      <c r="A41" s="3" t="s">
        <v>1492</v>
      </c>
      <c r="B41" s="4" t="s">
        <v>1491</v>
      </c>
      <c r="C41" s="4" t="s">
        <v>1898</v>
      </c>
      <c r="D41" s="4"/>
    </row>
    <row r="42" spans="1:4" s="4" customFormat="1" x14ac:dyDescent="0.25">
      <c r="A42" s="4" t="s">
        <v>2987</v>
      </c>
      <c r="B42" s="4" t="s">
        <v>1455</v>
      </c>
      <c r="C42" s="4" t="s">
        <v>1897</v>
      </c>
    </row>
    <row r="43" spans="1:4" x14ac:dyDescent="0.25">
      <c r="A43" s="3" t="s">
        <v>1493</v>
      </c>
      <c r="B43" s="4" t="s">
        <v>1470</v>
      </c>
      <c r="C43" s="4" t="s">
        <v>1622</v>
      </c>
      <c r="D43" s="4"/>
    </row>
    <row r="44" spans="1:4" x14ac:dyDescent="0.25">
      <c r="A44" s="3" t="s">
        <v>1494</v>
      </c>
      <c r="B44" s="4" t="s">
        <v>1470</v>
      </c>
      <c r="C44" s="4" t="s">
        <v>1622</v>
      </c>
      <c r="D44" s="4"/>
    </row>
    <row r="45" spans="1:4" x14ac:dyDescent="0.25">
      <c r="A45" s="3" t="s">
        <v>1495</v>
      </c>
      <c r="B45" s="4" t="s">
        <v>1470</v>
      </c>
      <c r="C45" s="4" t="s">
        <v>1622</v>
      </c>
      <c r="D45" s="4"/>
    </row>
    <row r="46" spans="1:4" x14ac:dyDescent="0.25">
      <c r="A46" s="3" t="s">
        <v>1496</v>
      </c>
      <c r="B46" s="4" t="s">
        <v>1491</v>
      </c>
      <c r="C46" s="4" t="s">
        <v>1904</v>
      </c>
      <c r="D46" s="4"/>
    </row>
    <row r="47" spans="1:4" x14ac:dyDescent="0.25">
      <c r="A47" s="3" t="s">
        <v>1497</v>
      </c>
      <c r="B47" s="4" t="s">
        <v>1470</v>
      </c>
      <c r="C47" s="4" t="s">
        <v>1470</v>
      </c>
      <c r="D47" s="4"/>
    </row>
    <row r="48" spans="1:4" x14ac:dyDescent="0.25">
      <c r="A48" s="3" t="s">
        <v>1498</v>
      </c>
      <c r="B48" s="4" t="s">
        <v>1470</v>
      </c>
      <c r="C48" s="4" t="s">
        <v>1617</v>
      </c>
      <c r="D48" s="4"/>
    </row>
    <row r="49" spans="1:14" x14ac:dyDescent="0.25">
      <c r="A49" s="3" t="s">
        <v>1499</v>
      </c>
      <c r="B49" s="4" t="s">
        <v>1470</v>
      </c>
      <c r="C49" s="4" t="s">
        <v>1470</v>
      </c>
      <c r="D49" s="4"/>
    </row>
    <row r="50" spans="1:14" x14ac:dyDescent="0.25">
      <c r="A50" s="3" t="s">
        <v>1500</v>
      </c>
      <c r="B50" s="4" t="s">
        <v>1470</v>
      </c>
      <c r="C50" s="4" t="s">
        <v>1470</v>
      </c>
      <c r="D50" s="4"/>
    </row>
    <row r="51" spans="1:14" x14ac:dyDescent="0.25">
      <c r="A51" s="3" t="s">
        <v>1502</v>
      </c>
      <c r="B51" s="4" t="s">
        <v>1470</v>
      </c>
      <c r="C51" s="4" t="s">
        <v>1622</v>
      </c>
      <c r="D51" s="4"/>
    </row>
    <row r="52" spans="1:14" x14ac:dyDescent="0.25">
      <c r="A52" s="3" t="s">
        <v>1503</v>
      </c>
      <c r="B52" s="4" t="s">
        <v>1619</v>
      </c>
      <c r="C52" s="4" t="s">
        <v>1609</v>
      </c>
      <c r="D52" s="4"/>
    </row>
    <row r="53" spans="1:14" x14ac:dyDescent="0.25">
      <c r="A53" s="3" t="s">
        <v>1504</v>
      </c>
      <c r="B53" s="4" t="s">
        <v>1619</v>
      </c>
      <c r="C53" s="4" t="s">
        <v>1609</v>
      </c>
      <c r="D53" s="4"/>
    </row>
    <row r="54" spans="1:14" x14ac:dyDescent="0.25">
      <c r="A54" s="3" t="s">
        <v>1506</v>
      </c>
      <c r="B54" s="4" t="s">
        <v>1505</v>
      </c>
      <c r="C54" s="4" t="s">
        <v>1618</v>
      </c>
      <c r="D54" s="4"/>
    </row>
    <row r="55" spans="1:14" x14ac:dyDescent="0.25">
      <c r="A55" s="3" t="s">
        <v>1508</v>
      </c>
      <c r="B55" s="4" t="s">
        <v>1505</v>
      </c>
      <c r="C55" s="4" t="s">
        <v>1624</v>
      </c>
      <c r="D55" s="4"/>
    </row>
    <row r="56" spans="1:14" x14ac:dyDescent="0.25">
      <c r="A56" s="3" t="s">
        <v>1510</v>
      </c>
      <c r="B56" s="4" t="s">
        <v>1505</v>
      </c>
      <c r="C56" s="4" t="s">
        <v>1623</v>
      </c>
      <c r="D56" s="4"/>
      <c r="M56" s="4"/>
      <c r="N56" s="4"/>
    </row>
    <row r="57" spans="1:14" x14ac:dyDescent="0.25">
      <c r="A57" s="3" t="s">
        <v>1511</v>
      </c>
      <c r="B57" s="4" t="s">
        <v>1505</v>
      </c>
      <c r="C57" s="4" t="s">
        <v>1733</v>
      </c>
      <c r="D57" s="4"/>
    </row>
    <row r="58" spans="1:14" x14ac:dyDescent="0.25">
      <c r="A58" s="3" t="s">
        <v>1514</v>
      </c>
      <c r="B58" s="4" t="s">
        <v>1513</v>
      </c>
      <c r="C58" s="4" t="s">
        <v>1515</v>
      </c>
      <c r="D58" s="4"/>
    </row>
    <row r="59" spans="1:14" s="4" customFormat="1" x14ac:dyDescent="0.25">
      <c r="A59" s="3" t="s">
        <v>1631</v>
      </c>
      <c r="B59" s="4" t="s">
        <v>1513</v>
      </c>
      <c r="C59" s="4" t="s">
        <v>1515</v>
      </c>
    </row>
    <row r="60" spans="1:14" x14ac:dyDescent="0.25">
      <c r="A60" s="3" t="s">
        <v>1516</v>
      </c>
      <c r="B60" s="4" t="s">
        <v>1513</v>
      </c>
      <c r="C60" s="4" t="s">
        <v>1507</v>
      </c>
      <c r="D60" s="4"/>
    </row>
    <row r="61" spans="1:14" x14ac:dyDescent="0.25">
      <c r="A61" s="3" t="s">
        <v>1517</v>
      </c>
      <c r="B61" s="4" t="s">
        <v>1513</v>
      </c>
      <c r="C61" s="4" t="s">
        <v>1507</v>
      </c>
      <c r="D61" s="4"/>
    </row>
    <row r="62" spans="1:14" s="4" customFormat="1" x14ac:dyDescent="0.25">
      <c r="A62" s="3" t="s">
        <v>2168</v>
      </c>
      <c r="B62" s="4" t="s">
        <v>1513</v>
      </c>
      <c r="C62" s="4" t="s">
        <v>1507</v>
      </c>
    </row>
    <row r="63" spans="1:14" s="4" customFormat="1" x14ac:dyDescent="0.25">
      <c r="A63" s="4" t="s">
        <v>2169</v>
      </c>
      <c r="B63" s="4" t="s">
        <v>1513</v>
      </c>
      <c r="C63" s="4" t="s">
        <v>1507</v>
      </c>
    </row>
    <row r="64" spans="1:14" s="4" customFormat="1" x14ac:dyDescent="0.25">
      <c r="A64" s="3" t="s">
        <v>1572</v>
      </c>
      <c r="B64" s="4" t="s">
        <v>1513</v>
      </c>
      <c r="C64" s="4" t="s">
        <v>1507</v>
      </c>
    </row>
    <row r="65" spans="1:4" s="4" customFormat="1" x14ac:dyDescent="0.25">
      <c r="A65" s="3" t="s">
        <v>1573</v>
      </c>
      <c r="B65" s="4" t="s">
        <v>1513</v>
      </c>
      <c r="C65" s="4" t="s">
        <v>1507</v>
      </c>
    </row>
    <row r="66" spans="1:4" x14ac:dyDescent="0.25">
      <c r="A66" s="3" t="s">
        <v>1518</v>
      </c>
      <c r="B66" s="4" t="s">
        <v>1513</v>
      </c>
      <c r="C66" s="4" t="s">
        <v>1509</v>
      </c>
      <c r="D66" s="4"/>
    </row>
    <row r="67" spans="1:4" x14ac:dyDescent="0.25">
      <c r="A67" s="3" t="s">
        <v>1519</v>
      </c>
      <c r="B67" s="4" t="s">
        <v>1513</v>
      </c>
      <c r="C67" s="4" t="s">
        <v>1520</v>
      </c>
      <c r="D67" s="4"/>
    </row>
    <row r="68" spans="1:4" x14ac:dyDescent="0.25">
      <c r="A68" s="3" t="s">
        <v>1521</v>
      </c>
      <c r="B68" s="4" t="s">
        <v>1513</v>
      </c>
      <c r="C68" s="4" t="s">
        <v>1464</v>
      </c>
      <c r="D68" s="4"/>
    </row>
    <row r="69" spans="1:4" x14ac:dyDescent="0.25">
      <c r="A69" s="3" t="s">
        <v>1522</v>
      </c>
      <c r="B69" s="4" t="s">
        <v>1513</v>
      </c>
      <c r="C69" s="4" t="s">
        <v>1464</v>
      </c>
      <c r="D69" s="4"/>
    </row>
    <row r="70" spans="1:4" x14ac:dyDescent="0.25">
      <c r="A70" s="3" t="s">
        <v>1523</v>
      </c>
      <c r="B70" s="4" t="s">
        <v>1513</v>
      </c>
      <c r="C70" s="4" t="s">
        <v>1464</v>
      </c>
      <c r="D70" s="4"/>
    </row>
    <row r="71" spans="1:4" x14ac:dyDescent="0.25">
      <c r="A71" s="3" t="s">
        <v>1524</v>
      </c>
      <c r="B71" s="4" t="s">
        <v>1513</v>
      </c>
      <c r="C71" s="4" t="s">
        <v>1464</v>
      </c>
      <c r="D71" s="4"/>
    </row>
    <row r="72" spans="1:4" x14ac:dyDescent="0.25">
      <c r="A72" s="3" t="s">
        <v>1525</v>
      </c>
      <c r="B72" s="4" t="s">
        <v>1513</v>
      </c>
      <c r="C72" s="4" t="s">
        <v>1464</v>
      </c>
      <c r="D72" s="4"/>
    </row>
    <row r="73" spans="1:4" x14ac:dyDescent="0.25">
      <c r="A73" s="3" t="s">
        <v>1526</v>
      </c>
      <c r="B73" s="4" t="s">
        <v>1513</v>
      </c>
      <c r="C73" s="4" t="s">
        <v>1464</v>
      </c>
      <c r="D73" s="4"/>
    </row>
    <row r="74" spans="1:4" x14ac:dyDescent="0.25">
      <c r="A74" s="3" t="s">
        <v>1527</v>
      </c>
      <c r="B74" s="4" t="s">
        <v>1513</v>
      </c>
      <c r="C74" s="4" t="s">
        <v>1464</v>
      </c>
      <c r="D74" s="4"/>
    </row>
    <row r="75" spans="1:4" x14ac:dyDescent="0.25">
      <c r="A75" s="3" t="s">
        <v>1528</v>
      </c>
      <c r="B75" s="4" t="s">
        <v>1513</v>
      </c>
      <c r="C75" s="4" t="s">
        <v>1464</v>
      </c>
      <c r="D75" s="4"/>
    </row>
    <row r="76" spans="1:4" x14ac:dyDescent="0.25">
      <c r="A76" s="3" t="s">
        <v>1529</v>
      </c>
      <c r="B76" s="4" t="s">
        <v>1513</v>
      </c>
      <c r="C76" s="4" t="s">
        <v>1464</v>
      </c>
      <c r="D76" s="4"/>
    </row>
    <row r="77" spans="1:4" x14ac:dyDescent="0.25">
      <c r="A77" s="3" t="s">
        <v>1530</v>
      </c>
      <c r="B77" s="4" t="s">
        <v>1513</v>
      </c>
      <c r="C77" s="4" t="s">
        <v>1464</v>
      </c>
      <c r="D77" s="4"/>
    </row>
    <row r="78" spans="1:4" x14ac:dyDescent="0.25">
      <c r="A78" s="3" t="s">
        <v>1531</v>
      </c>
      <c r="B78" s="4" t="s">
        <v>1513</v>
      </c>
      <c r="C78" s="4" t="s">
        <v>1464</v>
      </c>
      <c r="D78" s="4"/>
    </row>
    <row r="79" spans="1:4" x14ac:dyDescent="0.25">
      <c r="A79" s="3" t="s">
        <v>1532</v>
      </c>
      <c r="B79" s="4" t="s">
        <v>1513</v>
      </c>
      <c r="C79" s="4" t="s">
        <v>1464</v>
      </c>
      <c r="D79" s="4"/>
    </row>
    <row r="80" spans="1:4" x14ac:dyDescent="0.25">
      <c r="A80" s="3" t="s">
        <v>1533</v>
      </c>
      <c r="B80" s="4" t="s">
        <v>1513</v>
      </c>
      <c r="C80" s="4" t="s">
        <v>1464</v>
      </c>
      <c r="D80" s="4"/>
    </row>
    <row r="81" spans="1:4" x14ac:dyDescent="0.25">
      <c r="A81" s="3" t="s">
        <v>1534</v>
      </c>
      <c r="B81" s="4" t="s">
        <v>1513</v>
      </c>
      <c r="C81" s="4" t="s">
        <v>1464</v>
      </c>
      <c r="D81" s="4"/>
    </row>
    <row r="82" spans="1:4" x14ac:dyDescent="0.25">
      <c r="A82" s="3" t="s">
        <v>1535</v>
      </c>
      <c r="B82" s="4" t="s">
        <v>1513</v>
      </c>
      <c r="C82" s="4" t="s">
        <v>1464</v>
      </c>
      <c r="D82" s="4"/>
    </row>
    <row r="83" spans="1:4" x14ac:dyDescent="0.25">
      <c r="A83" s="3" t="s">
        <v>1536</v>
      </c>
      <c r="B83" s="4" t="s">
        <v>1513</v>
      </c>
      <c r="C83" s="4" t="s">
        <v>1464</v>
      </c>
      <c r="D83" s="4"/>
    </row>
    <row r="84" spans="1:4" x14ac:dyDescent="0.25">
      <c r="A84" s="3" t="s">
        <v>1537</v>
      </c>
      <c r="B84" s="4" t="s">
        <v>1513</v>
      </c>
      <c r="C84" s="4" t="s">
        <v>1464</v>
      </c>
      <c r="D84" s="4"/>
    </row>
    <row r="85" spans="1:4" x14ac:dyDescent="0.25">
      <c r="A85" s="3" t="s">
        <v>1538</v>
      </c>
      <c r="B85" s="4" t="s">
        <v>1513</v>
      </c>
      <c r="C85" s="4" t="s">
        <v>1464</v>
      </c>
      <c r="D85" s="4"/>
    </row>
    <row r="86" spans="1:4" x14ac:dyDescent="0.25">
      <c r="A86" s="3" t="s">
        <v>1539</v>
      </c>
      <c r="B86" s="4" t="s">
        <v>1513</v>
      </c>
      <c r="C86" s="4" t="s">
        <v>1464</v>
      </c>
      <c r="D86" s="4"/>
    </row>
    <row r="87" spans="1:4" x14ac:dyDescent="0.25">
      <c r="A87" s="3" t="s">
        <v>1540</v>
      </c>
      <c r="B87" s="4" t="s">
        <v>1513</v>
      </c>
      <c r="C87" s="4" t="s">
        <v>1464</v>
      </c>
      <c r="D87" s="4"/>
    </row>
    <row r="88" spans="1:4" x14ac:dyDescent="0.25">
      <c r="A88" s="3" t="s">
        <v>1541</v>
      </c>
      <c r="B88" s="4" t="s">
        <v>1513</v>
      </c>
      <c r="C88" s="4" t="s">
        <v>1464</v>
      </c>
      <c r="D88" s="4"/>
    </row>
    <row r="89" spans="1:4" x14ac:dyDescent="0.25">
      <c r="A89" s="3" t="s">
        <v>1542</v>
      </c>
      <c r="B89" s="4" t="s">
        <v>1513</v>
      </c>
      <c r="C89" s="4" t="s">
        <v>1464</v>
      </c>
      <c r="D89" s="4"/>
    </row>
    <row r="90" spans="1:4" x14ac:dyDescent="0.25">
      <c r="A90" s="3" t="s">
        <v>1543</v>
      </c>
      <c r="B90" s="4" t="s">
        <v>1513</v>
      </c>
      <c r="C90" s="4" t="s">
        <v>1464</v>
      </c>
      <c r="D90" s="4"/>
    </row>
    <row r="91" spans="1:4" x14ac:dyDescent="0.25">
      <c r="A91" s="3" t="s">
        <v>1544</v>
      </c>
      <c r="B91" s="4" t="s">
        <v>1513</v>
      </c>
      <c r="C91" s="4" t="s">
        <v>1464</v>
      </c>
      <c r="D91" s="4"/>
    </row>
    <row r="92" spans="1:4" x14ac:dyDescent="0.25">
      <c r="A92" s="3" t="s">
        <v>1545</v>
      </c>
      <c r="B92" s="4" t="s">
        <v>1513</v>
      </c>
      <c r="C92" s="4" t="s">
        <v>1464</v>
      </c>
      <c r="D92" s="4"/>
    </row>
    <row r="93" spans="1:4" x14ac:dyDescent="0.25">
      <c r="A93" s="3" t="s">
        <v>1546</v>
      </c>
      <c r="B93" s="4" t="s">
        <v>1513</v>
      </c>
      <c r="C93" s="4" t="s">
        <v>1464</v>
      </c>
      <c r="D93" s="4"/>
    </row>
    <row r="94" spans="1:4" x14ac:dyDescent="0.25">
      <c r="A94" s="3" t="s">
        <v>1547</v>
      </c>
      <c r="B94" s="4" t="s">
        <v>1513</v>
      </c>
      <c r="C94" s="4" t="s">
        <v>1464</v>
      </c>
      <c r="D94" s="4"/>
    </row>
    <row r="95" spans="1:4" x14ac:dyDescent="0.25">
      <c r="A95" s="3" t="s">
        <v>1548</v>
      </c>
      <c r="B95" s="4" t="s">
        <v>1513</v>
      </c>
      <c r="C95" s="4" t="s">
        <v>1464</v>
      </c>
      <c r="D95" s="4"/>
    </row>
    <row r="96" spans="1:4" x14ac:dyDescent="0.25">
      <c r="A96" s="3" t="s">
        <v>1549</v>
      </c>
      <c r="B96" s="4" t="s">
        <v>1513</v>
      </c>
      <c r="C96" s="4" t="s">
        <v>1464</v>
      </c>
      <c r="D96" s="4"/>
    </row>
    <row r="97" spans="1:4" x14ac:dyDescent="0.25">
      <c r="A97" s="3" t="s">
        <v>1550</v>
      </c>
      <c r="B97" s="4" t="s">
        <v>1513</v>
      </c>
      <c r="C97" s="4" t="s">
        <v>1464</v>
      </c>
      <c r="D97" s="4"/>
    </row>
    <row r="98" spans="1:4" x14ac:dyDescent="0.25">
      <c r="A98" s="3" t="s">
        <v>1551</v>
      </c>
      <c r="B98" s="4" t="s">
        <v>1513</v>
      </c>
      <c r="C98" s="4" t="s">
        <v>1464</v>
      </c>
      <c r="D98" s="4"/>
    </row>
    <row r="99" spans="1:4" x14ac:dyDescent="0.25">
      <c r="A99" s="3" t="s">
        <v>1552</v>
      </c>
      <c r="B99" s="4" t="s">
        <v>1513</v>
      </c>
      <c r="C99" s="4" t="s">
        <v>1464</v>
      </c>
      <c r="D99" s="4"/>
    </row>
    <row r="100" spans="1:4" x14ac:dyDescent="0.25">
      <c r="A100" s="3" t="s">
        <v>1553</v>
      </c>
      <c r="B100" s="4" t="s">
        <v>1513</v>
      </c>
      <c r="C100" s="4" t="s">
        <v>1464</v>
      </c>
      <c r="D100" s="4"/>
    </row>
    <row r="101" spans="1:4" x14ac:dyDescent="0.25">
      <c r="A101" s="3" t="s">
        <v>1554</v>
      </c>
      <c r="B101" s="4" t="s">
        <v>1513</v>
      </c>
      <c r="C101" s="4" t="s">
        <v>1464</v>
      </c>
      <c r="D101" s="4"/>
    </row>
    <row r="102" spans="1:4" x14ac:dyDescent="0.25">
      <c r="A102" s="3" t="s">
        <v>1555</v>
      </c>
      <c r="B102" s="4" t="s">
        <v>1513</v>
      </c>
      <c r="C102" s="4" t="s">
        <v>1464</v>
      </c>
      <c r="D102" s="4"/>
    </row>
    <row r="103" spans="1:4" x14ac:dyDescent="0.25">
      <c r="A103" s="3" t="s">
        <v>1556</v>
      </c>
      <c r="B103" s="4" t="s">
        <v>1513</v>
      </c>
      <c r="C103" s="4" t="s">
        <v>1464</v>
      </c>
      <c r="D103" s="4"/>
    </row>
    <row r="104" spans="1:4" x14ac:dyDescent="0.25">
      <c r="A104" s="3" t="s">
        <v>1557</v>
      </c>
      <c r="B104" s="4" t="s">
        <v>1513</v>
      </c>
      <c r="C104" s="4" t="s">
        <v>1464</v>
      </c>
      <c r="D104" s="4"/>
    </row>
    <row r="105" spans="1:4" x14ac:dyDescent="0.25">
      <c r="A105" s="3" t="s">
        <v>1558</v>
      </c>
      <c r="B105" s="4" t="s">
        <v>1513</v>
      </c>
      <c r="C105" s="4" t="s">
        <v>1464</v>
      </c>
      <c r="D105" s="4"/>
    </row>
    <row r="106" spans="1:4" x14ac:dyDescent="0.25">
      <c r="A106" s="3" t="s">
        <v>1559</v>
      </c>
      <c r="B106" s="4" t="s">
        <v>1513</v>
      </c>
      <c r="C106" s="4" t="s">
        <v>1464</v>
      </c>
      <c r="D106" s="4"/>
    </row>
    <row r="107" spans="1:4" x14ac:dyDescent="0.25">
      <c r="A107" s="3" t="s">
        <v>1560</v>
      </c>
      <c r="B107" s="4" t="s">
        <v>1513</v>
      </c>
      <c r="C107" s="4" t="s">
        <v>1464</v>
      </c>
      <c r="D107" s="4"/>
    </row>
    <row r="108" spans="1:4" x14ac:dyDescent="0.25">
      <c r="A108" s="3" t="s">
        <v>1561</v>
      </c>
      <c r="B108" s="4" t="s">
        <v>1513</v>
      </c>
      <c r="C108" s="4" t="s">
        <v>1464</v>
      </c>
      <c r="D108" s="4"/>
    </row>
    <row r="109" spans="1:4" x14ac:dyDescent="0.25">
      <c r="A109" s="3" t="s">
        <v>1562</v>
      </c>
      <c r="B109" s="4" t="s">
        <v>1513</v>
      </c>
      <c r="C109" s="4" t="s">
        <v>1464</v>
      </c>
      <c r="D109" s="4"/>
    </row>
    <row r="110" spans="1:4" x14ac:dyDescent="0.25">
      <c r="A110" s="3" t="s">
        <v>1563</v>
      </c>
      <c r="B110" s="4" t="s">
        <v>1513</v>
      </c>
      <c r="C110" s="4" t="s">
        <v>1464</v>
      </c>
      <c r="D110" s="4"/>
    </row>
    <row r="111" spans="1:4" x14ac:dyDescent="0.25">
      <c r="A111" s="3" t="s">
        <v>1564</v>
      </c>
      <c r="B111" s="4" t="s">
        <v>1513</v>
      </c>
      <c r="C111" s="4" t="s">
        <v>1464</v>
      </c>
      <c r="D111" s="4"/>
    </row>
    <row r="112" spans="1:4" x14ac:dyDescent="0.25">
      <c r="A112" s="3" t="s">
        <v>1565</v>
      </c>
      <c r="B112" s="4" t="s">
        <v>1513</v>
      </c>
      <c r="C112" s="4" t="s">
        <v>1464</v>
      </c>
      <c r="D112" s="4"/>
    </row>
    <row r="113" spans="1:5" x14ac:dyDescent="0.25">
      <c r="A113" s="3" t="s">
        <v>1566</v>
      </c>
      <c r="B113" s="4" t="s">
        <v>1513</v>
      </c>
      <c r="C113" s="4" t="s">
        <v>1464</v>
      </c>
      <c r="D113" s="4"/>
    </row>
    <row r="114" spans="1:5" x14ac:dyDescent="0.25">
      <c r="A114" s="3" t="s">
        <v>1567</v>
      </c>
      <c r="B114" s="4" t="s">
        <v>1513</v>
      </c>
      <c r="C114" s="4" t="s">
        <v>1464</v>
      </c>
      <c r="D114" s="4"/>
    </row>
    <row r="115" spans="1:5" x14ac:dyDescent="0.25">
      <c r="A115" s="3" t="s">
        <v>1568</v>
      </c>
      <c r="B115" s="4" t="s">
        <v>1513</v>
      </c>
      <c r="C115" s="4" t="s">
        <v>1464</v>
      </c>
      <c r="D115" s="4"/>
    </row>
    <row r="116" spans="1:5" s="4" customFormat="1" x14ac:dyDescent="0.25">
      <c r="A116" s="3" t="s">
        <v>2600</v>
      </c>
      <c r="B116" s="4" t="s">
        <v>1513</v>
      </c>
      <c r="C116" s="4" t="s">
        <v>1464</v>
      </c>
    </row>
    <row r="117" spans="1:5" s="4" customFormat="1" x14ac:dyDescent="0.25">
      <c r="A117" s="3" t="s">
        <v>2602</v>
      </c>
      <c r="B117" s="4" t="s">
        <v>1513</v>
      </c>
      <c r="C117" s="4" t="s">
        <v>1464</v>
      </c>
    </row>
    <row r="118" spans="1:5" s="4" customFormat="1" x14ac:dyDescent="0.25">
      <c r="A118" s="3" t="s">
        <v>2603</v>
      </c>
      <c r="B118" s="4" t="s">
        <v>1513</v>
      </c>
      <c r="C118" s="4" t="s">
        <v>1464</v>
      </c>
    </row>
    <row r="119" spans="1:5" s="4" customFormat="1" x14ac:dyDescent="0.25">
      <c r="A119" s="3" t="s">
        <v>2604</v>
      </c>
      <c r="B119" s="4" t="s">
        <v>1513</v>
      </c>
      <c r="C119" s="4" t="s">
        <v>1464</v>
      </c>
    </row>
    <row r="120" spans="1:5" s="4" customFormat="1" x14ac:dyDescent="0.25">
      <c r="A120" s="3" t="s">
        <v>3637</v>
      </c>
      <c r="B120" s="4" t="s">
        <v>1513</v>
      </c>
      <c r="C120" s="4" t="s">
        <v>1614</v>
      </c>
    </row>
    <row r="121" spans="1:5" s="4" customFormat="1" x14ac:dyDescent="0.25">
      <c r="A121" s="3" t="s">
        <v>3638</v>
      </c>
      <c r="B121" s="4" t="s">
        <v>1513</v>
      </c>
      <c r="C121" s="4" t="s">
        <v>1614</v>
      </c>
    </row>
    <row r="122" spans="1:5" s="4" customFormat="1" x14ac:dyDescent="0.25">
      <c r="A122" s="3" t="s">
        <v>3639</v>
      </c>
      <c r="B122" s="4" t="s">
        <v>1513</v>
      </c>
      <c r="C122" s="4" t="s">
        <v>1614</v>
      </c>
    </row>
    <row r="123" spans="1:5" s="4" customFormat="1" x14ac:dyDescent="0.25">
      <c r="A123" s="3" t="s">
        <v>3640</v>
      </c>
      <c r="B123" s="4" t="s">
        <v>1513</v>
      </c>
      <c r="C123" s="4" t="s">
        <v>1614</v>
      </c>
    </row>
    <row r="124" spans="1:5" s="4" customFormat="1" x14ac:dyDescent="0.25">
      <c r="E124" s="89"/>
    </row>
    <row r="125" spans="1:5" s="4" customFormat="1" x14ac:dyDescent="0.25">
      <c r="A125" s="3" t="s">
        <v>2606</v>
      </c>
      <c r="B125" s="4" t="s">
        <v>1513</v>
      </c>
      <c r="C125" s="4" t="s">
        <v>1464</v>
      </c>
    </row>
    <row r="126" spans="1:5" s="4" customFormat="1" x14ac:dyDescent="0.25">
      <c r="A126" s="3" t="s">
        <v>2607</v>
      </c>
      <c r="B126" s="4" t="s">
        <v>1513</v>
      </c>
      <c r="C126" s="4" t="s">
        <v>1464</v>
      </c>
    </row>
    <row r="127" spans="1:5" s="4" customFormat="1" x14ac:dyDescent="0.25">
      <c r="A127" s="3" t="s">
        <v>2608</v>
      </c>
      <c r="B127" s="4" t="s">
        <v>1513</v>
      </c>
      <c r="C127" s="4" t="s">
        <v>1464</v>
      </c>
    </row>
    <row r="128" spans="1:5" s="4" customFormat="1" x14ac:dyDescent="0.25">
      <c r="A128" s="3" t="s">
        <v>2609</v>
      </c>
      <c r="B128" s="4" t="s">
        <v>1513</v>
      </c>
      <c r="C128" s="4" t="s">
        <v>1464</v>
      </c>
    </row>
    <row r="129" spans="1:3" s="4" customFormat="1" x14ac:dyDescent="0.25">
      <c r="A129" s="4" t="s">
        <v>2798</v>
      </c>
      <c r="B129" s="4" t="s">
        <v>1513</v>
      </c>
      <c r="C129" s="4" t="s">
        <v>1464</v>
      </c>
    </row>
    <row r="130" spans="1:3" s="4" customFormat="1" x14ac:dyDescent="0.25">
      <c r="A130" s="4" t="s">
        <v>2799</v>
      </c>
      <c r="B130" s="4" t="s">
        <v>1513</v>
      </c>
      <c r="C130" s="4" t="s">
        <v>1464</v>
      </c>
    </row>
    <row r="131" spans="1:3" s="4" customFormat="1" x14ac:dyDescent="0.25">
      <c r="A131" s="4" t="s">
        <v>2800</v>
      </c>
      <c r="B131" s="4" t="s">
        <v>1513</v>
      </c>
      <c r="C131" s="4" t="s">
        <v>1464</v>
      </c>
    </row>
    <row r="132" spans="1:3" s="4" customFormat="1" x14ac:dyDescent="0.25">
      <c r="A132" s="4" t="s">
        <v>2801</v>
      </c>
      <c r="B132" s="4" t="s">
        <v>1513</v>
      </c>
      <c r="C132" s="4" t="s">
        <v>1464</v>
      </c>
    </row>
    <row r="133" spans="1:3" s="4" customFormat="1" x14ac:dyDescent="0.25">
      <c r="A133" s="4" t="s">
        <v>3022</v>
      </c>
      <c r="B133" s="4" t="s">
        <v>1513</v>
      </c>
      <c r="C133" s="4" t="s">
        <v>1464</v>
      </c>
    </row>
    <row r="134" spans="1:3" s="4" customFormat="1" x14ac:dyDescent="0.25">
      <c r="A134" s="4" t="s">
        <v>3021</v>
      </c>
      <c r="B134" s="4" t="s">
        <v>1513</v>
      </c>
      <c r="C134" s="4" t="s">
        <v>1464</v>
      </c>
    </row>
    <row r="135" spans="1:3" s="4" customFormat="1" x14ac:dyDescent="0.25">
      <c r="A135" s="4" t="s">
        <v>3020</v>
      </c>
      <c r="B135" s="4" t="s">
        <v>1513</v>
      </c>
      <c r="C135" s="4" t="s">
        <v>1464</v>
      </c>
    </row>
    <row r="136" spans="1:3" s="4" customFormat="1" x14ac:dyDescent="0.25">
      <c r="A136" s="4" t="s">
        <v>3019</v>
      </c>
      <c r="B136" s="4" t="s">
        <v>1513</v>
      </c>
      <c r="C136" s="4" t="s">
        <v>1464</v>
      </c>
    </row>
    <row r="137" spans="1:3" s="4" customFormat="1" x14ac:dyDescent="0.25">
      <c r="A137" s="4" t="s">
        <v>3018</v>
      </c>
      <c r="B137" s="4" t="s">
        <v>1513</v>
      </c>
      <c r="C137" s="4" t="s">
        <v>1464</v>
      </c>
    </row>
    <row r="138" spans="1:3" s="4" customFormat="1" x14ac:dyDescent="0.25">
      <c r="A138" s="4" t="s">
        <v>3017</v>
      </c>
      <c r="B138" s="4" t="s">
        <v>1513</v>
      </c>
      <c r="C138" s="4" t="s">
        <v>1464</v>
      </c>
    </row>
    <row r="139" spans="1:3" s="4" customFormat="1" x14ac:dyDescent="0.25">
      <c r="A139" s="4" t="s">
        <v>3016</v>
      </c>
      <c r="B139" s="4" t="s">
        <v>1513</v>
      </c>
      <c r="C139" s="4" t="s">
        <v>1464</v>
      </c>
    </row>
    <row r="140" spans="1:3" s="4" customFormat="1" x14ac:dyDescent="0.25">
      <c r="A140" s="4" t="s">
        <v>3015</v>
      </c>
      <c r="B140" s="4" t="s">
        <v>1513</v>
      </c>
      <c r="C140" s="4" t="s">
        <v>1464</v>
      </c>
    </row>
    <row r="141" spans="1:3" s="4" customFormat="1" x14ac:dyDescent="0.25">
      <c r="A141" s="4" t="s">
        <v>3025</v>
      </c>
      <c r="B141" s="4" t="s">
        <v>1513</v>
      </c>
      <c r="C141" s="4" t="s">
        <v>1464</v>
      </c>
    </row>
    <row r="142" spans="1:3" s="4" customFormat="1" x14ac:dyDescent="0.25">
      <c r="A142" s="4" t="s">
        <v>3026</v>
      </c>
      <c r="B142" s="4" t="s">
        <v>1513</v>
      </c>
      <c r="C142" s="4" t="s">
        <v>1464</v>
      </c>
    </row>
    <row r="143" spans="1:3" s="4" customFormat="1" x14ac:dyDescent="0.25">
      <c r="A143" s="4" t="s">
        <v>3027</v>
      </c>
      <c r="B143" s="4" t="s">
        <v>1513</v>
      </c>
      <c r="C143" s="4" t="s">
        <v>1464</v>
      </c>
    </row>
    <row r="144" spans="1:3" s="4" customFormat="1" x14ac:dyDescent="0.25">
      <c r="A144" s="4" t="s">
        <v>3028</v>
      </c>
      <c r="B144" s="4" t="s">
        <v>1513</v>
      </c>
      <c r="C144" s="4" t="s">
        <v>1464</v>
      </c>
    </row>
    <row r="145" spans="1:3" s="4" customFormat="1" x14ac:dyDescent="0.25">
      <c r="A145" s="4" t="s">
        <v>3029</v>
      </c>
      <c r="B145" s="4" t="s">
        <v>1513</v>
      </c>
      <c r="C145" s="4" t="s">
        <v>1464</v>
      </c>
    </row>
    <row r="146" spans="1:3" s="4" customFormat="1" x14ac:dyDescent="0.25">
      <c r="A146" s="4" t="s">
        <v>3030</v>
      </c>
      <c r="B146" s="4" t="s">
        <v>1513</v>
      </c>
      <c r="C146" s="4" t="s">
        <v>1464</v>
      </c>
    </row>
    <row r="147" spans="1:3" s="4" customFormat="1" x14ac:dyDescent="0.25">
      <c r="A147" s="4" t="s">
        <v>3627</v>
      </c>
      <c r="B147" s="4" t="s">
        <v>1513</v>
      </c>
      <c r="C147" s="4" t="s">
        <v>1464</v>
      </c>
    </row>
    <row r="148" spans="1:3" s="4" customFormat="1" x14ac:dyDescent="0.25">
      <c r="A148" s="4" t="s">
        <v>3628</v>
      </c>
      <c r="B148" s="4" t="s">
        <v>1513</v>
      </c>
      <c r="C148" s="4" t="s">
        <v>1464</v>
      </c>
    </row>
    <row r="149" spans="1:3" s="4" customFormat="1" x14ac:dyDescent="0.25">
      <c r="A149" s="4" t="s">
        <v>3629</v>
      </c>
      <c r="B149" s="4" t="s">
        <v>1513</v>
      </c>
      <c r="C149" s="4" t="s">
        <v>1464</v>
      </c>
    </row>
    <row r="150" spans="1:3" s="4" customFormat="1" x14ac:dyDescent="0.25">
      <c r="A150" s="4" t="s">
        <v>3630</v>
      </c>
      <c r="B150" s="4" t="s">
        <v>1513</v>
      </c>
      <c r="C150" s="4" t="s">
        <v>1464</v>
      </c>
    </row>
    <row r="151" spans="1:3" s="4" customFormat="1" x14ac:dyDescent="0.25">
      <c r="A151" s="4" t="s">
        <v>3631</v>
      </c>
      <c r="B151" s="4" t="s">
        <v>1513</v>
      </c>
      <c r="C151" s="4" t="s">
        <v>1464</v>
      </c>
    </row>
    <row r="152" spans="1:3" s="4" customFormat="1" x14ac:dyDescent="0.25">
      <c r="A152" s="4" t="s">
        <v>3632</v>
      </c>
      <c r="B152" s="4" t="s">
        <v>1513</v>
      </c>
      <c r="C152" s="4" t="s">
        <v>1464</v>
      </c>
    </row>
    <row r="153" spans="1:3" s="4" customFormat="1" x14ac:dyDescent="0.25">
      <c r="A153" s="4" t="s">
        <v>3633</v>
      </c>
      <c r="B153" s="4" t="s">
        <v>1513</v>
      </c>
      <c r="C153" s="4" t="s">
        <v>1464</v>
      </c>
    </row>
    <row r="154" spans="1:3" s="4" customFormat="1" x14ac:dyDescent="0.25">
      <c r="A154" s="4" t="s">
        <v>3634</v>
      </c>
      <c r="B154" s="4" t="s">
        <v>1513</v>
      </c>
      <c r="C154" s="4" t="s">
        <v>1464</v>
      </c>
    </row>
    <row r="155" spans="1:3" s="4" customFormat="1" x14ac:dyDescent="0.25">
      <c r="A155" s="4" t="s">
        <v>3635</v>
      </c>
      <c r="B155" s="4" t="s">
        <v>1513</v>
      </c>
      <c r="C155" s="4" t="s">
        <v>1464</v>
      </c>
    </row>
    <row r="156" spans="1:3" s="4" customFormat="1" x14ac:dyDescent="0.25">
      <c r="A156" s="4" t="s">
        <v>3636</v>
      </c>
      <c r="B156" s="4" t="s">
        <v>1513</v>
      </c>
      <c r="C156" s="4" t="s">
        <v>1464</v>
      </c>
    </row>
    <row r="157" spans="1:3" s="4" customFormat="1" x14ac:dyDescent="0.25">
      <c r="A157" s="4" t="s">
        <v>3748</v>
      </c>
      <c r="B157" s="4" t="s">
        <v>1513</v>
      </c>
      <c r="C157" s="4" t="s">
        <v>1464</v>
      </c>
    </row>
    <row r="158" spans="1:3" s="4" customFormat="1" x14ac:dyDescent="0.25">
      <c r="A158" s="4" t="s">
        <v>3749</v>
      </c>
      <c r="B158" s="4" t="s">
        <v>1513</v>
      </c>
      <c r="C158" s="4" t="s">
        <v>1464</v>
      </c>
    </row>
    <row r="159" spans="1:3" s="4" customFormat="1" x14ac:dyDescent="0.25">
      <c r="A159" s="4" t="s">
        <v>3750</v>
      </c>
      <c r="B159" s="4" t="s">
        <v>1513</v>
      </c>
      <c r="C159" s="4" t="s">
        <v>1464</v>
      </c>
    </row>
    <row r="160" spans="1:3" s="4" customFormat="1" x14ac:dyDescent="0.25">
      <c r="A160" s="4" t="s">
        <v>3751</v>
      </c>
      <c r="B160" s="4" t="s">
        <v>1513</v>
      </c>
      <c r="C160" s="4" t="s">
        <v>1464</v>
      </c>
    </row>
    <row r="161" spans="1:4" s="4" customFormat="1" x14ac:dyDescent="0.25">
      <c r="A161" s="4" t="s">
        <v>3752</v>
      </c>
      <c r="B161" s="4" t="s">
        <v>1513</v>
      </c>
      <c r="C161" s="4" t="s">
        <v>1464</v>
      </c>
    </row>
    <row r="162" spans="1:4" s="4" customFormat="1" x14ac:dyDescent="0.25">
      <c r="A162" s="92" t="s">
        <v>3770</v>
      </c>
      <c r="B162" s="4" t="s">
        <v>1513</v>
      </c>
      <c r="C162" s="4" t="s">
        <v>1464</v>
      </c>
    </row>
    <row r="163" spans="1:4" s="4" customFormat="1" x14ac:dyDescent="0.25">
      <c r="A163" s="92" t="s">
        <v>3771</v>
      </c>
      <c r="B163" s="4" t="s">
        <v>1513</v>
      </c>
      <c r="C163" s="4" t="s">
        <v>1464</v>
      </c>
    </row>
    <row r="164" spans="1:4" s="4" customFormat="1" x14ac:dyDescent="0.25">
      <c r="A164" s="92" t="s">
        <v>3772</v>
      </c>
      <c r="B164" s="4" t="s">
        <v>1513</v>
      </c>
      <c r="C164" s="4" t="s">
        <v>1464</v>
      </c>
    </row>
    <row r="165" spans="1:4" s="4" customFormat="1" x14ac:dyDescent="0.25">
      <c r="A165" s="92" t="s">
        <v>3773</v>
      </c>
      <c r="B165" s="4" t="s">
        <v>1513</v>
      </c>
      <c r="C165" s="4" t="s">
        <v>1464</v>
      </c>
    </row>
    <row r="166" spans="1:4" s="4" customFormat="1" x14ac:dyDescent="0.25"/>
    <row r="167" spans="1:4" s="4" customFormat="1" x14ac:dyDescent="0.25"/>
    <row r="168" spans="1:4" s="4" customFormat="1" x14ac:dyDescent="0.25"/>
    <row r="169" spans="1:4" s="4" customFormat="1" x14ac:dyDescent="0.25"/>
    <row r="170" spans="1:4" s="4" customFormat="1" x14ac:dyDescent="0.25"/>
    <row r="171" spans="1:4" x14ac:dyDescent="0.25">
      <c r="A171" s="3" t="s">
        <v>1569</v>
      </c>
      <c r="B171" s="4" t="s">
        <v>1513</v>
      </c>
      <c r="C171" s="4" t="s">
        <v>1509</v>
      </c>
      <c r="D171" s="4"/>
    </row>
    <row r="172" spans="1:4" x14ac:dyDescent="0.25">
      <c r="A172" s="3" t="s">
        <v>1571</v>
      </c>
      <c r="B172" s="4" t="s">
        <v>1513</v>
      </c>
      <c r="C172" s="4" t="s">
        <v>1509</v>
      </c>
      <c r="D172" s="4"/>
    </row>
    <row r="173" spans="1:4" x14ac:dyDescent="0.25">
      <c r="A173" s="3" t="s">
        <v>1574</v>
      </c>
      <c r="B173" s="4" t="s">
        <v>1513</v>
      </c>
      <c r="C173" s="4" t="s">
        <v>1575</v>
      </c>
      <c r="D173" s="4"/>
    </row>
    <row r="174" spans="1:4" x14ac:dyDescent="0.25">
      <c r="A174" s="3" t="s">
        <v>1576</v>
      </c>
      <c r="B174" s="4" t="s">
        <v>1513</v>
      </c>
      <c r="C174" s="4" t="s">
        <v>1575</v>
      </c>
      <c r="D174" s="4"/>
    </row>
    <row r="175" spans="1:4" x14ac:dyDescent="0.25">
      <c r="A175" s="3" t="s">
        <v>1577</v>
      </c>
      <c r="B175" s="4" t="s">
        <v>1513</v>
      </c>
      <c r="C175" s="4" t="s">
        <v>1575</v>
      </c>
      <c r="D175" s="4"/>
    </row>
    <row r="176" spans="1:4" x14ac:dyDescent="0.25">
      <c r="A176" s="3" t="s">
        <v>1578</v>
      </c>
      <c r="B176" s="4" t="s">
        <v>1513</v>
      </c>
      <c r="C176" s="4" t="s">
        <v>1575</v>
      </c>
      <c r="D176" s="4"/>
    </row>
    <row r="177" spans="1:4" s="4" customFormat="1" x14ac:dyDescent="0.25">
      <c r="A177" s="3" t="s">
        <v>1730</v>
      </c>
      <c r="B177" s="4" t="s">
        <v>1513</v>
      </c>
      <c r="C177" s="4" t="s">
        <v>1575</v>
      </c>
    </row>
    <row r="178" spans="1:4" s="4" customFormat="1" x14ac:dyDescent="0.25">
      <c r="A178" s="4" t="s">
        <v>1927</v>
      </c>
      <c r="B178" s="4" t="s">
        <v>1513</v>
      </c>
      <c r="C178" s="4" t="s">
        <v>1575</v>
      </c>
    </row>
    <row r="179" spans="1:4" x14ac:dyDescent="0.25">
      <c r="A179" s="3" t="s">
        <v>1579</v>
      </c>
      <c r="B179" s="4" t="s">
        <v>1513</v>
      </c>
      <c r="C179" s="4" t="s">
        <v>1608</v>
      </c>
      <c r="D179" s="4"/>
    </row>
    <row r="180" spans="1:4" x14ac:dyDescent="0.25">
      <c r="A180" s="3" t="s">
        <v>1580</v>
      </c>
      <c r="B180" s="4" t="s">
        <v>1513</v>
      </c>
      <c r="C180" s="4" t="s">
        <v>1608</v>
      </c>
      <c r="D180" s="4"/>
    </row>
    <row r="181" spans="1:4" s="4" customFormat="1" x14ac:dyDescent="0.25">
      <c r="A181" s="4" t="s">
        <v>2672</v>
      </c>
      <c r="B181" s="4" t="s">
        <v>1513</v>
      </c>
      <c r="C181" s="4" t="s">
        <v>1608</v>
      </c>
    </row>
    <row r="182" spans="1:4" s="4" customFormat="1" x14ac:dyDescent="0.25">
      <c r="A182" s="4" t="s">
        <v>2673</v>
      </c>
      <c r="B182" s="4" t="s">
        <v>1513</v>
      </c>
      <c r="C182" s="4" t="s">
        <v>1608</v>
      </c>
    </row>
    <row r="183" spans="1:4" x14ac:dyDescent="0.25">
      <c r="A183" s="3" t="s">
        <v>1581</v>
      </c>
      <c r="B183" s="4" t="s">
        <v>1513</v>
      </c>
      <c r="C183" s="4" t="s">
        <v>1512</v>
      </c>
      <c r="D183" s="4"/>
    </row>
    <row r="184" spans="1:4" x14ac:dyDescent="0.25">
      <c r="A184" s="3" t="s">
        <v>1582</v>
      </c>
      <c r="B184" s="4" t="s">
        <v>1513</v>
      </c>
      <c r="C184" s="4" t="s">
        <v>1615</v>
      </c>
      <c r="D184" s="4"/>
    </row>
    <row r="185" spans="1:4" x14ac:dyDescent="0.25">
      <c r="A185" s="3" t="s">
        <v>1583</v>
      </c>
      <c r="B185" s="4" t="s">
        <v>1513</v>
      </c>
      <c r="C185" s="4" t="s">
        <v>1615</v>
      </c>
      <c r="D185" s="4"/>
    </row>
    <row r="186" spans="1:4" x14ac:dyDescent="0.25">
      <c r="A186" s="3" t="s">
        <v>1584</v>
      </c>
      <c r="B186" s="4" t="s">
        <v>1513</v>
      </c>
      <c r="C186" s="4" t="s">
        <v>1615</v>
      </c>
      <c r="D186" s="4"/>
    </row>
    <row r="187" spans="1:4" x14ac:dyDescent="0.25">
      <c r="A187" s="3" t="s">
        <v>1585</v>
      </c>
      <c r="B187" s="4" t="s">
        <v>1513</v>
      </c>
      <c r="C187" s="4" t="s">
        <v>1615</v>
      </c>
      <c r="D187" s="4"/>
    </row>
    <row r="188" spans="1:4" x14ac:dyDescent="0.25">
      <c r="A188" s="3" t="s">
        <v>1586</v>
      </c>
      <c r="B188" s="4" t="s">
        <v>1919</v>
      </c>
      <c r="C188" s="4" t="s">
        <v>1920</v>
      </c>
      <c r="D188" s="4"/>
    </row>
    <row r="189" spans="1:4" x14ac:dyDescent="0.25">
      <c r="A189" s="3" t="s">
        <v>1587</v>
      </c>
      <c r="B189" s="4" t="s">
        <v>1513</v>
      </c>
      <c r="C189" s="4" t="s">
        <v>1792</v>
      </c>
      <c r="D189" s="4"/>
    </row>
    <row r="190" spans="1:4" s="4" customFormat="1" x14ac:dyDescent="0.25">
      <c r="A190" s="3" t="s">
        <v>3626</v>
      </c>
      <c r="B190" s="4" t="s">
        <v>1513</v>
      </c>
      <c r="C190" s="4" t="s">
        <v>1589</v>
      </c>
    </row>
    <row r="191" spans="1:4" x14ac:dyDescent="0.25">
      <c r="A191" s="3" t="s">
        <v>1588</v>
      </c>
      <c r="B191" s="4" t="s">
        <v>1513</v>
      </c>
      <c r="C191" s="4" t="s">
        <v>1589</v>
      </c>
      <c r="D191" s="4"/>
    </row>
    <row r="192" spans="1:4" x14ac:dyDescent="0.25">
      <c r="A192" s="3" t="s">
        <v>1590</v>
      </c>
      <c r="B192" s="4" t="s">
        <v>1491</v>
      </c>
      <c r="C192" s="4" t="s">
        <v>1904</v>
      </c>
      <c r="D192" s="4"/>
    </row>
    <row r="193" spans="1:4" s="4" customFormat="1" x14ac:dyDescent="0.25">
      <c r="A193" s="3" t="s">
        <v>1480</v>
      </c>
      <c r="B193" s="4" t="s">
        <v>1491</v>
      </c>
      <c r="C193" s="4" t="s">
        <v>1904</v>
      </c>
    </row>
    <row r="194" spans="1:4" s="4" customFormat="1" x14ac:dyDescent="0.25">
      <c r="A194" s="3" t="s">
        <v>1628</v>
      </c>
      <c r="B194" s="4" t="s">
        <v>1470</v>
      </c>
      <c r="C194" s="4" t="s">
        <v>1622</v>
      </c>
    </row>
    <row r="195" spans="1:4" x14ac:dyDescent="0.25">
      <c r="A195" s="3" t="s">
        <v>1591</v>
      </c>
      <c r="B195" s="4" t="s">
        <v>1625</v>
      </c>
      <c r="C195" s="4" t="s">
        <v>1899</v>
      </c>
      <c r="D195" s="4"/>
    </row>
    <row r="196" spans="1:4" x14ac:dyDescent="0.25">
      <c r="A196" s="3" t="s">
        <v>1592</v>
      </c>
      <c r="B196" s="4" t="s">
        <v>1625</v>
      </c>
      <c r="C196" s="4" t="s">
        <v>1899</v>
      </c>
      <c r="D196" s="4"/>
    </row>
    <row r="197" spans="1:4" s="4" customFormat="1" x14ac:dyDescent="0.25">
      <c r="A197" s="3" t="s">
        <v>1972</v>
      </c>
      <c r="B197" s="4" t="s">
        <v>1625</v>
      </c>
      <c r="C197" s="4" t="s">
        <v>1899</v>
      </c>
    </row>
    <row r="198" spans="1:4" x14ac:dyDescent="0.25">
      <c r="A198" s="3" t="s">
        <v>1593</v>
      </c>
      <c r="B198" s="4" t="s">
        <v>1625</v>
      </c>
      <c r="C198" s="4" t="s">
        <v>1899</v>
      </c>
      <c r="D198" s="4"/>
    </row>
    <row r="199" spans="1:4" x14ac:dyDescent="0.25">
      <c r="A199" s="3" t="s">
        <v>1594</v>
      </c>
      <c r="B199" s="4" t="s">
        <v>1625</v>
      </c>
      <c r="C199" s="4" t="s">
        <v>1899</v>
      </c>
      <c r="D199" s="4"/>
    </row>
    <row r="200" spans="1:4" x14ac:dyDescent="0.25">
      <c r="A200" s="3" t="s">
        <v>1595</v>
      </c>
      <c r="B200" s="4" t="s">
        <v>1625</v>
      </c>
      <c r="C200" s="4" t="s">
        <v>1905</v>
      </c>
      <c r="D200" s="4"/>
    </row>
    <row r="201" spans="1:4" x14ac:dyDescent="0.25">
      <c r="A201" s="3" t="s">
        <v>1597</v>
      </c>
      <c r="B201" s="4" t="s">
        <v>1596</v>
      </c>
      <c r="C201" s="4" t="s">
        <v>1657</v>
      </c>
      <c r="D201" s="4"/>
    </row>
    <row r="202" spans="1:4" x14ac:dyDescent="0.25">
      <c r="A202" s="3" t="s">
        <v>1598</v>
      </c>
      <c r="B202" s="4" t="s">
        <v>1596</v>
      </c>
      <c r="C202" s="4" t="s">
        <v>1655</v>
      </c>
      <c r="D202" s="4"/>
    </row>
    <row r="203" spans="1:4" s="4" customFormat="1" x14ac:dyDescent="0.25">
      <c r="A203" s="51" t="s">
        <v>1616</v>
      </c>
      <c r="B203" s="4" t="s">
        <v>1596</v>
      </c>
      <c r="C203" s="4" t="s">
        <v>1655</v>
      </c>
    </row>
    <row r="204" spans="1:4" s="4" customFormat="1" x14ac:dyDescent="0.25">
      <c r="A204" s="3" t="s">
        <v>1501</v>
      </c>
      <c r="B204" s="4" t="s">
        <v>1596</v>
      </c>
      <c r="C204" s="4" t="s">
        <v>1655</v>
      </c>
    </row>
    <row r="205" spans="1:4" s="4" customFormat="1" x14ac:dyDescent="0.25">
      <c r="A205" s="51" t="s">
        <v>1656</v>
      </c>
      <c r="B205" s="4" t="s">
        <v>1596</v>
      </c>
      <c r="C205" s="4" t="s">
        <v>1655</v>
      </c>
    </row>
    <row r="206" spans="1:4" x14ac:dyDescent="0.25">
      <c r="A206" s="3" t="s">
        <v>1599</v>
      </c>
      <c r="B206" s="4" t="s">
        <v>1455</v>
      </c>
      <c r="C206" s="4" t="s">
        <v>1600</v>
      </c>
      <c r="D206" s="4"/>
    </row>
    <row r="207" spans="1:4" x14ac:dyDescent="0.25">
      <c r="A207" s="3" t="s">
        <v>1601</v>
      </c>
      <c r="B207" s="4" t="s">
        <v>1513</v>
      </c>
      <c r="C207" s="4" t="s">
        <v>1602</v>
      </c>
      <c r="D207" s="4"/>
    </row>
    <row r="208" spans="1:4" s="4" customFormat="1" x14ac:dyDescent="0.25">
      <c r="A208" s="3" t="s">
        <v>1570</v>
      </c>
      <c r="B208" s="4" t="s">
        <v>1513</v>
      </c>
      <c r="C208" s="4" t="s">
        <v>1602</v>
      </c>
    </row>
    <row r="209" spans="1:4" s="4" customFormat="1" x14ac:dyDescent="0.25">
      <c r="A209" s="4" t="s">
        <v>2601</v>
      </c>
      <c r="B209" s="4" t="s">
        <v>1513</v>
      </c>
      <c r="C209" s="4" t="s">
        <v>1602</v>
      </c>
    </row>
    <row r="210" spans="1:4" s="4" customFormat="1" x14ac:dyDescent="0.25">
      <c r="A210" s="4" t="s">
        <v>2300</v>
      </c>
      <c r="B210" s="4" t="s">
        <v>1513</v>
      </c>
      <c r="C210" s="4" t="s">
        <v>1602</v>
      </c>
    </row>
    <row r="211" spans="1:4" s="4" customFormat="1" x14ac:dyDescent="0.25">
      <c r="A211" s="21" t="s">
        <v>2811</v>
      </c>
      <c r="B211" s="4" t="s">
        <v>1513</v>
      </c>
      <c r="C211" s="4" t="s">
        <v>1602</v>
      </c>
    </row>
    <row r="212" spans="1:4" s="4" customFormat="1" x14ac:dyDescent="0.25">
      <c r="A212" s="21" t="s">
        <v>2812</v>
      </c>
      <c r="B212" s="4" t="s">
        <v>1513</v>
      </c>
      <c r="C212" s="4" t="s">
        <v>1602</v>
      </c>
    </row>
    <row r="213" spans="1:4" s="4" customFormat="1" x14ac:dyDescent="0.25">
      <c r="A213" s="21" t="s">
        <v>2813</v>
      </c>
      <c r="B213" s="4" t="s">
        <v>1513</v>
      </c>
      <c r="C213" s="4" t="s">
        <v>1602</v>
      </c>
    </row>
    <row r="214" spans="1:4" x14ac:dyDescent="0.25">
      <c r="A214" s="3" t="s">
        <v>1603</v>
      </c>
      <c r="B214" s="4" t="s">
        <v>1513</v>
      </c>
      <c r="C214" s="4" t="s">
        <v>1602</v>
      </c>
      <c r="D214" s="4"/>
    </row>
    <row r="215" spans="1:4" s="4" customFormat="1" x14ac:dyDescent="0.25">
      <c r="A215" s="4" t="s">
        <v>2605</v>
      </c>
      <c r="B215" s="4" t="s">
        <v>1455</v>
      </c>
      <c r="C215" s="4" t="s">
        <v>1602</v>
      </c>
    </row>
    <row r="216" spans="1:4" s="4" customFormat="1" x14ac:dyDescent="0.25">
      <c r="A216" s="3" t="s">
        <v>1804</v>
      </c>
      <c r="B216" s="4" t="s">
        <v>1455</v>
      </c>
      <c r="C216" s="4" t="s">
        <v>1602</v>
      </c>
    </row>
    <row r="217" spans="1:4" s="4" customFormat="1" x14ac:dyDescent="0.25">
      <c r="A217" s="3" t="s">
        <v>1896</v>
      </c>
      <c r="B217" s="4" t="s">
        <v>1455</v>
      </c>
      <c r="C217" s="4" t="s">
        <v>1602</v>
      </c>
    </row>
    <row r="218" spans="1:4" s="4" customFormat="1" x14ac:dyDescent="0.25">
      <c r="A218" s="3" t="s">
        <v>3641</v>
      </c>
      <c r="B218" s="4" t="s">
        <v>1455</v>
      </c>
      <c r="C218" s="4" t="s">
        <v>1602</v>
      </c>
    </row>
    <row r="219" spans="1:4" x14ac:dyDescent="0.25">
      <c r="A219" s="3" t="s">
        <v>1459</v>
      </c>
      <c r="B219" s="4" t="s">
        <v>1455</v>
      </c>
      <c r="C219" s="4" t="s">
        <v>1604</v>
      </c>
      <c r="D219" s="4"/>
    </row>
    <row r="220" spans="1:4" x14ac:dyDescent="0.25">
      <c r="A220" s="3" t="s">
        <v>1612</v>
      </c>
      <c r="B220" t="s">
        <v>1513</v>
      </c>
      <c r="C220" t="s">
        <v>1614</v>
      </c>
      <c r="D220" s="4"/>
    </row>
    <row r="221" spans="1:4" x14ac:dyDescent="0.25">
      <c r="A221" s="3" t="s">
        <v>1613</v>
      </c>
      <c r="B221" s="4" t="s">
        <v>1513</v>
      </c>
      <c r="C221" s="4" t="s">
        <v>1614</v>
      </c>
      <c r="D221" s="4"/>
    </row>
    <row r="222" spans="1:4" x14ac:dyDescent="0.25">
      <c r="A222" s="3" t="s">
        <v>1626</v>
      </c>
      <c r="B222" s="4" t="s">
        <v>1470</v>
      </c>
      <c r="C222" s="4" t="s">
        <v>1609</v>
      </c>
    </row>
    <row r="223" spans="1:4" x14ac:dyDescent="0.25">
      <c r="A223" s="51" t="s">
        <v>1627</v>
      </c>
      <c r="B223" s="4" t="s">
        <v>1470</v>
      </c>
      <c r="C223" s="4" t="s">
        <v>1622</v>
      </c>
    </row>
    <row r="224" spans="1:4" x14ac:dyDescent="0.25">
      <c r="A224" s="56" t="s">
        <v>1629</v>
      </c>
      <c r="B224" s="14" t="s">
        <v>1491</v>
      </c>
      <c r="C224" s="14" t="s">
        <v>1630</v>
      </c>
    </row>
    <row r="225" spans="1:3" x14ac:dyDescent="0.25">
      <c r="A225" s="3" t="s">
        <v>1456</v>
      </c>
      <c r="B225" t="s">
        <v>1455</v>
      </c>
      <c r="C225" t="s">
        <v>1468</v>
      </c>
    </row>
    <row r="226" spans="1:3" x14ac:dyDescent="0.25">
      <c r="A226" s="4" t="s">
        <v>1632</v>
      </c>
      <c r="B226" s="4" t="s">
        <v>1470</v>
      </c>
      <c r="C226" t="s">
        <v>1617</v>
      </c>
    </row>
    <row r="227" spans="1:3" x14ac:dyDescent="0.25">
      <c r="A227" s="3" t="s">
        <v>1906</v>
      </c>
      <c r="B227" s="4" t="s">
        <v>1470</v>
      </c>
      <c r="C227" t="s">
        <v>1621</v>
      </c>
    </row>
    <row r="228" spans="1:3" x14ac:dyDescent="0.25">
      <c r="A228" s="3" t="s">
        <v>1907</v>
      </c>
      <c r="B228" s="4" t="s">
        <v>1470</v>
      </c>
      <c r="C228" s="4" t="s">
        <v>2336</v>
      </c>
    </row>
    <row r="229" spans="1:3" x14ac:dyDescent="0.25">
      <c r="A229" s="3" t="s">
        <v>1908</v>
      </c>
      <c r="B229" s="4" t="s">
        <v>1470</v>
      </c>
      <c r="C229" s="4" t="s">
        <v>1622</v>
      </c>
    </row>
    <row r="230" spans="1:3" x14ac:dyDescent="0.25">
      <c r="A230" s="4" t="s">
        <v>1924</v>
      </c>
      <c r="B230" s="4" t="s">
        <v>1610</v>
      </c>
      <c r="C230" s="4" t="s">
        <v>1611</v>
      </c>
    </row>
    <row r="231" spans="1:3" x14ac:dyDescent="0.25">
      <c r="A231" s="4" t="s">
        <v>1921</v>
      </c>
      <c r="B231" s="4" t="s">
        <v>1610</v>
      </c>
      <c r="C231" s="4" t="s">
        <v>1611</v>
      </c>
    </row>
    <row r="232" spans="1:3" x14ac:dyDescent="0.25">
      <c r="A232" s="4" t="s">
        <v>1922</v>
      </c>
      <c r="B232" s="4" t="s">
        <v>1610</v>
      </c>
      <c r="C232" s="4" t="s">
        <v>1611</v>
      </c>
    </row>
    <row r="233" spans="1:3" s="4" customFormat="1" x14ac:dyDescent="0.25">
      <c r="A233" s="4" t="s">
        <v>3023</v>
      </c>
      <c r="B233" s="4" t="s">
        <v>1610</v>
      </c>
      <c r="C233" s="4" t="s">
        <v>1611</v>
      </c>
    </row>
    <row r="234" spans="1:3" s="4" customFormat="1" x14ac:dyDescent="0.25">
      <c r="A234" s="4" t="s">
        <v>3667</v>
      </c>
      <c r="B234" s="4" t="s">
        <v>1610</v>
      </c>
      <c r="C234" s="4" t="s">
        <v>1611</v>
      </c>
    </row>
    <row r="235" spans="1:3" s="4" customFormat="1" x14ac:dyDescent="0.25">
      <c r="A235" s="4" t="s">
        <v>3668</v>
      </c>
      <c r="B235" s="4" t="s">
        <v>1610</v>
      </c>
      <c r="C235" s="4" t="s">
        <v>1611</v>
      </c>
    </row>
    <row r="236" spans="1:3" x14ac:dyDescent="0.25">
      <c r="A236" s="4" t="s">
        <v>1923</v>
      </c>
      <c r="B236" t="s">
        <v>1470</v>
      </c>
      <c r="C236" s="4" t="s">
        <v>1611</v>
      </c>
    </row>
    <row r="237" spans="1:3" x14ac:dyDescent="0.25">
      <c r="A237" s="4" t="s">
        <v>1926</v>
      </c>
      <c r="B237" s="4" t="s">
        <v>1470</v>
      </c>
      <c r="C237" s="4" t="s">
        <v>1952</v>
      </c>
    </row>
    <row r="238" spans="1:3" x14ac:dyDescent="0.25">
      <c r="A238" s="4" t="s">
        <v>1928</v>
      </c>
      <c r="B238" t="s">
        <v>1470</v>
      </c>
      <c r="C238" t="s">
        <v>1929</v>
      </c>
    </row>
    <row r="239" spans="1:3" x14ac:dyDescent="0.25">
      <c r="A239" s="3" t="s">
        <v>1949</v>
      </c>
      <c r="B239" s="4" t="s">
        <v>1470</v>
      </c>
      <c r="C239" s="4" t="s">
        <v>1622</v>
      </c>
    </row>
    <row r="240" spans="1:3" x14ac:dyDescent="0.25">
      <c r="A240" s="3" t="s">
        <v>1968</v>
      </c>
      <c r="B240" t="s">
        <v>1470</v>
      </c>
      <c r="C240" t="s">
        <v>1589</v>
      </c>
    </row>
    <row r="241" spans="1:4" x14ac:dyDescent="0.25">
      <c r="A241" s="3" t="s">
        <v>1969</v>
      </c>
      <c r="B241" t="s">
        <v>1610</v>
      </c>
      <c r="C241" t="s">
        <v>1589</v>
      </c>
    </row>
    <row r="242" spans="1:4" x14ac:dyDescent="0.25">
      <c r="A242" s="4" t="s">
        <v>1981</v>
      </c>
      <c r="B242" s="4" t="s">
        <v>1470</v>
      </c>
      <c r="C242" s="4" t="s">
        <v>1982</v>
      </c>
    </row>
    <row r="243" spans="1:4" x14ac:dyDescent="0.25">
      <c r="A243" s="4" t="s">
        <v>1970</v>
      </c>
      <c r="B243" s="4" t="s">
        <v>1470</v>
      </c>
      <c r="C243" s="4" t="s">
        <v>1982</v>
      </c>
    </row>
    <row r="244" spans="1:4" x14ac:dyDescent="0.25">
      <c r="A244" s="4" t="s">
        <v>1973</v>
      </c>
      <c r="B244" s="4" t="s">
        <v>1610</v>
      </c>
      <c r="C244" s="4" t="s">
        <v>1589</v>
      </c>
    </row>
    <row r="245" spans="1:4" x14ac:dyDescent="0.25">
      <c r="A245" s="3" t="s">
        <v>1974</v>
      </c>
      <c r="B245" t="s">
        <v>1513</v>
      </c>
      <c r="C245" t="s">
        <v>1589</v>
      </c>
    </row>
    <row r="246" spans="1:4" x14ac:dyDescent="0.25">
      <c r="A246" s="3" t="s">
        <v>2071</v>
      </c>
      <c r="B246" s="4" t="s">
        <v>1470</v>
      </c>
      <c r="C246" s="4" t="s">
        <v>1621</v>
      </c>
    </row>
    <row r="247" spans="1:4" x14ac:dyDescent="0.25">
      <c r="A247" s="51" t="s">
        <v>2170</v>
      </c>
      <c r="B247" s="4" t="s">
        <v>1470</v>
      </c>
      <c r="C247" s="4" t="s">
        <v>1622</v>
      </c>
    </row>
    <row r="248" spans="1:4" s="4" customFormat="1" x14ac:dyDescent="0.25">
      <c r="A248" s="4" t="s">
        <v>3024</v>
      </c>
      <c r="B248" s="4" t="s">
        <v>1455</v>
      </c>
      <c r="C248" s="4" t="s">
        <v>1897</v>
      </c>
    </row>
    <row r="249" spans="1:4" x14ac:dyDescent="0.25">
      <c r="A249" s="4" t="s">
        <v>2278</v>
      </c>
      <c r="B249" s="4" t="s">
        <v>1470</v>
      </c>
      <c r="C249" t="s">
        <v>1617</v>
      </c>
    </row>
    <row r="250" spans="1:4" x14ac:dyDescent="0.25">
      <c r="A250" s="4" t="s">
        <v>2298</v>
      </c>
      <c r="B250" s="4" t="s">
        <v>1470</v>
      </c>
      <c r="C250" s="4" t="s">
        <v>1620</v>
      </c>
    </row>
    <row r="251" spans="1:4" x14ac:dyDescent="0.25">
      <c r="A251" s="4" t="s">
        <v>2299</v>
      </c>
      <c r="B251" s="4" t="s">
        <v>1470</v>
      </c>
      <c r="C251" s="4" t="s">
        <v>1620</v>
      </c>
      <c r="D251" s="4"/>
    </row>
    <row r="252" spans="1:4" x14ac:dyDescent="0.25">
      <c r="A252" s="4" t="s">
        <v>2279</v>
      </c>
      <c r="B252" s="4" t="s">
        <v>1470</v>
      </c>
      <c r="C252" s="4" t="s">
        <v>1620</v>
      </c>
      <c r="D252" s="4"/>
    </row>
    <row r="253" spans="1:4" x14ac:dyDescent="0.25">
      <c r="A253" s="4" t="s">
        <v>2280</v>
      </c>
      <c r="B253" s="4" t="s">
        <v>1470</v>
      </c>
      <c r="C253" s="4" t="s">
        <v>1620</v>
      </c>
      <c r="D253" s="4"/>
    </row>
    <row r="254" spans="1:4" x14ac:dyDescent="0.25">
      <c r="A254" s="4" t="s">
        <v>2281</v>
      </c>
      <c r="B254" s="4" t="s">
        <v>1470</v>
      </c>
      <c r="C254" s="4" t="s">
        <v>1620</v>
      </c>
      <c r="D254" s="4"/>
    </row>
    <row r="255" spans="1:4" x14ac:dyDescent="0.25">
      <c r="A255" s="4" t="s">
        <v>2282</v>
      </c>
      <c r="B255" s="4" t="s">
        <v>1470</v>
      </c>
      <c r="C255" s="4" t="s">
        <v>1620</v>
      </c>
      <c r="D255" s="4"/>
    </row>
    <row r="256" spans="1:4" x14ac:dyDescent="0.25">
      <c r="A256" s="4" t="s">
        <v>2283</v>
      </c>
      <c r="B256" s="4" t="s">
        <v>1470</v>
      </c>
      <c r="C256" s="4" t="s">
        <v>1617</v>
      </c>
      <c r="D256" s="4"/>
    </row>
    <row r="257" spans="1:4" x14ac:dyDescent="0.25">
      <c r="A257" s="4" t="s">
        <v>2284</v>
      </c>
      <c r="B257" s="4" t="s">
        <v>1470</v>
      </c>
      <c r="C257" s="4" t="s">
        <v>1620</v>
      </c>
      <c r="D257" s="4"/>
    </row>
    <row r="258" spans="1:4" x14ac:dyDescent="0.25">
      <c r="A258" s="4" t="s">
        <v>2285</v>
      </c>
      <c r="B258" t="s">
        <v>1470</v>
      </c>
      <c r="C258" s="4" t="s">
        <v>1615</v>
      </c>
      <c r="D258" s="4"/>
    </row>
    <row r="259" spans="1:4" x14ac:dyDescent="0.25">
      <c r="A259" s="4" t="s">
        <v>2286</v>
      </c>
      <c r="B259" s="4" t="s">
        <v>1470</v>
      </c>
      <c r="C259" s="4" t="s">
        <v>1615</v>
      </c>
      <c r="D259" s="4"/>
    </row>
    <row r="260" spans="1:4" x14ac:dyDescent="0.25">
      <c r="A260" s="4" t="s">
        <v>2287</v>
      </c>
      <c r="B260" s="4" t="s">
        <v>1470</v>
      </c>
      <c r="C260" s="4" t="s">
        <v>1615</v>
      </c>
      <c r="D260" s="4"/>
    </row>
    <row r="261" spans="1:4" x14ac:dyDescent="0.25">
      <c r="A261" s="4" t="s">
        <v>2288</v>
      </c>
      <c r="B261" s="4" t="s">
        <v>1470</v>
      </c>
      <c r="C261" s="4" t="s">
        <v>1615</v>
      </c>
      <c r="D261" s="4"/>
    </row>
    <row r="262" spans="1:4" x14ac:dyDescent="0.25">
      <c r="A262" s="4" t="s">
        <v>2289</v>
      </c>
      <c r="B262" s="4" t="s">
        <v>1470</v>
      </c>
      <c r="C262" s="4" t="s">
        <v>1615</v>
      </c>
      <c r="D262" s="4"/>
    </row>
    <row r="263" spans="1:4" x14ac:dyDescent="0.25">
      <c r="A263" s="4" t="s">
        <v>2290</v>
      </c>
      <c r="B263" s="4" t="s">
        <v>1470</v>
      </c>
      <c r="C263" s="4" t="s">
        <v>1615</v>
      </c>
      <c r="D263" s="4"/>
    </row>
    <row r="264" spans="1:4" x14ac:dyDescent="0.25">
      <c r="A264" s="4" t="s">
        <v>2291</v>
      </c>
      <c r="B264" s="4" t="s">
        <v>1470</v>
      </c>
      <c r="C264" s="4" t="s">
        <v>1615</v>
      </c>
      <c r="D264" s="4"/>
    </row>
    <row r="265" spans="1:4" x14ac:dyDescent="0.25">
      <c r="A265" s="4" t="s">
        <v>2292</v>
      </c>
      <c r="B265" s="4" t="s">
        <v>1470</v>
      </c>
      <c r="C265" s="4" t="s">
        <v>1615</v>
      </c>
      <c r="D265" s="4"/>
    </row>
    <row r="266" spans="1:4" x14ac:dyDescent="0.25">
      <c r="A266" s="4" t="s">
        <v>2293</v>
      </c>
      <c r="B266" s="4" t="s">
        <v>1470</v>
      </c>
      <c r="C266" s="4" t="s">
        <v>1615</v>
      </c>
      <c r="D266" s="4"/>
    </row>
    <row r="267" spans="1:4" x14ac:dyDescent="0.25">
      <c r="A267" s="4" t="s">
        <v>2294</v>
      </c>
      <c r="B267" s="4" t="s">
        <v>1470</v>
      </c>
      <c r="C267" s="4" t="s">
        <v>1615</v>
      </c>
      <c r="D267" s="4"/>
    </row>
    <row r="268" spans="1:4" x14ac:dyDescent="0.25">
      <c r="A268" s="4" t="s">
        <v>2295</v>
      </c>
      <c r="B268" s="4" t="s">
        <v>1470</v>
      </c>
      <c r="C268" s="4" t="s">
        <v>1615</v>
      </c>
      <c r="D268" s="4"/>
    </row>
    <row r="269" spans="1:4" x14ac:dyDescent="0.25">
      <c r="A269" s="4" t="s">
        <v>2296</v>
      </c>
      <c r="B269" s="4" t="s">
        <v>1470</v>
      </c>
      <c r="C269" s="4" t="s">
        <v>1615</v>
      </c>
      <c r="D269" s="4"/>
    </row>
    <row r="270" spans="1:4" x14ac:dyDescent="0.25">
      <c r="A270" s="4" t="s">
        <v>2297</v>
      </c>
      <c r="B270" s="4" t="s">
        <v>1470</v>
      </c>
      <c r="C270" s="4" t="s">
        <v>1615</v>
      </c>
      <c r="D270" s="4"/>
    </row>
    <row r="271" spans="1:4" s="4" customFormat="1" x14ac:dyDescent="0.25">
      <c r="A271" s="4" t="s">
        <v>2802</v>
      </c>
      <c r="B271" s="4" t="s">
        <v>1470</v>
      </c>
      <c r="C271" s="4" t="s">
        <v>1615</v>
      </c>
    </row>
    <row r="272" spans="1:4" s="4" customFormat="1" x14ac:dyDescent="0.25">
      <c r="A272" s="4" t="s">
        <v>2803</v>
      </c>
      <c r="B272" s="4" t="s">
        <v>1470</v>
      </c>
      <c r="C272" s="4" t="s">
        <v>1615</v>
      </c>
    </row>
    <row r="273" spans="1:9" s="4" customFormat="1" x14ac:dyDescent="0.25">
      <c r="A273" s="4" t="s">
        <v>2804</v>
      </c>
      <c r="B273" s="4" t="s">
        <v>1470</v>
      </c>
      <c r="C273" s="4" t="s">
        <v>1615</v>
      </c>
    </row>
    <row r="274" spans="1:9" s="4" customFormat="1" x14ac:dyDescent="0.25">
      <c r="A274" s="4" t="s">
        <v>2805</v>
      </c>
      <c r="B274" s="4" t="s">
        <v>1470</v>
      </c>
      <c r="C274" s="4" t="s">
        <v>1615</v>
      </c>
    </row>
    <row r="275" spans="1:9" s="4" customFormat="1" x14ac:dyDescent="0.25">
      <c r="A275" s="4" t="s">
        <v>2806</v>
      </c>
      <c r="B275" s="4" t="s">
        <v>1470</v>
      </c>
      <c r="C275" s="4" t="s">
        <v>1615</v>
      </c>
    </row>
    <row r="276" spans="1:9" s="4" customFormat="1" x14ac:dyDescent="0.25">
      <c r="A276" s="4" t="s">
        <v>2807</v>
      </c>
      <c r="B276" s="4" t="s">
        <v>1470</v>
      </c>
      <c r="C276" s="4" t="s">
        <v>1615</v>
      </c>
    </row>
    <row r="277" spans="1:9" s="4" customFormat="1" x14ac:dyDescent="0.25">
      <c r="A277" s="4" t="s">
        <v>2808</v>
      </c>
      <c r="B277" s="4" t="s">
        <v>1470</v>
      </c>
      <c r="C277" s="4" t="s">
        <v>1615</v>
      </c>
    </row>
    <row r="278" spans="1:9" s="4" customFormat="1" x14ac:dyDescent="0.25">
      <c r="A278" s="4" t="s">
        <v>2809</v>
      </c>
      <c r="B278" s="4" t="s">
        <v>1470</v>
      </c>
      <c r="C278" s="4" t="s">
        <v>1615</v>
      </c>
    </row>
    <row r="279" spans="1:9" s="4" customFormat="1" x14ac:dyDescent="0.25">
      <c r="A279" s="4" t="s">
        <v>2810</v>
      </c>
      <c r="B279" s="4" t="s">
        <v>1470</v>
      </c>
      <c r="C279" s="4" t="s">
        <v>1615</v>
      </c>
    </row>
    <row r="280" spans="1:9" s="4" customFormat="1" x14ac:dyDescent="0.25">
      <c r="A280" s="3" t="s">
        <v>2312</v>
      </c>
      <c r="B280" s="4" t="s">
        <v>1470</v>
      </c>
      <c r="C280" s="4" t="s">
        <v>1615</v>
      </c>
    </row>
    <row r="281" spans="1:9" s="4" customFormat="1" x14ac:dyDescent="0.25">
      <c r="A281" s="3" t="s">
        <v>2313</v>
      </c>
      <c r="B281" s="4" t="s">
        <v>1470</v>
      </c>
      <c r="C281" s="4" t="s">
        <v>1615</v>
      </c>
    </row>
    <row r="282" spans="1:9" s="4" customFormat="1" x14ac:dyDescent="0.25">
      <c r="A282" s="4" t="s">
        <v>3014</v>
      </c>
      <c r="B282" s="4" t="s">
        <v>1470</v>
      </c>
      <c r="C282" s="4" t="s">
        <v>1615</v>
      </c>
    </row>
    <row r="283" spans="1:9" s="4" customFormat="1" x14ac:dyDescent="0.25">
      <c r="A283" s="4" t="s">
        <v>3013</v>
      </c>
      <c r="B283" s="4" t="s">
        <v>1470</v>
      </c>
      <c r="C283" s="4" t="s">
        <v>1615</v>
      </c>
    </row>
    <row r="284" spans="1:9" s="4" customFormat="1" x14ac:dyDescent="0.25">
      <c r="A284" s="4" t="s">
        <v>3012</v>
      </c>
      <c r="B284" s="4" t="s">
        <v>1470</v>
      </c>
      <c r="C284" s="4" t="s">
        <v>1615</v>
      </c>
    </row>
    <row r="285" spans="1:9" x14ac:dyDescent="0.25">
      <c r="A285" s="4" t="s">
        <v>2301</v>
      </c>
      <c r="B285" t="s">
        <v>1470</v>
      </c>
      <c r="C285" t="s">
        <v>1622</v>
      </c>
    </row>
    <row r="286" spans="1:9" x14ac:dyDescent="0.25">
      <c r="A286" s="4" t="s">
        <v>2302</v>
      </c>
      <c r="B286" s="4" t="s">
        <v>1470</v>
      </c>
      <c r="C286" s="4" t="s">
        <v>1620</v>
      </c>
      <c r="I286" s="4"/>
    </row>
    <row r="287" spans="1:9" x14ac:dyDescent="0.25">
      <c r="A287" s="4" t="s">
        <v>2304</v>
      </c>
      <c r="B287" s="4" t="s">
        <v>1470</v>
      </c>
      <c r="C287" s="4" t="s">
        <v>1620</v>
      </c>
      <c r="I287" s="4"/>
    </row>
    <row r="288" spans="1:9" x14ac:dyDescent="0.25">
      <c r="A288" s="4" t="s">
        <v>2305</v>
      </c>
      <c r="B288" s="4" t="s">
        <v>1470</v>
      </c>
      <c r="C288" s="4" t="s">
        <v>1620</v>
      </c>
      <c r="I288" s="4"/>
    </row>
    <row r="289" spans="1:9" x14ac:dyDescent="0.25">
      <c r="A289" s="4" t="s">
        <v>2306</v>
      </c>
      <c r="B289" s="4" t="s">
        <v>1470</v>
      </c>
      <c r="C289" s="4" t="s">
        <v>1620</v>
      </c>
      <c r="I289" s="4"/>
    </row>
    <row r="290" spans="1:9" x14ac:dyDescent="0.25">
      <c r="A290" s="4" t="s">
        <v>2307</v>
      </c>
      <c r="B290" s="4" t="s">
        <v>1470</v>
      </c>
      <c r="C290" s="4" t="s">
        <v>1617</v>
      </c>
      <c r="I290" s="4"/>
    </row>
    <row r="291" spans="1:9" x14ac:dyDescent="0.25">
      <c r="A291" s="4" t="s">
        <v>2308</v>
      </c>
      <c r="B291" s="4" t="s">
        <v>1470</v>
      </c>
      <c r="C291" s="4" t="s">
        <v>1617</v>
      </c>
      <c r="I291" s="4"/>
    </row>
    <row r="292" spans="1:9" x14ac:dyDescent="0.25">
      <c r="A292" s="4" t="s">
        <v>2309</v>
      </c>
      <c r="B292" s="4" t="s">
        <v>1470</v>
      </c>
      <c r="C292" s="4" t="s">
        <v>1620</v>
      </c>
      <c r="I292" s="4"/>
    </row>
    <row r="293" spans="1:9" x14ac:dyDescent="0.25">
      <c r="A293" s="4" t="s">
        <v>2310</v>
      </c>
      <c r="B293" s="4" t="s">
        <v>1470</v>
      </c>
      <c r="C293" s="4" t="s">
        <v>1620</v>
      </c>
    </row>
    <row r="294" spans="1:9" x14ac:dyDescent="0.25">
      <c r="A294" s="4" t="s">
        <v>2311</v>
      </c>
      <c r="B294" s="4" t="s">
        <v>1470</v>
      </c>
      <c r="C294" s="4" t="s">
        <v>1615</v>
      </c>
    </row>
    <row r="295" spans="1:9" x14ac:dyDescent="0.25">
      <c r="A295" s="4" t="s">
        <v>2303</v>
      </c>
      <c r="B295" s="4" t="s">
        <v>1470</v>
      </c>
      <c r="C295" t="s">
        <v>1615</v>
      </c>
    </row>
    <row r="296" spans="1:9" x14ac:dyDescent="0.25">
      <c r="A296" s="4" t="s">
        <v>2382</v>
      </c>
      <c r="B296" s="4" t="s">
        <v>1491</v>
      </c>
      <c r="C296" t="s">
        <v>2756</v>
      </c>
    </row>
    <row r="297" spans="1:9" x14ac:dyDescent="0.25">
      <c r="A297" s="4" t="s">
        <v>2383</v>
      </c>
      <c r="B297" t="s">
        <v>1455</v>
      </c>
      <c r="C297" t="s">
        <v>1602</v>
      </c>
    </row>
    <row r="298" spans="1:9" s="4" customFormat="1" x14ac:dyDescent="0.25">
      <c r="A298" s="4" t="s">
        <v>2797</v>
      </c>
      <c r="B298" s="4" t="s">
        <v>1455</v>
      </c>
      <c r="C298" s="4" t="s">
        <v>1602</v>
      </c>
    </row>
    <row r="299" spans="1:9" x14ac:dyDescent="0.25">
      <c r="A299" s="4" t="s">
        <v>2384</v>
      </c>
      <c r="B299" s="4" t="s">
        <v>1455</v>
      </c>
      <c r="C299" s="4" t="s">
        <v>1602</v>
      </c>
    </row>
    <row r="300" spans="1:9" x14ac:dyDescent="0.25">
      <c r="A300" s="4" t="s">
        <v>2385</v>
      </c>
      <c r="B300" t="s">
        <v>1513</v>
      </c>
      <c r="C300" t="s">
        <v>2386</v>
      </c>
    </row>
    <row r="301" spans="1:9" x14ac:dyDescent="0.25">
      <c r="A301" s="4" t="s">
        <v>2387</v>
      </c>
      <c r="B301" s="4" t="s">
        <v>1513</v>
      </c>
      <c r="C301" s="4" t="s">
        <v>2386</v>
      </c>
    </row>
    <row r="302" spans="1:9" x14ac:dyDescent="0.25">
      <c r="A302" s="4" t="s">
        <v>2388</v>
      </c>
      <c r="B302" s="4" t="s">
        <v>1470</v>
      </c>
      <c r="C302" s="4" t="s">
        <v>1615</v>
      </c>
    </row>
    <row r="303" spans="1:9" x14ac:dyDescent="0.25">
      <c r="A303" s="4" t="s">
        <v>2674</v>
      </c>
      <c r="B303" s="4" t="s">
        <v>1513</v>
      </c>
      <c r="C303" t="s">
        <v>2676</v>
      </c>
    </row>
    <row r="304" spans="1:9" x14ac:dyDescent="0.25">
      <c r="A304" s="4" t="s">
        <v>2675</v>
      </c>
      <c r="B304" s="4" t="s">
        <v>1513</v>
      </c>
      <c r="C304" s="4" t="s">
        <v>2676</v>
      </c>
    </row>
    <row r="305" spans="1:3" x14ac:dyDescent="0.25">
      <c r="A305" s="4" t="s">
        <v>2679</v>
      </c>
      <c r="B305" s="4" t="s">
        <v>1470</v>
      </c>
      <c r="C305" t="s">
        <v>1615</v>
      </c>
    </row>
    <row r="306" spans="1:3" x14ac:dyDescent="0.25">
      <c r="A306" s="3" t="s">
        <v>2743</v>
      </c>
      <c r="B306" s="4" t="s">
        <v>1513</v>
      </c>
      <c r="C306" t="s">
        <v>2386</v>
      </c>
    </row>
    <row r="307" spans="1:3" x14ac:dyDescent="0.25">
      <c r="A307" s="4" t="s">
        <v>2744</v>
      </c>
      <c r="B307" t="s">
        <v>1455</v>
      </c>
      <c r="C307" s="4" t="s">
        <v>1633</v>
      </c>
    </row>
    <row r="308" spans="1:3" x14ac:dyDescent="0.25">
      <c r="A308" s="4" t="s">
        <v>2745</v>
      </c>
      <c r="B308" s="4" t="s">
        <v>1513</v>
      </c>
      <c r="C308" s="4" t="s">
        <v>1507</v>
      </c>
    </row>
    <row r="309" spans="1:3" x14ac:dyDescent="0.25">
      <c r="A309" s="4" t="s">
        <v>2746</v>
      </c>
      <c r="B309" s="4" t="s">
        <v>1513</v>
      </c>
      <c r="C309" s="4" t="s">
        <v>1507</v>
      </c>
    </row>
    <row r="310" spans="1:3" x14ac:dyDescent="0.25">
      <c r="A310" s="4" t="s">
        <v>2747</v>
      </c>
      <c r="B310" s="4" t="s">
        <v>1513</v>
      </c>
      <c r="C310" s="4" t="s">
        <v>1507</v>
      </c>
    </row>
    <row r="311" spans="1:3" x14ac:dyDescent="0.25">
      <c r="A311" s="4" t="s">
        <v>2748</v>
      </c>
      <c r="B311" s="4" t="s">
        <v>1513</v>
      </c>
      <c r="C311" s="4" t="s">
        <v>1507</v>
      </c>
    </row>
    <row r="312" spans="1:3" x14ac:dyDescent="0.25">
      <c r="A312" s="4" t="s">
        <v>2749</v>
      </c>
      <c r="B312" s="4" t="s">
        <v>1513</v>
      </c>
      <c r="C312" s="4" t="s">
        <v>1507</v>
      </c>
    </row>
    <row r="313" spans="1:3" x14ac:dyDescent="0.25">
      <c r="A313" s="4" t="s">
        <v>2750</v>
      </c>
      <c r="B313" s="4" t="s">
        <v>1513</v>
      </c>
      <c r="C313" s="4" t="s">
        <v>1507</v>
      </c>
    </row>
    <row r="314" spans="1:3" x14ac:dyDescent="0.25">
      <c r="A314" s="4" t="s">
        <v>3032</v>
      </c>
      <c r="B314" s="4" t="s">
        <v>1513</v>
      </c>
      <c r="C314" s="4" t="s">
        <v>3036</v>
      </c>
    </row>
    <row r="315" spans="1:3" x14ac:dyDescent="0.25">
      <c r="A315" s="4" t="s">
        <v>3033</v>
      </c>
      <c r="B315" s="4" t="s">
        <v>1513</v>
      </c>
      <c r="C315" s="4" t="s">
        <v>3036</v>
      </c>
    </row>
    <row r="316" spans="1:3" x14ac:dyDescent="0.25">
      <c r="A316" s="4" t="s">
        <v>3034</v>
      </c>
      <c r="B316" s="4" t="s">
        <v>1513</v>
      </c>
      <c r="C316" s="4" t="s">
        <v>3036</v>
      </c>
    </row>
    <row r="317" spans="1:3" x14ac:dyDescent="0.25">
      <c r="A317" s="4" t="s">
        <v>3035</v>
      </c>
      <c r="B317" s="4" t="s">
        <v>1513</v>
      </c>
      <c r="C317" s="4" t="s">
        <v>3036</v>
      </c>
    </row>
    <row r="318" spans="1:3" x14ac:dyDescent="0.25">
      <c r="A318" s="4" t="s">
        <v>3053</v>
      </c>
      <c r="B318" s="4" t="s">
        <v>1513</v>
      </c>
      <c r="C318" s="4" t="s">
        <v>3036</v>
      </c>
    </row>
    <row r="319" spans="1:3" x14ac:dyDescent="0.25">
      <c r="A319" s="4" t="s">
        <v>3054</v>
      </c>
      <c r="B319" s="4" t="s">
        <v>1513</v>
      </c>
      <c r="C319" s="4" t="s">
        <v>3036</v>
      </c>
    </row>
    <row r="320" spans="1:3" x14ac:dyDescent="0.25">
      <c r="A320" s="4" t="s">
        <v>3058</v>
      </c>
      <c r="B320" s="4" t="s">
        <v>1505</v>
      </c>
      <c r="C320" s="4" t="s">
        <v>3652</v>
      </c>
    </row>
    <row r="321" spans="1:3" x14ac:dyDescent="0.25">
      <c r="A321" s="4" t="s">
        <v>3056</v>
      </c>
      <c r="B321" s="4" t="s">
        <v>1513</v>
      </c>
      <c r="C321" t="s">
        <v>1575</v>
      </c>
    </row>
    <row r="322" spans="1:3" x14ac:dyDescent="0.25">
      <c r="A322" s="4" t="s">
        <v>3055</v>
      </c>
      <c r="B322" t="s">
        <v>1513</v>
      </c>
      <c r="C322" t="s">
        <v>1464</v>
      </c>
    </row>
    <row r="323" spans="1:3" x14ac:dyDescent="0.25">
      <c r="A323" s="4" t="s">
        <v>3057</v>
      </c>
      <c r="B323" s="4" t="s">
        <v>1513</v>
      </c>
      <c r="C323" s="4" t="s">
        <v>1464</v>
      </c>
    </row>
    <row r="324" spans="1:3" x14ac:dyDescent="0.25">
      <c r="A324" s="4" t="s">
        <v>3059</v>
      </c>
      <c r="B324" t="s">
        <v>1470</v>
      </c>
      <c r="C324" t="s">
        <v>1621</v>
      </c>
    </row>
    <row r="325" spans="1:3" s="4" customFormat="1" x14ac:dyDescent="0.25"/>
    <row r="326" spans="1:3" x14ac:dyDescent="0.25">
      <c r="A326" s="4" t="s">
        <v>3653</v>
      </c>
      <c r="B326" s="4" t="s">
        <v>1610</v>
      </c>
      <c r="C326" s="4" t="s">
        <v>3036</v>
      </c>
    </row>
    <row r="327" spans="1:3" x14ac:dyDescent="0.25">
      <c r="A327" s="4" t="s">
        <v>3654</v>
      </c>
      <c r="B327" s="4" t="s">
        <v>1470</v>
      </c>
      <c r="C327" s="4" t="s">
        <v>3036</v>
      </c>
    </row>
    <row r="328" spans="1:3" x14ac:dyDescent="0.25">
      <c r="A328" s="4" t="s">
        <v>3655</v>
      </c>
      <c r="B328" s="4" t="s">
        <v>1470</v>
      </c>
      <c r="C328" s="4" t="s">
        <v>3036</v>
      </c>
    </row>
    <row r="329" spans="1:3" x14ac:dyDescent="0.25">
      <c r="A329" s="4" t="s">
        <v>3656</v>
      </c>
      <c r="B329" s="4" t="s">
        <v>1470</v>
      </c>
      <c r="C329" s="4" t="s">
        <v>3036</v>
      </c>
    </row>
    <row r="330" spans="1:3" x14ac:dyDescent="0.25">
      <c r="A330" s="4" t="s">
        <v>3657</v>
      </c>
      <c r="B330" s="4" t="s">
        <v>1470</v>
      </c>
      <c r="C330" s="4" t="s">
        <v>3036</v>
      </c>
    </row>
    <row r="331" spans="1:3" x14ac:dyDescent="0.25">
      <c r="A331" s="4" t="s">
        <v>3658</v>
      </c>
      <c r="B331" s="4" t="s">
        <v>1470</v>
      </c>
      <c r="C331" s="4" t="s">
        <v>3036</v>
      </c>
    </row>
    <row r="332" spans="1:3" x14ac:dyDescent="0.25">
      <c r="A332" s="4" t="s">
        <v>3660</v>
      </c>
      <c r="B332" s="4" t="s">
        <v>1470</v>
      </c>
      <c r="C332" s="4" t="s">
        <v>3036</v>
      </c>
    </row>
    <row r="333" spans="1:3" x14ac:dyDescent="0.25">
      <c r="A333" s="4" t="s">
        <v>3661</v>
      </c>
      <c r="B333" s="4" t="s">
        <v>1470</v>
      </c>
      <c r="C333" s="4" t="s">
        <v>3036</v>
      </c>
    </row>
    <row r="334" spans="1:3" x14ac:dyDescent="0.25">
      <c r="A334" s="4" t="s">
        <v>3663</v>
      </c>
      <c r="B334" s="4" t="s">
        <v>1470</v>
      </c>
      <c r="C334" s="4" t="s">
        <v>3036</v>
      </c>
    </row>
    <row r="335" spans="1:3" x14ac:dyDescent="0.25">
      <c r="A335" s="4" t="s">
        <v>3664</v>
      </c>
      <c r="B335" s="4" t="s">
        <v>1470</v>
      </c>
      <c r="C335" s="4" t="s">
        <v>3036</v>
      </c>
    </row>
    <row r="336" spans="1:3" x14ac:dyDescent="0.25">
      <c r="A336" s="4" t="s">
        <v>3665</v>
      </c>
      <c r="B336" s="4" t="s">
        <v>1470</v>
      </c>
      <c r="C336" s="4" t="s">
        <v>3036</v>
      </c>
    </row>
    <row r="337" spans="1:3" x14ac:dyDescent="0.25">
      <c r="A337" s="4" t="s">
        <v>3666</v>
      </c>
      <c r="B337" s="4" t="s">
        <v>1505</v>
      </c>
      <c r="C337" s="4" t="s">
        <v>3652</v>
      </c>
    </row>
    <row r="338" spans="1:3" x14ac:dyDescent="0.25">
      <c r="A338" s="89" t="s">
        <v>3672</v>
      </c>
      <c r="B338" s="4" t="s">
        <v>1470</v>
      </c>
      <c r="C338" t="s">
        <v>1620</v>
      </c>
    </row>
    <row r="339" spans="1:3" x14ac:dyDescent="0.25">
      <c r="A339" s="89" t="s">
        <v>3705</v>
      </c>
      <c r="B339" s="4" t="s">
        <v>1513</v>
      </c>
      <c r="C339" s="4" t="s">
        <v>3036</v>
      </c>
    </row>
    <row r="340" spans="1:3" x14ac:dyDescent="0.25">
      <c r="A340" s="89" t="s">
        <v>3704</v>
      </c>
      <c r="B340" s="4" t="s">
        <v>1513</v>
      </c>
      <c r="C340" s="4" t="s">
        <v>3036</v>
      </c>
    </row>
    <row r="341" spans="1:3" x14ac:dyDescent="0.25">
      <c r="A341" s="89" t="s">
        <v>3681</v>
      </c>
      <c r="B341" s="4" t="s">
        <v>1470</v>
      </c>
      <c r="C341" s="4" t="s">
        <v>3036</v>
      </c>
    </row>
    <row r="342" spans="1:3" x14ac:dyDescent="0.25">
      <c r="A342" s="89" t="s">
        <v>3682</v>
      </c>
      <c r="B342" s="4" t="s">
        <v>1470</v>
      </c>
      <c r="C342" s="4" t="s">
        <v>3036</v>
      </c>
    </row>
    <row r="343" spans="1:3" x14ac:dyDescent="0.25">
      <c r="A343" s="89" t="s">
        <v>3683</v>
      </c>
      <c r="B343" s="4" t="s">
        <v>1470</v>
      </c>
      <c r="C343" s="4" t="s">
        <v>3036</v>
      </c>
    </row>
    <row r="344" spans="1:3" x14ac:dyDescent="0.25">
      <c r="A344" s="89" t="s">
        <v>3684</v>
      </c>
      <c r="B344" s="4" t="s">
        <v>1470</v>
      </c>
      <c r="C344" s="4" t="s">
        <v>3036</v>
      </c>
    </row>
    <row r="345" spans="1:3" x14ac:dyDescent="0.25">
      <c r="A345" s="89" t="s">
        <v>3685</v>
      </c>
      <c r="B345" s="4" t="s">
        <v>1470</v>
      </c>
      <c r="C345" s="4" t="s">
        <v>3036</v>
      </c>
    </row>
    <row r="346" spans="1:3" x14ac:dyDescent="0.25">
      <c r="A346" s="89" t="s">
        <v>3686</v>
      </c>
      <c r="B346" s="4" t="s">
        <v>1470</v>
      </c>
      <c r="C346" s="4" t="s">
        <v>3036</v>
      </c>
    </row>
    <row r="347" spans="1:3" x14ac:dyDescent="0.25">
      <c r="A347" s="89" t="s">
        <v>3687</v>
      </c>
      <c r="B347" s="4" t="s">
        <v>1470</v>
      </c>
      <c r="C347" s="4" t="s">
        <v>3036</v>
      </c>
    </row>
    <row r="348" spans="1:3" x14ac:dyDescent="0.25">
      <c r="A348" s="89" t="s">
        <v>3688</v>
      </c>
      <c r="B348" s="4" t="s">
        <v>1470</v>
      </c>
      <c r="C348" s="4" t="s">
        <v>3036</v>
      </c>
    </row>
    <row r="349" spans="1:3" x14ac:dyDescent="0.25">
      <c r="A349" s="89" t="s">
        <v>3689</v>
      </c>
      <c r="B349" s="4" t="s">
        <v>1470</v>
      </c>
      <c r="C349" s="4" t="s">
        <v>3036</v>
      </c>
    </row>
    <row r="350" spans="1:3" x14ac:dyDescent="0.25">
      <c r="A350" s="89" t="s">
        <v>3690</v>
      </c>
      <c r="B350" s="4" t="s">
        <v>1505</v>
      </c>
      <c r="C350" s="4" t="s">
        <v>3652</v>
      </c>
    </row>
    <row r="351" spans="1:3" x14ac:dyDescent="0.25">
      <c r="A351" s="89" t="s">
        <v>3691</v>
      </c>
      <c r="B351" s="4" t="s">
        <v>1470</v>
      </c>
      <c r="C351" s="4" t="s">
        <v>3036</v>
      </c>
    </row>
    <row r="352" spans="1:3" x14ac:dyDescent="0.25">
      <c r="A352" s="89" t="s">
        <v>3692</v>
      </c>
      <c r="B352" s="4" t="s">
        <v>1470</v>
      </c>
      <c r="C352" s="4" t="s">
        <v>3036</v>
      </c>
    </row>
    <row r="353" spans="1:3" x14ac:dyDescent="0.25">
      <c r="A353" s="89" t="s">
        <v>3693</v>
      </c>
      <c r="B353" s="4" t="s">
        <v>1470</v>
      </c>
      <c r="C353" s="4" t="s">
        <v>3036</v>
      </c>
    </row>
    <row r="354" spans="1:3" x14ac:dyDescent="0.25">
      <c r="A354" s="89" t="s">
        <v>3694</v>
      </c>
      <c r="B354" s="4" t="s">
        <v>1470</v>
      </c>
      <c r="C354" s="4" t="s">
        <v>3036</v>
      </c>
    </row>
    <row r="355" spans="1:3" x14ac:dyDescent="0.25">
      <c r="A355" s="89" t="s">
        <v>3695</v>
      </c>
      <c r="B355" s="4" t="s">
        <v>1470</v>
      </c>
      <c r="C355" s="4" t="s">
        <v>3036</v>
      </c>
    </row>
    <row r="356" spans="1:3" x14ac:dyDescent="0.25">
      <c r="A356" s="89" t="s">
        <v>3696</v>
      </c>
      <c r="B356" s="4" t="s">
        <v>1470</v>
      </c>
      <c r="C356" s="4" t="s">
        <v>3036</v>
      </c>
    </row>
    <row r="357" spans="1:3" x14ac:dyDescent="0.25">
      <c r="A357" s="89" t="s">
        <v>3697</v>
      </c>
      <c r="B357" s="4" t="s">
        <v>1470</v>
      </c>
      <c r="C357" s="4" t="s">
        <v>3036</v>
      </c>
    </row>
    <row r="358" spans="1:3" x14ac:dyDescent="0.25">
      <c r="A358" s="89" t="s">
        <v>3698</v>
      </c>
      <c r="B358" s="4" t="s">
        <v>1470</v>
      </c>
      <c r="C358" s="4" t="s">
        <v>3036</v>
      </c>
    </row>
    <row r="359" spans="1:3" x14ac:dyDescent="0.25">
      <c r="A359" s="89" t="s">
        <v>3699</v>
      </c>
      <c r="B359" s="4" t="s">
        <v>1505</v>
      </c>
      <c r="C359" s="4" t="s">
        <v>3652</v>
      </c>
    </row>
    <row r="360" spans="1:3" x14ac:dyDescent="0.25">
      <c r="A360" s="89" t="s">
        <v>3700</v>
      </c>
      <c r="B360" s="4" t="s">
        <v>1470</v>
      </c>
      <c r="C360" s="4" t="s">
        <v>3036</v>
      </c>
    </row>
    <row r="361" spans="1:3" x14ac:dyDescent="0.25">
      <c r="A361" s="89" t="s">
        <v>3701</v>
      </c>
      <c r="B361" s="4" t="s">
        <v>1470</v>
      </c>
      <c r="C361" s="4" t="s">
        <v>3036</v>
      </c>
    </row>
    <row r="362" spans="1:3" x14ac:dyDescent="0.25">
      <c r="A362" s="89" t="s">
        <v>3702</v>
      </c>
      <c r="B362" s="4" t="s">
        <v>1470</v>
      </c>
      <c r="C362" s="4" t="s">
        <v>3036</v>
      </c>
    </row>
    <row r="363" spans="1:3" x14ac:dyDescent="0.25">
      <c r="A363" s="89" t="s">
        <v>3703</v>
      </c>
      <c r="B363" s="4" t="s">
        <v>1470</v>
      </c>
      <c r="C363" s="4" t="s">
        <v>3036</v>
      </c>
    </row>
    <row r="364" spans="1:3" x14ac:dyDescent="0.25">
      <c r="A364" s="89" t="s">
        <v>3706</v>
      </c>
      <c r="B364" s="4" t="s">
        <v>1505</v>
      </c>
      <c r="C364" s="4" t="s">
        <v>3652</v>
      </c>
    </row>
    <row r="365" spans="1:3" x14ac:dyDescent="0.25">
      <c r="A365" s="89" t="s">
        <v>3707</v>
      </c>
      <c r="B365" s="4" t="s">
        <v>1513</v>
      </c>
      <c r="C365" s="4" t="s">
        <v>3036</v>
      </c>
    </row>
    <row r="366" spans="1:3" x14ac:dyDescent="0.25">
      <c r="A366" s="89" t="s">
        <v>3708</v>
      </c>
      <c r="B366" s="4" t="s">
        <v>1513</v>
      </c>
      <c r="C366" s="4" t="s">
        <v>3036</v>
      </c>
    </row>
    <row r="367" spans="1:3" x14ac:dyDescent="0.25">
      <c r="A367" s="89" t="s">
        <v>3709</v>
      </c>
      <c r="B367" s="4" t="s">
        <v>1513</v>
      </c>
      <c r="C367" s="4" t="s">
        <v>3036</v>
      </c>
    </row>
    <row r="368" spans="1:3" x14ac:dyDescent="0.25">
      <c r="A368" s="89" t="s">
        <v>3710</v>
      </c>
      <c r="B368" s="4" t="s">
        <v>1513</v>
      </c>
      <c r="C368" s="4" t="s">
        <v>3036</v>
      </c>
    </row>
    <row r="369" spans="1:4" x14ac:dyDescent="0.25">
      <c r="A369" s="89" t="s">
        <v>3711</v>
      </c>
      <c r="B369" s="4" t="s">
        <v>1513</v>
      </c>
      <c r="C369" s="4" t="s">
        <v>3036</v>
      </c>
    </row>
    <row r="370" spans="1:4" x14ac:dyDescent="0.25">
      <c r="A370" s="89" t="s">
        <v>3675</v>
      </c>
      <c r="B370" s="4" t="s">
        <v>1610</v>
      </c>
      <c r="C370" s="4" t="s">
        <v>3036</v>
      </c>
    </row>
    <row r="371" spans="1:4" x14ac:dyDescent="0.25">
      <c r="A371" s="89" t="s">
        <v>3679</v>
      </c>
      <c r="B371" s="4" t="s">
        <v>1619</v>
      </c>
      <c r="C371" s="4" t="s">
        <v>3036</v>
      </c>
    </row>
    <row r="372" spans="1:4" x14ac:dyDescent="0.25">
      <c r="A372" s="89" t="s">
        <v>3674</v>
      </c>
      <c r="B372" s="4" t="s">
        <v>1619</v>
      </c>
      <c r="C372" s="4" t="s">
        <v>3036</v>
      </c>
    </row>
    <row r="373" spans="1:4" x14ac:dyDescent="0.25">
      <c r="A373" s="89" t="s">
        <v>3676</v>
      </c>
      <c r="B373" t="s">
        <v>1619</v>
      </c>
      <c r="C373" s="4" t="s">
        <v>3036</v>
      </c>
    </row>
    <row r="374" spans="1:4" x14ac:dyDescent="0.25">
      <c r="A374" s="89" t="s">
        <v>3677</v>
      </c>
      <c r="B374" s="4" t="s">
        <v>1610</v>
      </c>
      <c r="C374" s="4" t="s">
        <v>3036</v>
      </c>
    </row>
    <row r="375" spans="1:4" x14ac:dyDescent="0.25">
      <c r="A375" s="89" t="s">
        <v>3678</v>
      </c>
      <c r="B375" s="4" t="s">
        <v>1610</v>
      </c>
      <c r="C375" s="4" t="s">
        <v>3036</v>
      </c>
    </row>
    <row r="376" spans="1:4" x14ac:dyDescent="0.25">
      <c r="A376" s="89" t="s">
        <v>3680</v>
      </c>
      <c r="B376" s="4" t="s">
        <v>1610</v>
      </c>
      <c r="C376" s="4" t="s">
        <v>3036</v>
      </c>
      <c r="D376" s="4"/>
    </row>
    <row r="377" spans="1:4" x14ac:dyDescent="0.25">
      <c r="A377" s="89" t="s">
        <v>3659</v>
      </c>
      <c r="B377" t="s">
        <v>1610</v>
      </c>
      <c r="C377" s="4" t="s">
        <v>3036</v>
      </c>
      <c r="D377" s="4"/>
    </row>
    <row r="378" spans="1:4" x14ac:dyDescent="0.25">
      <c r="A378" s="89" t="s">
        <v>3662</v>
      </c>
      <c r="B378" s="4" t="s">
        <v>3869</v>
      </c>
      <c r="C378" s="4" t="s">
        <v>3036</v>
      </c>
      <c r="D378" s="4"/>
    </row>
    <row r="379" spans="1:4" x14ac:dyDescent="0.25">
      <c r="A379" s="89" t="s">
        <v>3673</v>
      </c>
      <c r="B379" s="4" t="s">
        <v>1619</v>
      </c>
      <c r="C379" s="4" t="s">
        <v>3036</v>
      </c>
      <c r="D379" s="4"/>
    </row>
    <row r="380" spans="1:4" s="4" customFormat="1" x14ac:dyDescent="0.25">
      <c r="A380" s="89" t="s">
        <v>3758</v>
      </c>
      <c r="B380" s="4" t="s">
        <v>1610</v>
      </c>
      <c r="C380" s="4" t="s">
        <v>3036</v>
      </c>
    </row>
    <row r="381" spans="1:4" s="4" customFormat="1" x14ac:dyDescent="0.25">
      <c r="A381" s="89" t="s">
        <v>3759</v>
      </c>
      <c r="B381" s="4" t="s">
        <v>1610</v>
      </c>
      <c r="C381" s="4" t="s">
        <v>3036</v>
      </c>
    </row>
    <row r="382" spans="1:4" s="4" customFormat="1" x14ac:dyDescent="0.25">
      <c r="A382" s="89" t="s">
        <v>3760</v>
      </c>
      <c r="B382" s="4" t="s">
        <v>1619</v>
      </c>
      <c r="C382" s="4" t="s">
        <v>3036</v>
      </c>
    </row>
    <row r="383" spans="1:4" s="4" customFormat="1" x14ac:dyDescent="0.25">
      <c r="A383" s="89" t="s">
        <v>3761</v>
      </c>
      <c r="B383" s="4" t="s">
        <v>1619</v>
      </c>
      <c r="C383" s="4" t="s">
        <v>3036</v>
      </c>
    </row>
    <row r="384" spans="1:4" s="4" customFormat="1" x14ac:dyDescent="0.25">
      <c r="A384" s="89" t="s">
        <v>3762</v>
      </c>
      <c r="B384" s="4" t="s">
        <v>1610</v>
      </c>
      <c r="C384" s="4" t="s">
        <v>3036</v>
      </c>
    </row>
    <row r="385" spans="1:3" s="4" customFormat="1" x14ac:dyDescent="0.25">
      <c r="A385" s="89" t="s">
        <v>3763</v>
      </c>
      <c r="B385" s="4" t="s">
        <v>1610</v>
      </c>
      <c r="C385" s="4" t="s">
        <v>3036</v>
      </c>
    </row>
    <row r="386" spans="1:3" s="4" customFormat="1" x14ac:dyDescent="0.25">
      <c r="A386" s="89"/>
    </row>
    <row r="387" spans="1:3" s="4" customFormat="1" x14ac:dyDescent="0.25">
      <c r="A387" s="89"/>
    </row>
    <row r="388" spans="1:3" x14ac:dyDescent="0.25">
      <c r="A388" s="89" t="s">
        <v>3712</v>
      </c>
      <c r="B388" s="4" t="s">
        <v>1513</v>
      </c>
      <c r="C388" s="4" t="s">
        <v>3036</v>
      </c>
    </row>
    <row r="389" spans="1:3" x14ac:dyDescent="0.25">
      <c r="A389" s="89" t="s">
        <v>3713</v>
      </c>
      <c r="B389" s="4" t="s">
        <v>1513</v>
      </c>
      <c r="C389" s="4" t="s">
        <v>3036</v>
      </c>
    </row>
    <row r="391" spans="1:3" x14ac:dyDescent="0.25">
      <c r="A391" s="89" t="s">
        <v>3753</v>
      </c>
      <c r="B391" s="4" t="s">
        <v>1470</v>
      </c>
      <c r="C391" t="s">
        <v>1620</v>
      </c>
    </row>
    <row r="392" spans="1:3" x14ac:dyDescent="0.25">
      <c r="A392" s="89" t="s">
        <v>3754</v>
      </c>
      <c r="B392" s="4" t="s">
        <v>1470</v>
      </c>
      <c r="C392" s="4" t="s">
        <v>1620</v>
      </c>
    </row>
    <row r="393" spans="1:3" x14ac:dyDescent="0.25">
      <c r="A393" s="89" t="s">
        <v>3755</v>
      </c>
      <c r="B393" s="4" t="s">
        <v>1470</v>
      </c>
      <c r="C393" s="4" t="s">
        <v>1620</v>
      </c>
    </row>
    <row r="394" spans="1:3" x14ac:dyDescent="0.25">
      <c r="A394" s="89" t="s">
        <v>3764</v>
      </c>
      <c r="B394" s="4" t="s">
        <v>1470</v>
      </c>
      <c r="C394" s="4" t="s">
        <v>1620</v>
      </c>
    </row>
    <row r="395" spans="1:3" x14ac:dyDescent="0.25">
      <c r="A395" s="92" t="s">
        <v>3768</v>
      </c>
      <c r="B395" s="4" t="s">
        <v>1470</v>
      </c>
      <c r="C395" s="4" t="s">
        <v>1617</v>
      </c>
    </row>
    <row r="396" spans="1:3" x14ac:dyDescent="0.25">
      <c r="A396" s="92" t="s">
        <v>3769</v>
      </c>
      <c r="B396" s="4" t="s">
        <v>1470</v>
      </c>
      <c r="C396" s="4" t="s">
        <v>1617</v>
      </c>
    </row>
    <row r="397" spans="1:3" x14ac:dyDescent="0.25">
      <c r="A397" s="92"/>
      <c r="B397" s="4"/>
      <c r="C397" s="4"/>
    </row>
    <row r="398" spans="1:3" x14ac:dyDescent="0.25">
      <c r="A398" s="92"/>
    </row>
    <row r="401" spans="1:3" x14ac:dyDescent="0.25">
      <c r="A401" s="89" t="s">
        <v>3757</v>
      </c>
      <c r="B401" t="s">
        <v>1470</v>
      </c>
      <c r="C401" s="4" t="s">
        <v>3036</v>
      </c>
    </row>
    <row r="402" spans="1:3" x14ac:dyDescent="0.25">
      <c r="A402" s="92" t="s">
        <v>3774</v>
      </c>
      <c r="B402" s="4" t="s">
        <v>1470</v>
      </c>
      <c r="C402" s="4" t="s">
        <v>3036</v>
      </c>
    </row>
    <row r="403" spans="1:3" x14ac:dyDescent="0.25">
      <c r="A403" s="92" t="s">
        <v>3776</v>
      </c>
      <c r="B403" s="4" t="s">
        <v>1470</v>
      </c>
      <c r="C403" s="4" t="s">
        <v>3036</v>
      </c>
    </row>
    <row r="404" spans="1:3" x14ac:dyDescent="0.25">
      <c r="A404" s="92"/>
      <c r="B404" s="4"/>
      <c r="C404" s="4"/>
    </row>
    <row r="405" spans="1:3" x14ac:dyDescent="0.25">
      <c r="A405" s="92"/>
      <c r="B405" s="4"/>
      <c r="C405" s="4"/>
    </row>
    <row r="406" spans="1:3" x14ac:dyDescent="0.25">
      <c r="A406" s="92" t="s">
        <v>3778</v>
      </c>
      <c r="B406" s="4" t="s">
        <v>1470</v>
      </c>
      <c r="C406" s="4" t="s">
        <v>3036</v>
      </c>
    </row>
    <row r="407" spans="1:3" x14ac:dyDescent="0.25">
      <c r="A407" s="92" t="s">
        <v>3782</v>
      </c>
      <c r="B407" s="4" t="s">
        <v>1470</v>
      </c>
      <c r="C407" s="4" t="s">
        <v>3036</v>
      </c>
    </row>
    <row r="411" spans="1:3" x14ac:dyDescent="0.25">
      <c r="A411" s="92" t="s">
        <v>3775</v>
      </c>
      <c r="B411" t="s">
        <v>1470</v>
      </c>
      <c r="C411" s="4" t="s">
        <v>3036</v>
      </c>
    </row>
    <row r="412" spans="1:3" x14ac:dyDescent="0.25">
      <c r="A412" s="92" t="s">
        <v>3777</v>
      </c>
      <c r="B412" s="4" t="s">
        <v>1470</v>
      </c>
      <c r="C412" s="4" t="s">
        <v>3036</v>
      </c>
    </row>
    <row r="413" spans="1:3" x14ac:dyDescent="0.25">
      <c r="A413" s="92" t="s">
        <v>3779</v>
      </c>
      <c r="B413" s="4" t="s">
        <v>1470</v>
      </c>
      <c r="C413" s="4" t="s">
        <v>1615</v>
      </c>
    </row>
    <row r="415" spans="1:3" x14ac:dyDescent="0.25">
      <c r="A415" s="92" t="s">
        <v>3780</v>
      </c>
      <c r="B415" s="4" t="s">
        <v>1470</v>
      </c>
      <c r="C415" s="4" t="s">
        <v>3781</v>
      </c>
    </row>
    <row r="416" spans="1:3" x14ac:dyDescent="0.25">
      <c r="A416" s="3" t="s">
        <v>3794</v>
      </c>
      <c r="B416" s="4" t="s">
        <v>1470</v>
      </c>
      <c r="C416" s="4" t="s">
        <v>1615</v>
      </c>
    </row>
    <row r="418" spans="1:3" x14ac:dyDescent="0.25">
      <c r="A418" s="89" t="s">
        <v>3870</v>
      </c>
      <c r="B418" s="4" t="s">
        <v>1470</v>
      </c>
      <c r="C418" s="4" t="s">
        <v>3036</v>
      </c>
    </row>
    <row r="419" spans="1:3" x14ac:dyDescent="0.25">
      <c r="A419" s="89" t="s">
        <v>3871</v>
      </c>
      <c r="B419" s="4" t="s">
        <v>1470</v>
      </c>
      <c r="C419" s="4" t="s">
        <v>3036</v>
      </c>
    </row>
    <row r="420" spans="1:3" x14ac:dyDescent="0.25">
      <c r="A420" s="89" t="s">
        <v>3872</v>
      </c>
      <c r="B420" s="4" t="s">
        <v>1470</v>
      </c>
      <c r="C420" s="4" t="s">
        <v>3036</v>
      </c>
    </row>
    <row r="421" spans="1:3" x14ac:dyDescent="0.25">
      <c r="A421" s="89" t="s">
        <v>3873</v>
      </c>
      <c r="B421" s="4" t="s">
        <v>1470</v>
      </c>
      <c r="C421" s="4" t="s">
        <v>3036</v>
      </c>
    </row>
    <row r="422" spans="1:3" x14ac:dyDescent="0.25">
      <c r="A422" s="89" t="s">
        <v>3874</v>
      </c>
      <c r="B422" s="4" t="s">
        <v>1470</v>
      </c>
      <c r="C422" s="4" t="s">
        <v>1615</v>
      </c>
    </row>
    <row r="423" spans="1:3" x14ac:dyDescent="0.25">
      <c r="A423" s="89" t="s">
        <v>3875</v>
      </c>
      <c r="B423" s="4" t="s">
        <v>1470</v>
      </c>
      <c r="C423" s="4" t="s">
        <v>3036</v>
      </c>
    </row>
    <row r="424" spans="1:3" x14ac:dyDescent="0.25">
      <c r="A424" s="89" t="s">
        <v>3876</v>
      </c>
      <c r="B424" s="4" t="s">
        <v>1470</v>
      </c>
      <c r="C424" s="4" t="s">
        <v>1615</v>
      </c>
    </row>
    <row r="425" spans="1:3" x14ac:dyDescent="0.25">
      <c r="A425" s="89" t="s">
        <v>3877</v>
      </c>
      <c r="B425" s="4" t="s">
        <v>1470</v>
      </c>
      <c r="C425" s="4" t="s">
        <v>3036</v>
      </c>
    </row>
    <row r="426" spans="1:3" x14ac:dyDescent="0.25">
      <c r="A426" s="89" t="s">
        <v>3878</v>
      </c>
      <c r="B426" s="4" t="s">
        <v>1505</v>
      </c>
      <c r="C426" s="4" t="s">
        <v>3652</v>
      </c>
    </row>
    <row r="427" spans="1:3" x14ac:dyDescent="0.25">
      <c r="A427" s="89" t="s">
        <v>3879</v>
      </c>
      <c r="B427" s="4" t="s">
        <v>1470</v>
      </c>
      <c r="C427" s="4" t="s">
        <v>3036</v>
      </c>
    </row>
    <row r="428" spans="1:3" x14ac:dyDescent="0.25">
      <c r="A428" s="89" t="s">
        <v>3880</v>
      </c>
      <c r="B428" s="4" t="s">
        <v>1470</v>
      </c>
      <c r="C428" s="4" t="s">
        <v>3036</v>
      </c>
    </row>
    <row r="429" spans="1:3" x14ac:dyDescent="0.25">
      <c r="A429" s="89" t="s">
        <v>3881</v>
      </c>
      <c r="B429" s="4" t="s">
        <v>1470</v>
      </c>
      <c r="C429" s="4" t="s">
        <v>3036</v>
      </c>
    </row>
    <row r="430" spans="1:3" x14ac:dyDescent="0.25">
      <c r="A430" s="89" t="s">
        <v>3882</v>
      </c>
      <c r="B430" s="4" t="s">
        <v>1470</v>
      </c>
      <c r="C430" s="4" t="s">
        <v>3036</v>
      </c>
    </row>
    <row r="431" spans="1:3" x14ac:dyDescent="0.25">
      <c r="A431" s="89" t="s">
        <v>3883</v>
      </c>
      <c r="B431" s="4" t="s">
        <v>1470</v>
      </c>
      <c r="C431" s="4" t="s">
        <v>3036</v>
      </c>
    </row>
    <row r="432" spans="1:3" x14ac:dyDescent="0.25">
      <c r="A432" s="89" t="s">
        <v>3884</v>
      </c>
      <c r="B432" s="4" t="s">
        <v>1470</v>
      </c>
      <c r="C432" s="4" t="s">
        <v>3036</v>
      </c>
    </row>
    <row r="433" spans="1:3" x14ac:dyDescent="0.25">
      <c r="A433" s="89" t="s">
        <v>3885</v>
      </c>
      <c r="B433" s="4" t="s">
        <v>1470</v>
      </c>
      <c r="C433" s="4" t="s">
        <v>3036</v>
      </c>
    </row>
    <row r="435" spans="1:3" x14ac:dyDescent="0.25">
      <c r="A435" s="89" t="s">
        <v>3886</v>
      </c>
      <c r="B435" s="4" t="s">
        <v>1513</v>
      </c>
      <c r="C435" s="4" t="s">
        <v>3036</v>
      </c>
    </row>
    <row r="436" spans="1:3" x14ac:dyDescent="0.25">
      <c r="A436" s="89" t="s">
        <v>3887</v>
      </c>
      <c r="B436" s="4" t="s">
        <v>1513</v>
      </c>
      <c r="C436" s="4" t="s">
        <v>3036</v>
      </c>
    </row>
    <row r="437" spans="1:3" x14ac:dyDescent="0.25">
      <c r="A437" s="89" t="s">
        <v>3888</v>
      </c>
      <c r="B437" s="4" t="s">
        <v>1513</v>
      </c>
      <c r="C437" s="4" t="s">
        <v>3036</v>
      </c>
    </row>
    <row r="438" spans="1:3" x14ac:dyDescent="0.25">
      <c r="A438" s="89" t="s">
        <v>3889</v>
      </c>
      <c r="B438" s="4" t="s">
        <v>1513</v>
      </c>
      <c r="C438" s="4" t="s">
        <v>3036</v>
      </c>
    </row>
    <row r="439" spans="1:3" x14ac:dyDescent="0.25">
      <c r="A439" s="89" t="s">
        <v>3890</v>
      </c>
      <c r="B439" s="4" t="s">
        <v>1513</v>
      </c>
      <c r="C439" s="4" t="s">
        <v>3036</v>
      </c>
    </row>
    <row r="440" spans="1:3" x14ac:dyDescent="0.25">
      <c r="A440" s="89" t="s">
        <v>3891</v>
      </c>
      <c r="B440" s="4" t="s">
        <v>1513</v>
      </c>
      <c r="C440" s="4" t="s">
        <v>3036</v>
      </c>
    </row>
    <row r="441" spans="1:3" x14ac:dyDescent="0.25">
      <c r="A441" s="89" t="s">
        <v>3892</v>
      </c>
      <c r="B441" s="4" t="s">
        <v>1513</v>
      </c>
      <c r="C441" s="4" t="s">
        <v>3036</v>
      </c>
    </row>
    <row r="442" spans="1:3" x14ac:dyDescent="0.25">
      <c r="A442" s="89" t="s">
        <v>3893</v>
      </c>
      <c r="B442" s="4" t="s">
        <v>1513</v>
      </c>
      <c r="C442" s="4" t="s">
        <v>3036</v>
      </c>
    </row>
    <row r="443" spans="1:3" x14ac:dyDescent="0.25">
      <c r="A443" s="89" t="s">
        <v>3894</v>
      </c>
      <c r="B443" s="4" t="s">
        <v>1513</v>
      </c>
      <c r="C443" s="4" t="s">
        <v>3036</v>
      </c>
    </row>
    <row r="444" spans="1:3" x14ac:dyDescent="0.25">
      <c r="A444" s="89" t="s">
        <v>3895</v>
      </c>
      <c r="B444" s="4" t="s">
        <v>1513</v>
      </c>
      <c r="C444" s="4" t="s">
        <v>3036</v>
      </c>
    </row>
    <row r="445" spans="1:3" x14ac:dyDescent="0.25">
      <c r="A445" s="89" t="s">
        <v>3893</v>
      </c>
      <c r="B445" s="4" t="s">
        <v>1513</v>
      </c>
      <c r="C445" s="4" t="s">
        <v>3036</v>
      </c>
    </row>
    <row r="446" spans="1:3" x14ac:dyDescent="0.25">
      <c r="A446" s="89" t="s">
        <v>3896</v>
      </c>
      <c r="B446" s="4" t="s">
        <v>1513</v>
      </c>
      <c r="C446" s="4" t="s">
        <v>3036</v>
      </c>
    </row>
    <row r="448" spans="1:3" x14ac:dyDescent="0.25">
      <c r="A448" s="89" t="s">
        <v>3899</v>
      </c>
      <c r="B448" s="4" t="s">
        <v>1505</v>
      </c>
      <c r="C448" s="4" t="s">
        <v>3652</v>
      </c>
    </row>
  </sheetData>
  <conditionalFormatting sqref="A1133:A1048576 A3:A8 A64:A115 A171:A177 A198:A208 A211:A214 A43:A61 A10:A17 A179:A196 A216:A229 A19:A41">
    <cfRule type="duplicateValues" dxfId="21" priority="30"/>
  </conditionalFormatting>
  <conditionalFormatting sqref="A197">
    <cfRule type="duplicateValues" dxfId="20" priority="29"/>
  </conditionalFormatting>
  <conditionalFormatting sqref="A144:A155 A170">
    <cfRule type="duplicateValues" dxfId="19" priority="91"/>
  </conditionalFormatting>
  <conditionalFormatting sqref="A116:A123 A125:A128">
    <cfRule type="duplicateValues" dxfId="18" priority="21"/>
  </conditionalFormatting>
  <conditionalFormatting sqref="A116:A123 A125:A128">
    <cfRule type="duplicateValues" dxfId="17" priority="22"/>
    <cfRule type="duplicateValues" dxfId="16" priority="23"/>
  </conditionalFormatting>
  <conditionalFormatting sqref="A379 A386:A389">
    <cfRule type="duplicateValues" dxfId="15" priority="12"/>
    <cfRule type="duplicateValues" dxfId="14" priority="13"/>
  </conditionalFormatting>
  <conditionalFormatting sqref="A379 A386:A389">
    <cfRule type="duplicateValues" dxfId="13" priority="14"/>
  </conditionalFormatting>
  <conditionalFormatting sqref="A156:A161 A166:A169">
    <cfRule type="duplicateValues" dxfId="12" priority="4"/>
  </conditionalFormatting>
  <conditionalFormatting sqref="A18">
    <cfRule type="duplicateValues" dxfId="11" priority="3"/>
  </conditionalFormatting>
  <conditionalFormatting sqref="A391:A394 A372:A378 A329:A337 A321:A323 A3:A8 A210:A214 A43:A115 A285:A315 A171:A208 A216:A281 A339:A369 A408:A410 A162:A165 A380:A385 E124 A10:A41 A412:A433 A446:A1048576 A435:A444">
    <cfRule type="duplicateValues" dxfId="10" priority="394"/>
    <cfRule type="duplicateValues" dxfId="9" priority="395"/>
  </conditionalFormatting>
  <conditionalFormatting sqref="A391:A394 A372:A378 A329:A337 A321:A323 A3:A8 A285:A315 A43:A115 A129:A143 A171:A281 A339:A369 A408:A410 A162:A165 A380:A385 E124 A10:A41 A412:A433 A446:A1048576 A435:A444">
    <cfRule type="duplicateValues" dxfId="8" priority="436"/>
  </conditionalFormatting>
  <conditionalFormatting sqref="A391:A394 A372:A378 A339:A369 A170:A337 A408:A410 A162:A165 A380:A385 E124 A125:A155 A3:A123 A412:A433 A446:A1048576 A435:A444">
    <cfRule type="duplicateValues" dxfId="7" priority="456"/>
  </conditionalFormatting>
  <conditionalFormatting sqref="A391:A394 A372:A378 A170:A369 A408:A410 A162:A165 A380:A385 E124 A125:A155 A3:A123 A412:A433 A446:A1048576 A435:A444">
    <cfRule type="duplicateValues" dxfId="6" priority="471"/>
  </conditionalFormatting>
  <conditionalFormatting sqref="A391:A394 A170:A378 A408:A410 A162:A165 A380:A385 E124 A125:A155 A3:A123 A412:A433 A446:A1048576 A435:A444">
    <cfRule type="duplicateValues" dxfId="5" priority="485"/>
  </conditionalFormatting>
  <conditionalFormatting sqref="A3:A433 A446:A1048576 A435:A444">
    <cfRule type="duplicateValues" dxfId="4" priority="498"/>
    <cfRule type="duplicateValues" dxfId="3" priority="499"/>
  </conditionalFormatting>
  <hyperlinks>
    <hyperlink ref="A1" location="contents!A1" display="Contents"/>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S105"/>
  <sheetViews>
    <sheetView topLeftCell="D22" workbookViewId="0">
      <selection activeCell="E37" sqref="E37"/>
    </sheetView>
  </sheetViews>
  <sheetFormatPr defaultRowHeight="15" x14ac:dyDescent="0.25"/>
  <cols>
    <col min="1" max="1" width="44.140625" style="4" customWidth="1"/>
    <col min="2" max="2" width="17" style="4" customWidth="1"/>
    <col min="3" max="3" width="28.28515625" style="4" customWidth="1"/>
    <col min="4" max="4" width="39.5703125" style="4" customWidth="1"/>
    <col min="5" max="5" width="97.7109375" style="4" customWidth="1"/>
    <col min="6" max="6" width="74.5703125" style="4" customWidth="1"/>
    <col min="7" max="7" width="37.28515625" style="4" customWidth="1"/>
    <col min="8" max="8" width="29" style="4" customWidth="1"/>
    <col min="9" max="9" width="23.85546875" style="4" customWidth="1"/>
    <col min="10" max="10" width="33.85546875" style="4" customWidth="1"/>
    <col min="11" max="11" width="23.28515625" style="4" customWidth="1"/>
    <col min="12" max="12" width="39.42578125" style="4" customWidth="1"/>
    <col min="13" max="15" width="9.140625" style="4"/>
    <col min="16" max="16" width="18.28515625" style="4" customWidth="1"/>
    <col min="17" max="17" width="18.5703125" style="4" customWidth="1"/>
    <col min="18" max="18" width="18.140625" style="4" customWidth="1"/>
    <col min="19" max="16384" width="9.140625" style="4"/>
  </cols>
  <sheetData>
    <row r="1" spans="1:17" x14ac:dyDescent="0.25">
      <c r="A1" s="93" t="s">
        <v>4071</v>
      </c>
    </row>
    <row r="2" spans="1:17" x14ac:dyDescent="0.25">
      <c r="A2" s="4" t="s">
        <v>4072</v>
      </c>
    </row>
    <row r="3" spans="1:17" x14ac:dyDescent="0.25">
      <c r="A3" s="1" t="s">
        <v>357</v>
      </c>
      <c r="B3" s="1" t="s">
        <v>3809</v>
      </c>
      <c r="C3" s="1" t="s">
        <v>3810</v>
      </c>
      <c r="D3" s="1" t="s">
        <v>435</v>
      </c>
      <c r="E3" s="1" t="s">
        <v>3811</v>
      </c>
      <c r="F3" s="1" t="s">
        <v>336</v>
      </c>
      <c r="G3" s="1" t="s">
        <v>3812</v>
      </c>
      <c r="H3" s="1" t="s">
        <v>3813</v>
      </c>
      <c r="I3" s="1" t="s">
        <v>3814</v>
      </c>
      <c r="J3" s="1" t="s">
        <v>508</v>
      </c>
      <c r="L3" s="1" t="s">
        <v>4141</v>
      </c>
    </row>
    <row r="4" spans="1:17" x14ac:dyDescent="0.25">
      <c r="A4" s="1"/>
      <c r="B4" s="14">
        <v>0</v>
      </c>
      <c r="C4" s="14" t="s">
        <v>4103</v>
      </c>
      <c r="D4" s="14"/>
      <c r="E4" s="14" t="s">
        <v>4101</v>
      </c>
      <c r="F4" s="14" t="s">
        <v>4102</v>
      </c>
      <c r="G4" s="1"/>
      <c r="H4" s="1"/>
      <c r="I4" s="1"/>
      <c r="J4" s="1"/>
      <c r="L4" s="1"/>
    </row>
    <row r="5" spans="1:17" x14ac:dyDescent="0.25">
      <c r="A5" s="1"/>
      <c r="B5" s="1"/>
      <c r="C5" s="1"/>
      <c r="D5" s="1"/>
      <c r="E5" s="1"/>
      <c r="F5" s="1"/>
      <c r="G5" s="1"/>
      <c r="H5" s="1"/>
      <c r="I5" s="1"/>
      <c r="J5" s="1"/>
      <c r="L5" s="1"/>
    </row>
    <row r="6" spans="1:17" x14ac:dyDescent="0.25">
      <c r="A6" s="9" t="s">
        <v>92</v>
      </c>
      <c r="D6" s="9" t="s">
        <v>436</v>
      </c>
      <c r="G6" s="6" t="s">
        <v>121</v>
      </c>
      <c r="H6" s="6" t="s">
        <v>121</v>
      </c>
      <c r="I6" s="6" t="s">
        <v>121</v>
      </c>
      <c r="J6" s="5" t="s">
        <v>1049</v>
      </c>
      <c r="L6" s="6" t="s">
        <v>121</v>
      </c>
    </row>
    <row r="7" spans="1:17" x14ac:dyDescent="0.25">
      <c r="A7" s="10" t="s">
        <v>94</v>
      </c>
      <c r="G7" s="7" t="s">
        <v>326</v>
      </c>
      <c r="H7" s="7" t="s">
        <v>326</v>
      </c>
      <c r="I7" s="4" t="s">
        <v>326</v>
      </c>
    </row>
    <row r="8" spans="1:17" x14ac:dyDescent="0.25">
      <c r="A8" s="10" t="s">
        <v>95</v>
      </c>
      <c r="B8" s="9">
        <v>0</v>
      </c>
      <c r="C8" s="9" t="s">
        <v>347</v>
      </c>
      <c r="D8" s="9"/>
      <c r="E8" s="10" t="s">
        <v>4231</v>
      </c>
      <c r="F8" s="9" t="s">
        <v>337</v>
      </c>
      <c r="G8" s="9" t="s">
        <v>92</v>
      </c>
      <c r="I8" s="8" t="s">
        <v>299</v>
      </c>
      <c r="Q8" s="9" t="s">
        <v>4232</v>
      </c>
    </row>
    <row r="9" spans="1:17" x14ac:dyDescent="0.25">
      <c r="A9" s="10" t="s">
        <v>105</v>
      </c>
      <c r="G9" s="7" t="s">
        <v>496</v>
      </c>
      <c r="H9" s="7" t="s">
        <v>496</v>
      </c>
      <c r="I9" s="7" t="s">
        <v>496</v>
      </c>
      <c r="J9" s="5" t="s">
        <v>1049</v>
      </c>
      <c r="L9" s="7" t="s">
        <v>496</v>
      </c>
    </row>
    <row r="10" spans="1:17" x14ac:dyDescent="0.25">
      <c r="A10" s="10" t="s">
        <v>93</v>
      </c>
      <c r="G10" s="10" t="s">
        <v>94</v>
      </c>
      <c r="I10" s="6" t="s">
        <v>293</v>
      </c>
      <c r="J10" s="5" t="s">
        <v>509</v>
      </c>
    </row>
    <row r="11" spans="1:17" x14ac:dyDescent="0.25">
      <c r="A11" s="10"/>
      <c r="G11" s="7" t="s">
        <v>1963</v>
      </c>
      <c r="H11" s="7" t="s">
        <v>1963</v>
      </c>
      <c r="I11" s="7" t="s">
        <v>1964</v>
      </c>
      <c r="J11" s="5"/>
    </row>
    <row r="12" spans="1:17" x14ac:dyDescent="0.25">
      <c r="A12" s="9" t="s">
        <v>96</v>
      </c>
      <c r="G12" s="10" t="s">
        <v>95</v>
      </c>
      <c r="I12" s="6" t="s">
        <v>298</v>
      </c>
      <c r="J12" s="4" t="s">
        <v>1049</v>
      </c>
    </row>
    <row r="13" spans="1:17" x14ac:dyDescent="0.25">
      <c r="A13" s="12" t="s">
        <v>99</v>
      </c>
      <c r="G13" s="10" t="s">
        <v>105</v>
      </c>
      <c r="I13" s="5" t="s">
        <v>105</v>
      </c>
    </row>
    <row r="14" spans="1:17" x14ac:dyDescent="0.25">
      <c r="A14" s="12" t="s">
        <v>100</v>
      </c>
      <c r="G14" s="10" t="s">
        <v>93</v>
      </c>
      <c r="I14" s="5" t="s">
        <v>292</v>
      </c>
    </row>
    <row r="15" spans="1:17" x14ac:dyDescent="0.25">
      <c r="A15" s="12" t="s">
        <v>101</v>
      </c>
      <c r="G15" s="9" t="s">
        <v>96</v>
      </c>
      <c r="I15" s="8" t="s">
        <v>96</v>
      </c>
    </row>
    <row r="16" spans="1:17" x14ac:dyDescent="0.25">
      <c r="A16" s="12" t="s">
        <v>102</v>
      </c>
      <c r="B16" s="12">
        <v>1</v>
      </c>
      <c r="C16" s="12" t="s">
        <v>348</v>
      </c>
      <c r="D16" s="12"/>
      <c r="E16" s="13" t="s">
        <v>2202</v>
      </c>
      <c r="F16" s="12" t="s">
        <v>338</v>
      </c>
      <c r="G16" s="6" t="s">
        <v>295</v>
      </c>
      <c r="H16" s="6" t="s">
        <v>295</v>
      </c>
      <c r="I16" s="5" t="s">
        <v>295</v>
      </c>
    </row>
    <row r="17" spans="1:19" x14ac:dyDescent="0.25">
      <c r="A17" s="12"/>
      <c r="B17" s="12"/>
      <c r="C17" s="12"/>
      <c r="D17" s="12"/>
      <c r="E17" s="13"/>
      <c r="F17" s="12" t="s">
        <v>1997</v>
      </c>
      <c r="I17" s="5"/>
    </row>
    <row r="18" spans="1:19" x14ac:dyDescent="0.25">
      <c r="A18" s="12"/>
      <c r="B18" s="12"/>
      <c r="C18" s="12"/>
      <c r="D18" s="12"/>
      <c r="E18" s="13"/>
      <c r="F18" s="12" t="s">
        <v>1998</v>
      </c>
      <c r="I18" s="5"/>
    </row>
    <row r="19" spans="1:19" x14ac:dyDescent="0.25">
      <c r="A19" s="12" t="s">
        <v>103</v>
      </c>
    </row>
    <row r="20" spans="1:19" x14ac:dyDescent="0.25">
      <c r="A20" s="12" t="s">
        <v>104</v>
      </c>
    </row>
    <row r="21" spans="1:19" x14ac:dyDescent="0.25">
      <c r="A21" s="65" t="s">
        <v>106</v>
      </c>
      <c r="B21" s="65">
        <v>2</v>
      </c>
      <c r="C21" s="65" t="s">
        <v>349</v>
      </c>
      <c r="D21" s="65"/>
      <c r="E21" s="65" t="s">
        <v>353</v>
      </c>
      <c r="F21" s="65" t="s">
        <v>339</v>
      </c>
      <c r="G21" s="7" t="s">
        <v>296</v>
      </c>
      <c r="H21" s="7" t="s">
        <v>296</v>
      </c>
      <c r="I21" s="8" t="s">
        <v>296</v>
      </c>
      <c r="R21" s="4" t="s">
        <v>354</v>
      </c>
      <c r="S21" s="4" t="s">
        <v>340</v>
      </c>
    </row>
    <row r="22" spans="1:19" x14ac:dyDescent="0.25">
      <c r="A22" s="65" t="s">
        <v>107</v>
      </c>
      <c r="G22" s="10" t="s">
        <v>294</v>
      </c>
      <c r="I22" s="3" t="s">
        <v>300</v>
      </c>
      <c r="S22" s="4" t="s">
        <v>4239</v>
      </c>
    </row>
    <row r="23" spans="1:19" x14ac:dyDescent="0.25">
      <c r="A23" s="10" t="s">
        <v>110</v>
      </c>
      <c r="G23" s="10" t="s">
        <v>110</v>
      </c>
      <c r="H23" s="3"/>
      <c r="I23" s="3" t="s">
        <v>4240</v>
      </c>
      <c r="P23" s="6" t="s">
        <v>297</v>
      </c>
      <c r="Q23" s="6" t="s">
        <v>297</v>
      </c>
      <c r="R23" s="3" t="s">
        <v>297</v>
      </c>
    </row>
    <row r="24" spans="1:19" x14ac:dyDescent="0.25">
      <c r="A24" s="10" t="s">
        <v>111</v>
      </c>
      <c r="G24" s="10" t="s">
        <v>111</v>
      </c>
      <c r="H24" s="3"/>
      <c r="I24" s="3" t="s">
        <v>4241</v>
      </c>
    </row>
    <row r="25" spans="1:19" x14ac:dyDescent="0.25">
      <c r="A25" s="10" t="s">
        <v>294</v>
      </c>
      <c r="G25" s="10" t="s">
        <v>108</v>
      </c>
      <c r="H25" s="3"/>
      <c r="I25" s="3" t="s">
        <v>108</v>
      </c>
    </row>
    <row r="26" spans="1:19" x14ac:dyDescent="0.25">
      <c r="A26" s="10" t="s">
        <v>1050</v>
      </c>
      <c r="G26" s="9" t="s">
        <v>1327</v>
      </c>
      <c r="I26" s="4" t="s">
        <v>1327</v>
      </c>
    </row>
    <row r="27" spans="1:19" x14ac:dyDescent="0.25">
      <c r="A27" s="10" t="s">
        <v>108</v>
      </c>
      <c r="G27" s="10" t="s">
        <v>109</v>
      </c>
      <c r="H27" s="3"/>
      <c r="I27" s="3" t="s">
        <v>109</v>
      </c>
    </row>
    <row r="28" spans="1:19" x14ac:dyDescent="0.25">
      <c r="A28" s="10" t="s">
        <v>109</v>
      </c>
      <c r="G28" s="9" t="s">
        <v>112</v>
      </c>
      <c r="H28" s="3"/>
      <c r="I28" s="4" t="s">
        <v>112</v>
      </c>
    </row>
    <row r="29" spans="1:19" x14ac:dyDescent="0.25">
      <c r="A29" s="9" t="s">
        <v>112</v>
      </c>
      <c r="G29" s="9" t="s">
        <v>113</v>
      </c>
      <c r="H29" s="3"/>
      <c r="I29" s="4" t="s">
        <v>113</v>
      </c>
    </row>
    <row r="30" spans="1:19" x14ac:dyDescent="0.25">
      <c r="A30" s="9" t="s">
        <v>113</v>
      </c>
      <c r="G30" s="10" t="s">
        <v>1050</v>
      </c>
      <c r="H30" s="3"/>
      <c r="I30" s="4" t="s">
        <v>1050</v>
      </c>
    </row>
    <row r="31" spans="1:19" x14ac:dyDescent="0.25">
      <c r="A31" s="10" t="s">
        <v>114</v>
      </c>
      <c r="G31" s="10" t="s">
        <v>114</v>
      </c>
      <c r="H31" s="3"/>
      <c r="I31" s="3" t="s">
        <v>114</v>
      </c>
    </row>
    <row r="32" spans="1:19" x14ac:dyDescent="0.25">
      <c r="A32" s="10" t="s">
        <v>97</v>
      </c>
      <c r="G32" s="10" t="s">
        <v>97</v>
      </c>
      <c r="H32" s="3"/>
      <c r="I32" s="3" t="s">
        <v>97</v>
      </c>
    </row>
    <row r="33" spans="1:15" x14ac:dyDescent="0.25">
      <c r="A33" s="10" t="s">
        <v>98</v>
      </c>
      <c r="D33" s="9" t="s">
        <v>437</v>
      </c>
      <c r="G33" s="10" t="s">
        <v>98</v>
      </c>
      <c r="I33" s="3" t="s">
        <v>98</v>
      </c>
    </row>
    <row r="34" spans="1:15" s="8" customFormat="1" x14ac:dyDescent="0.25">
      <c r="A34" s="5"/>
    </row>
    <row r="35" spans="1:15" s="8" customFormat="1" x14ac:dyDescent="0.25">
      <c r="A35" s="5"/>
      <c r="B35" s="14">
        <v>0</v>
      </c>
      <c r="C35" s="14" t="s">
        <v>4105</v>
      </c>
      <c r="D35" s="14"/>
      <c r="E35" s="14" t="s">
        <v>4104</v>
      </c>
      <c r="F35" s="14" t="s">
        <v>437</v>
      </c>
    </row>
    <row r="36" spans="1:15" s="8" customFormat="1" x14ac:dyDescent="0.25">
      <c r="A36" s="5"/>
    </row>
    <row r="37" spans="1:15" s="8" customFormat="1" x14ac:dyDescent="0.25">
      <c r="A37" s="5"/>
      <c r="B37" s="14">
        <v>0</v>
      </c>
      <c r="C37" s="14" t="s">
        <v>4107</v>
      </c>
      <c r="D37" s="14"/>
      <c r="E37" s="14" t="s">
        <v>4357</v>
      </c>
      <c r="F37" s="14" t="s">
        <v>4106</v>
      </c>
    </row>
    <row r="38" spans="1:15" s="8" customFormat="1" x14ac:dyDescent="0.25">
      <c r="A38" s="5"/>
      <c r="B38" s="14"/>
      <c r="C38" s="14"/>
      <c r="D38" s="14"/>
      <c r="E38" s="14"/>
      <c r="F38" s="14" t="s">
        <v>4108</v>
      </c>
    </row>
    <row r="39" spans="1:15" s="8" customFormat="1" x14ac:dyDescent="0.25">
      <c r="A39" s="5"/>
      <c r="B39" s="14"/>
      <c r="C39" s="14"/>
      <c r="D39" s="14"/>
      <c r="E39" s="14"/>
      <c r="F39" s="14" t="s">
        <v>4109</v>
      </c>
    </row>
    <row r="40" spans="1:15" s="8" customFormat="1" x14ac:dyDescent="0.25">
      <c r="A40" s="5"/>
    </row>
    <row r="41" spans="1:15" x14ac:dyDescent="0.25">
      <c r="A41" s="16" t="s">
        <v>115</v>
      </c>
      <c r="B41" s="15">
        <v>4</v>
      </c>
      <c r="C41" s="15" t="s">
        <v>350</v>
      </c>
      <c r="D41" s="15" t="s">
        <v>442</v>
      </c>
      <c r="E41" s="15" t="s">
        <v>4359</v>
      </c>
      <c r="F41" s="15" t="s">
        <v>341</v>
      </c>
      <c r="G41" s="6" t="s">
        <v>115</v>
      </c>
      <c r="H41" s="6" t="s">
        <v>115</v>
      </c>
      <c r="I41" s="3" t="s">
        <v>332</v>
      </c>
      <c r="O41" s="15" t="s">
        <v>3051</v>
      </c>
    </row>
    <row r="42" spans="1:15" x14ac:dyDescent="0.25">
      <c r="A42" s="16"/>
      <c r="B42" s="15"/>
      <c r="C42" s="15"/>
      <c r="D42" s="15"/>
      <c r="E42" s="15"/>
      <c r="F42" s="15" t="s">
        <v>1996</v>
      </c>
      <c r="G42" s="6"/>
      <c r="H42" s="6"/>
      <c r="I42" s="3"/>
    </row>
    <row r="43" spans="1:15" x14ac:dyDescent="0.25">
      <c r="A43" s="16"/>
      <c r="B43" s="15"/>
      <c r="C43" s="15"/>
      <c r="D43" s="15"/>
      <c r="E43" s="15"/>
      <c r="F43" s="15" t="s">
        <v>3052</v>
      </c>
      <c r="G43" s="6"/>
      <c r="H43" s="6"/>
      <c r="I43" s="3"/>
    </row>
    <row r="44" spans="1:15" x14ac:dyDescent="0.25">
      <c r="A44" s="16"/>
      <c r="B44" s="15"/>
      <c r="C44" s="15"/>
      <c r="D44" s="15"/>
      <c r="F44" s="15" t="s">
        <v>1967</v>
      </c>
      <c r="G44" s="6"/>
      <c r="H44" s="6"/>
      <c r="I44" s="3"/>
    </row>
    <row r="45" spans="1:15" x14ac:dyDescent="0.25">
      <c r="A45" s="16"/>
      <c r="B45" s="15"/>
      <c r="C45" s="15"/>
      <c r="D45" s="15"/>
      <c r="F45" s="15" t="s">
        <v>3352</v>
      </c>
      <c r="G45" s="6"/>
      <c r="H45" s="6"/>
      <c r="I45" s="3"/>
    </row>
    <row r="46" spans="1:15" x14ac:dyDescent="0.25">
      <c r="A46" s="16"/>
      <c r="B46" s="15"/>
      <c r="C46" s="15"/>
      <c r="D46" s="15"/>
      <c r="F46" s="15" t="s">
        <v>3796</v>
      </c>
      <c r="G46" s="6"/>
      <c r="H46" s="6"/>
      <c r="I46" s="3"/>
    </row>
    <row r="47" spans="1:15" x14ac:dyDescent="0.25">
      <c r="A47" s="16"/>
      <c r="B47" s="15"/>
      <c r="C47" s="15"/>
      <c r="D47" s="15"/>
      <c r="E47"/>
      <c r="F47" s="15" t="s">
        <v>3793</v>
      </c>
      <c r="G47" s="6"/>
      <c r="H47" s="6"/>
      <c r="I47" s="3"/>
    </row>
    <row r="48" spans="1:15" x14ac:dyDescent="0.25">
      <c r="A48" s="16" t="s">
        <v>331</v>
      </c>
      <c r="D48" s="15" t="s">
        <v>443</v>
      </c>
      <c r="F48" s="15" t="s">
        <v>4358</v>
      </c>
      <c r="G48" s="6" t="s">
        <v>331</v>
      </c>
      <c r="H48" s="6" t="s">
        <v>331</v>
      </c>
      <c r="I48" s="3" t="s">
        <v>331</v>
      </c>
    </row>
    <row r="49" spans="1:9" x14ac:dyDescent="0.25">
      <c r="A49" s="16"/>
      <c r="D49" s="15"/>
      <c r="G49" s="6"/>
      <c r="H49" s="6"/>
      <c r="I49" s="3"/>
    </row>
    <row r="50" spans="1:9" s="8" customFormat="1" x14ac:dyDescent="0.25">
      <c r="A50" s="5"/>
      <c r="G50" s="5"/>
      <c r="H50" s="5"/>
      <c r="I50" s="5"/>
    </row>
    <row r="51" spans="1:9" s="8" customFormat="1" x14ac:dyDescent="0.25">
      <c r="A51" s="5"/>
      <c r="B51" s="14">
        <v>0</v>
      </c>
      <c r="C51" s="14" t="s">
        <v>4113</v>
      </c>
      <c r="D51" s="14"/>
      <c r="E51" s="14" t="s">
        <v>4110</v>
      </c>
      <c r="F51" s="14" t="s">
        <v>4111</v>
      </c>
      <c r="G51" s="5"/>
      <c r="H51" s="5"/>
      <c r="I51" s="5"/>
    </row>
    <row r="52" spans="1:9" s="8" customFormat="1" x14ac:dyDescent="0.25">
      <c r="A52" s="5"/>
      <c r="F52" s="14" t="s">
        <v>4112</v>
      </c>
      <c r="G52" s="5"/>
      <c r="H52" s="5"/>
      <c r="I52" s="5"/>
    </row>
    <row r="53" spans="1:9" x14ac:dyDescent="0.25">
      <c r="A53" s="18" t="s">
        <v>334</v>
      </c>
      <c r="B53" s="17">
        <v>5</v>
      </c>
      <c r="C53" s="17" t="s">
        <v>351</v>
      </c>
      <c r="D53" s="17" t="s">
        <v>444</v>
      </c>
      <c r="E53" s="17" t="s">
        <v>355</v>
      </c>
      <c r="F53" s="17" t="s">
        <v>343</v>
      </c>
      <c r="G53" s="6" t="s">
        <v>334</v>
      </c>
      <c r="H53" s="6" t="s">
        <v>334</v>
      </c>
      <c r="I53" s="3" t="s">
        <v>334</v>
      </c>
    </row>
    <row r="54" spans="1:9" x14ac:dyDescent="0.25">
      <c r="A54" s="18"/>
      <c r="B54" s="17"/>
      <c r="C54" s="17"/>
      <c r="D54" s="17" t="s">
        <v>445</v>
      </c>
      <c r="E54" s="17"/>
      <c r="F54" s="17"/>
      <c r="G54" s="6"/>
      <c r="H54" s="6"/>
      <c r="I54" s="3"/>
    </row>
    <row r="55" spans="1:9" s="8" customFormat="1" x14ac:dyDescent="0.25">
      <c r="A55" s="5"/>
      <c r="G55" s="5"/>
      <c r="H55" s="5"/>
      <c r="I55" s="5"/>
    </row>
    <row r="56" spans="1:9" s="8" customFormat="1" x14ac:dyDescent="0.25">
      <c r="A56" s="5"/>
      <c r="B56" s="14">
        <v>0</v>
      </c>
      <c r="C56" s="14" t="s">
        <v>4117</v>
      </c>
      <c r="D56" s="14"/>
      <c r="E56" s="14" t="s">
        <v>4114</v>
      </c>
      <c r="F56" s="14" t="s">
        <v>4115</v>
      </c>
      <c r="G56" s="5"/>
      <c r="H56" s="5"/>
      <c r="I56" s="5"/>
    </row>
    <row r="57" spans="1:9" s="8" customFormat="1" x14ac:dyDescent="0.25">
      <c r="A57" s="5"/>
      <c r="F57" s="14" t="s">
        <v>4116</v>
      </c>
      <c r="G57" s="5"/>
      <c r="H57" s="5"/>
      <c r="I57" s="5"/>
    </row>
    <row r="58" spans="1:9" x14ac:dyDescent="0.25">
      <c r="A58" s="20" t="s">
        <v>333</v>
      </c>
      <c r="B58" s="19">
        <v>6</v>
      </c>
      <c r="C58" s="19" t="s">
        <v>352</v>
      </c>
      <c r="D58" s="19" t="s">
        <v>448</v>
      </c>
      <c r="E58" s="19" t="s">
        <v>356</v>
      </c>
      <c r="F58" s="19" t="s">
        <v>342</v>
      </c>
      <c r="G58" s="6" t="s">
        <v>333</v>
      </c>
      <c r="H58" s="7" t="s">
        <v>333</v>
      </c>
      <c r="I58" s="3" t="s">
        <v>333</v>
      </c>
    </row>
    <row r="59" spans="1:9" x14ac:dyDescent="0.25">
      <c r="A59" s="20"/>
      <c r="B59" s="19"/>
      <c r="C59" s="19"/>
      <c r="D59" s="19" t="s">
        <v>445</v>
      </c>
      <c r="E59" s="19"/>
      <c r="F59" s="19"/>
      <c r="G59" s="6"/>
      <c r="H59" s="7"/>
      <c r="I59" s="3"/>
    </row>
    <row r="60" spans="1:9" s="8" customFormat="1" x14ac:dyDescent="0.25">
      <c r="A60" s="5"/>
      <c r="G60" s="5"/>
      <c r="I60" s="5"/>
    </row>
    <row r="61" spans="1:9" s="8" customFormat="1" x14ac:dyDescent="0.25">
      <c r="A61" s="5"/>
      <c r="B61" s="14">
        <v>0</v>
      </c>
      <c r="C61" s="14" t="s">
        <v>4122</v>
      </c>
      <c r="D61" s="14"/>
      <c r="E61" s="14" t="s">
        <v>4118</v>
      </c>
      <c r="F61" s="14" t="s">
        <v>4119</v>
      </c>
      <c r="G61" s="5"/>
      <c r="I61" s="5"/>
    </row>
    <row r="62" spans="1:9" s="8" customFormat="1" x14ac:dyDescent="0.25">
      <c r="A62" s="5"/>
      <c r="F62" s="14" t="s">
        <v>4120</v>
      </c>
      <c r="G62" s="5"/>
      <c r="I62" s="5"/>
    </row>
    <row r="63" spans="1:9" s="8" customFormat="1" x14ac:dyDescent="0.25">
      <c r="A63" s="5"/>
      <c r="F63" s="14" t="s">
        <v>4121</v>
      </c>
      <c r="G63" s="5"/>
      <c r="I63" s="5"/>
    </row>
    <row r="64" spans="1:9" x14ac:dyDescent="0.25">
      <c r="A64" s="27" t="s">
        <v>422</v>
      </c>
      <c r="B64" s="27">
        <v>7</v>
      </c>
      <c r="C64" s="27" t="s">
        <v>422</v>
      </c>
      <c r="D64" s="27" t="s">
        <v>446</v>
      </c>
      <c r="E64" s="27" t="s">
        <v>421</v>
      </c>
      <c r="F64" s="27" t="s">
        <v>423</v>
      </c>
      <c r="G64" s="27" t="s">
        <v>424</v>
      </c>
      <c r="H64" s="8"/>
      <c r="I64" s="8" t="s">
        <v>424</v>
      </c>
    </row>
    <row r="65" spans="1:15" x14ac:dyDescent="0.25">
      <c r="D65" s="27" t="s">
        <v>447</v>
      </c>
    </row>
    <row r="66" spans="1:15" s="8" customFormat="1" x14ac:dyDescent="0.25"/>
    <row r="67" spans="1:15" s="8" customFormat="1" x14ac:dyDescent="0.25">
      <c r="B67" s="14">
        <v>0</v>
      </c>
      <c r="C67" s="14" t="s">
        <v>4127</v>
      </c>
      <c r="D67" s="14"/>
      <c r="E67" s="14" t="s">
        <v>4123</v>
      </c>
      <c r="F67" s="14" t="s">
        <v>4124</v>
      </c>
    </row>
    <row r="68" spans="1:15" s="8" customFormat="1" x14ac:dyDescent="0.25">
      <c r="E68" s="14"/>
      <c r="F68" s="14" t="s">
        <v>4126</v>
      </c>
    </row>
    <row r="69" spans="1:15" s="8" customFormat="1" x14ac:dyDescent="0.25">
      <c r="E69" s="14"/>
      <c r="F69" s="14" t="s">
        <v>4125</v>
      </c>
    </row>
    <row r="70" spans="1:15" x14ac:dyDescent="0.25">
      <c r="A70" s="29" t="s">
        <v>498</v>
      </c>
      <c r="B70" s="29">
        <v>8</v>
      </c>
      <c r="C70" s="29" t="s">
        <v>4233</v>
      </c>
      <c r="D70" s="29" t="s">
        <v>499</v>
      </c>
      <c r="E70" s="29" t="s">
        <v>4242</v>
      </c>
      <c r="F70" s="29" t="s">
        <v>501</v>
      </c>
      <c r="G70" s="7" t="s">
        <v>498</v>
      </c>
      <c r="H70" s="7" t="s">
        <v>498</v>
      </c>
      <c r="I70" s="7" t="s">
        <v>498</v>
      </c>
      <c r="J70" s="4" t="s">
        <v>1936</v>
      </c>
      <c r="O70" s="29" t="s">
        <v>1654</v>
      </c>
    </row>
    <row r="71" spans="1:15" x14ac:dyDescent="0.25">
      <c r="D71" s="29" t="s">
        <v>500</v>
      </c>
      <c r="F71" s="29" t="s">
        <v>4235</v>
      </c>
    </row>
    <row r="72" spans="1:15" x14ac:dyDescent="0.25">
      <c r="F72" s="29" t="s">
        <v>4236</v>
      </c>
    </row>
    <row r="73" spans="1:15" x14ac:dyDescent="0.25">
      <c r="F73" s="29" t="s">
        <v>4237</v>
      </c>
    </row>
    <row r="74" spans="1:15" x14ac:dyDescent="0.25">
      <c r="F74" s="29" t="s">
        <v>4238</v>
      </c>
    </row>
    <row r="76" spans="1:15" x14ac:dyDescent="0.25">
      <c r="B76" s="14">
        <v>0</v>
      </c>
      <c r="C76" s="14" t="s">
        <v>4243</v>
      </c>
      <c r="D76" s="14"/>
      <c r="E76" s="14" t="s">
        <v>4244</v>
      </c>
      <c r="F76" s="14" t="s">
        <v>4245</v>
      </c>
    </row>
    <row r="78" spans="1:15" x14ac:dyDescent="0.25">
      <c r="B78" s="14">
        <v>9</v>
      </c>
      <c r="C78" s="14" t="s">
        <v>4138</v>
      </c>
      <c r="D78" s="14" t="s">
        <v>3362</v>
      </c>
      <c r="E78" s="14" t="s">
        <v>4140</v>
      </c>
      <c r="F78" s="14" t="s">
        <v>3362</v>
      </c>
    </row>
    <row r="79" spans="1:15" x14ac:dyDescent="0.25">
      <c r="F79" s="14" t="s">
        <v>3363</v>
      </c>
    </row>
    <row r="81" spans="1:16" x14ac:dyDescent="0.25">
      <c r="A81" s="68" t="s">
        <v>132</v>
      </c>
      <c r="B81" s="68">
        <v>10</v>
      </c>
      <c r="C81" s="68" t="s">
        <v>4139</v>
      </c>
      <c r="D81" s="68"/>
      <c r="E81" s="68" t="s">
        <v>4143</v>
      </c>
      <c r="F81" s="68" t="s">
        <v>3364</v>
      </c>
      <c r="L81" s="4" t="s">
        <v>132</v>
      </c>
      <c r="P81" s="68" t="s">
        <v>4142</v>
      </c>
    </row>
    <row r="82" spans="1:16" x14ac:dyDescent="0.25">
      <c r="A82" s="68" t="s">
        <v>3367</v>
      </c>
      <c r="F82" s="68" t="s">
        <v>3365</v>
      </c>
      <c r="L82" s="4" t="s">
        <v>3370</v>
      </c>
    </row>
    <row r="83" spans="1:16" x14ac:dyDescent="0.25">
      <c r="A83" s="68" t="s">
        <v>3374</v>
      </c>
      <c r="F83" s="68" t="s">
        <v>3366</v>
      </c>
      <c r="L83" s="4" t="s">
        <v>3371</v>
      </c>
    </row>
    <row r="84" spans="1:16" x14ac:dyDescent="0.25">
      <c r="A84" s="68" t="s">
        <v>3369</v>
      </c>
      <c r="F84" s="68" t="s">
        <v>4144</v>
      </c>
      <c r="L84" s="4" t="s">
        <v>3372</v>
      </c>
    </row>
    <row r="85" spans="1:16" x14ac:dyDescent="0.25">
      <c r="A85" s="68" t="s">
        <v>3368</v>
      </c>
      <c r="L85" s="4" t="s">
        <v>3373</v>
      </c>
    </row>
    <row r="87" spans="1:16" x14ac:dyDescent="0.25">
      <c r="B87" s="14">
        <v>0</v>
      </c>
      <c r="C87" s="14" t="s">
        <v>4130</v>
      </c>
      <c r="D87" s="14"/>
      <c r="E87" s="14" t="s">
        <v>4128</v>
      </c>
      <c r="F87" s="14" t="s">
        <v>4129</v>
      </c>
    </row>
    <row r="89" spans="1:16" x14ac:dyDescent="0.25">
      <c r="B89" s="14">
        <v>0</v>
      </c>
      <c r="C89" s="14" t="s">
        <v>4133</v>
      </c>
      <c r="D89" s="14"/>
      <c r="E89" s="14" t="s">
        <v>4131</v>
      </c>
      <c r="F89" s="14" t="s">
        <v>4132</v>
      </c>
    </row>
    <row r="90" spans="1:16" x14ac:dyDescent="0.25">
      <c r="F90" s="14" t="s">
        <v>4137</v>
      </c>
    </row>
    <row r="92" spans="1:16" x14ac:dyDescent="0.25">
      <c r="B92" s="23">
        <v>0</v>
      </c>
      <c r="C92" s="23" t="s">
        <v>4136</v>
      </c>
      <c r="D92" s="23"/>
      <c r="E92" s="23" t="s">
        <v>4134</v>
      </c>
      <c r="F92" s="23" t="s">
        <v>4135</v>
      </c>
    </row>
    <row r="94" spans="1:16" x14ac:dyDescent="0.25">
      <c r="B94" s="31">
        <v>0</v>
      </c>
      <c r="C94" s="31" t="s">
        <v>4228</v>
      </c>
      <c r="D94" s="31"/>
      <c r="E94" s="31" t="s">
        <v>4230</v>
      </c>
      <c r="F94" s="31" t="s">
        <v>4229</v>
      </c>
    </row>
    <row r="105" spans="2:6" x14ac:dyDescent="0.25">
      <c r="B105" s="14">
        <v>11</v>
      </c>
      <c r="C105" s="14" t="s">
        <v>828</v>
      </c>
      <c r="D105" s="14"/>
      <c r="E105" s="14" t="s">
        <v>827</v>
      </c>
      <c r="F105" s="14" t="s">
        <v>829</v>
      </c>
    </row>
  </sheetData>
  <hyperlinks>
    <hyperlink ref="A1" location="contents!A1" display="Contents"/>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Q92"/>
  <sheetViews>
    <sheetView topLeftCell="A79" workbookViewId="0">
      <selection activeCell="D60" sqref="D60"/>
    </sheetView>
  </sheetViews>
  <sheetFormatPr defaultRowHeight="15" x14ac:dyDescent="0.25"/>
  <cols>
    <col min="1" max="1" width="33.42578125" style="4" customWidth="1"/>
    <col min="2" max="2" width="14.85546875" style="4" customWidth="1"/>
    <col min="3" max="3" width="48.5703125" style="4" customWidth="1"/>
    <col min="4" max="4" width="46.5703125" style="4" customWidth="1"/>
    <col min="5" max="5" width="88" style="4" customWidth="1"/>
    <col min="6" max="6" width="88.85546875" style="4" customWidth="1"/>
    <col min="7" max="7" width="34.28515625" style="4" customWidth="1"/>
    <col min="8" max="8" width="23.42578125" style="4" customWidth="1"/>
    <col min="9" max="9" width="36.140625" style="4" customWidth="1"/>
    <col min="10" max="10" width="25.28515625" style="4" customWidth="1"/>
    <col min="11" max="11" width="30.28515625" style="4" customWidth="1"/>
    <col min="12" max="12" width="33.5703125" style="4" customWidth="1"/>
    <col min="13" max="16384" width="9.140625" style="4"/>
  </cols>
  <sheetData>
    <row r="1" spans="1:12" x14ac:dyDescent="0.25">
      <c r="A1" s="93" t="s">
        <v>4071</v>
      </c>
    </row>
    <row r="2" spans="1:12" x14ac:dyDescent="0.25">
      <c r="A2" s="4" t="s">
        <v>4073</v>
      </c>
    </row>
    <row r="3" spans="1:12" x14ac:dyDescent="0.25">
      <c r="A3" s="1" t="s">
        <v>357</v>
      </c>
      <c r="B3" s="1" t="s">
        <v>3809</v>
      </c>
      <c r="C3" s="1" t="s">
        <v>3810</v>
      </c>
      <c r="D3" s="1" t="s">
        <v>435</v>
      </c>
      <c r="E3" s="1" t="s">
        <v>3811</v>
      </c>
      <c r="F3" s="1" t="s">
        <v>336</v>
      </c>
      <c r="G3" s="1" t="s">
        <v>509</v>
      </c>
      <c r="H3" s="1" t="s">
        <v>3818</v>
      </c>
      <c r="I3" s="1" t="s">
        <v>3819</v>
      </c>
      <c r="J3" s="1" t="s">
        <v>3820</v>
      </c>
      <c r="K3" s="1" t="s">
        <v>434</v>
      </c>
      <c r="L3" s="1" t="s">
        <v>3821</v>
      </c>
    </row>
    <row r="4" spans="1:12" x14ac:dyDescent="0.25">
      <c r="G4" s="7" t="s">
        <v>121</v>
      </c>
      <c r="H4" s="7" t="s">
        <v>121</v>
      </c>
      <c r="I4" s="7" t="s">
        <v>121</v>
      </c>
      <c r="J4" s="4" t="s">
        <v>845</v>
      </c>
      <c r="K4" s="3" t="s">
        <v>121</v>
      </c>
      <c r="L4" s="4" t="s">
        <v>1334</v>
      </c>
    </row>
    <row r="5" spans="1:12" x14ac:dyDescent="0.25">
      <c r="G5" s="7" t="s">
        <v>496</v>
      </c>
      <c r="H5" s="7" t="s">
        <v>496</v>
      </c>
      <c r="I5" s="7" t="s">
        <v>496</v>
      </c>
      <c r="J5" s="4" t="s">
        <v>845</v>
      </c>
      <c r="K5" s="7" t="s">
        <v>496</v>
      </c>
      <c r="L5" s="4" t="s">
        <v>1334</v>
      </c>
    </row>
    <row r="6" spans="1:12" x14ac:dyDescent="0.25">
      <c r="G6" s="7" t="s">
        <v>298</v>
      </c>
      <c r="H6" s="7" t="s">
        <v>298</v>
      </c>
      <c r="I6" s="8" t="s">
        <v>298</v>
      </c>
      <c r="K6" s="8" t="s">
        <v>298</v>
      </c>
      <c r="L6" s="4" t="s">
        <v>1334</v>
      </c>
    </row>
    <row r="7" spans="1:12" x14ac:dyDescent="0.25">
      <c r="G7" s="7" t="s">
        <v>328</v>
      </c>
      <c r="H7" s="7" t="s">
        <v>328</v>
      </c>
      <c r="I7" s="7" t="s">
        <v>328</v>
      </c>
      <c r="J7" s="4" t="s">
        <v>845</v>
      </c>
      <c r="K7" s="4" t="s">
        <v>328</v>
      </c>
      <c r="L7" s="4" t="s">
        <v>1334</v>
      </c>
    </row>
    <row r="8" spans="1:12" x14ac:dyDescent="0.25">
      <c r="G8" s="7" t="s">
        <v>506</v>
      </c>
      <c r="H8" s="7" t="s">
        <v>506</v>
      </c>
      <c r="I8" s="7" t="s">
        <v>507</v>
      </c>
      <c r="J8" s="4" t="s">
        <v>845</v>
      </c>
      <c r="K8" s="7" t="s">
        <v>118</v>
      </c>
      <c r="L8" s="4" t="s">
        <v>1334</v>
      </c>
    </row>
    <row r="9" spans="1:12" x14ac:dyDescent="0.25">
      <c r="A9" s="10" t="s">
        <v>262</v>
      </c>
      <c r="B9" s="10" t="s">
        <v>425</v>
      </c>
      <c r="C9" s="10" t="s">
        <v>4234</v>
      </c>
      <c r="D9" s="10" t="s">
        <v>438</v>
      </c>
      <c r="E9" s="10" t="s">
        <v>4231</v>
      </c>
      <c r="F9" s="10" t="s">
        <v>381</v>
      </c>
      <c r="G9" s="10" t="s">
        <v>262</v>
      </c>
      <c r="I9" s="7" t="s">
        <v>262</v>
      </c>
      <c r="J9" s="4" t="s">
        <v>845</v>
      </c>
      <c r="K9" s="7" t="s">
        <v>155</v>
      </c>
      <c r="L9" s="4" t="s">
        <v>1334</v>
      </c>
    </row>
    <row r="10" spans="1:12" x14ac:dyDescent="0.25">
      <c r="A10" s="10" t="s">
        <v>139</v>
      </c>
      <c r="B10" s="10"/>
      <c r="G10" s="10" t="s">
        <v>139</v>
      </c>
      <c r="I10" s="7" t="s">
        <v>414</v>
      </c>
      <c r="J10" s="4" t="s">
        <v>117</v>
      </c>
      <c r="K10" s="7" t="s">
        <v>169</v>
      </c>
      <c r="L10" s="4" t="s">
        <v>1334</v>
      </c>
    </row>
    <row r="11" spans="1:12" x14ac:dyDescent="0.25">
      <c r="A11" s="10"/>
      <c r="B11" s="10"/>
      <c r="G11" s="10" t="s">
        <v>2478</v>
      </c>
      <c r="I11" s="8" t="s">
        <v>2478</v>
      </c>
      <c r="K11" s="7"/>
    </row>
    <row r="12" spans="1:12" x14ac:dyDescent="0.25">
      <c r="A12" s="10" t="s">
        <v>188</v>
      </c>
      <c r="B12" s="10"/>
      <c r="G12" s="10" t="s">
        <v>188</v>
      </c>
      <c r="I12" s="4" t="s">
        <v>188</v>
      </c>
      <c r="K12" s="7" t="s">
        <v>162</v>
      </c>
      <c r="L12" s="4" t="s">
        <v>1334</v>
      </c>
    </row>
    <row r="13" spans="1:12" x14ac:dyDescent="0.25">
      <c r="A13" s="10"/>
      <c r="B13" s="10"/>
      <c r="G13" s="10" t="s">
        <v>2477</v>
      </c>
      <c r="I13" s="4" t="s">
        <v>2477</v>
      </c>
      <c r="K13" s="7"/>
    </row>
    <row r="14" spans="1:12" x14ac:dyDescent="0.25">
      <c r="A14" s="10" t="s">
        <v>301</v>
      </c>
      <c r="B14" s="10"/>
      <c r="G14" s="10" t="s">
        <v>301</v>
      </c>
      <c r="I14" s="4" t="s">
        <v>301</v>
      </c>
    </row>
    <row r="15" spans="1:12" x14ac:dyDescent="0.25">
      <c r="A15" s="10" t="s">
        <v>302</v>
      </c>
      <c r="B15" s="10"/>
      <c r="G15" s="10" t="s">
        <v>302</v>
      </c>
      <c r="I15" s="4" t="s">
        <v>302</v>
      </c>
    </row>
    <row r="16" spans="1:12" x14ac:dyDescent="0.25">
      <c r="A16" s="10" t="s">
        <v>303</v>
      </c>
      <c r="B16" s="10"/>
      <c r="G16" s="10" t="s">
        <v>303</v>
      </c>
      <c r="I16" s="4" t="s">
        <v>303</v>
      </c>
    </row>
    <row r="17" spans="1:10" x14ac:dyDescent="0.25">
      <c r="A17" s="10" t="s">
        <v>194</v>
      </c>
      <c r="B17" s="10"/>
      <c r="G17" s="10" t="s">
        <v>194</v>
      </c>
      <c r="I17" s="4" t="s">
        <v>194</v>
      </c>
    </row>
    <row r="18" spans="1:10" x14ac:dyDescent="0.25">
      <c r="A18" s="10" t="s">
        <v>226</v>
      </c>
      <c r="B18" s="10"/>
      <c r="G18" s="10" t="s">
        <v>226</v>
      </c>
      <c r="I18" s="3" t="s">
        <v>226</v>
      </c>
      <c r="J18" s="3"/>
    </row>
    <row r="19" spans="1:10" x14ac:dyDescent="0.25">
      <c r="A19" s="10" t="s">
        <v>232</v>
      </c>
      <c r="B19" s="10"/>
      <c r="G19" s="10" t="s">
        <v>232</v>
      </c>
      <c r="I19" s="3" t="s">
        <v>232</v>
      </c>
      <c r="J19" s="3"/>
    </row>
    <row r="20" spans="1:10" x14ac:dyDescent="0.25">
      <c r="A20" s="10" t="s">
        <v>229</v>
      </c>
      <c r="B20" s="10"/>
      <c r="G20" s="10" t="s">
        <v>229</v>
      </c>
      <c r="I20" s="3" t="s">
        <v>229</v>
      </c>
      <c r="J20" s="3"/>
    </row>
    <row r="21" spans="1:10" x14ac:dyDescent="0.25">
      <c r="A21" s="10" t="s">
        <v>322</v>
      </c>
      <c r="B21" s="10"/>
      <c r="G21" s="10" t="s">
        <v>322</v>
      </c>
      <c r="I21" s="3" t="s">
        <v>322</v>
      </c>
      <c r="J21" s="3"/>
    </row>
    <row r="22" spans="1:10" x14ac:dyDescent="0.25">
      <c r="A22" s="10" t="s">
        <v>240</v>
      </c>
      <c r="B22" s="10"/>
      <c r="G22" s="10" t="s">
        <v>240</v>
      </c>
      <c r="I22" s="3" t="s">
        <v>240</v>
      </c>
      <c r="J22" s="3"/>
    </row>
    <row r="23" spans="1:10" x14ac:dyDescent="0.25">
      <c r="A23" s="10" t="s">
        <v>241</v>
      </c>
      <c r="B23" s="10"/>
      <c r="G23" s="10" t="s">
        <v>241</v>
      </c>
      <c r="I23" s="3" t="s">
        <v>241</v>
      </c>
      <c r="J23" s="3"/>
    </row>
    <row r="24" spans="1:10" x14ac:dyDescent="0.25">
      <c r="A24" s="10" t="s">
        <v>243</v>
      </c>
      <c r="B24" s="10"/>
      <c r="G24" s="10" t="s">
        <v>243</v>
      </c>
      <c r="I24" s="3" t="s">
        <v>243</v>
      </c>
      <c r="J24" s="3"/>
    </row>
    <row r="25" spans="1:10" x14ac:dyDescent="0.25">
      <c r="A25" s="10" t="s">
        <v>235</v>
      </c>
      <c r="B25" s="10"/>
      <c r="G25" s="10" t="s">
        <v>235</v>
      </c>
      <c r="I25" s="25" t="s">
        <v>235</v>
      </c>
      <c r="J25" s="25"/>
    </row>
    <row r="26" spans="1:10" x14ac:dyDescent="0.25">
      <c r="A26" s="10" t="s">
        <v>323</v>
      </c>
      <c r="B26" s="10"/>
      <c r="G26" s="10" t="s">
        <v>323</v>
      </c>
      <c r="I26" s="4" t="s">
        <v>323</v>
      </c>
    </row>
    <row r="27" spans="1:10" x14ac:dyDescent="0.25">
      <c r="A27" s="10" t="s">
        <v>330</v>
      </c>
      <c r="B27" s="10"/>
      <c r="G27" s="10" t="s">
        <v>330</v>
      </c>
      <c r="I27" s="3" t="s">
        <v>329</v>
      </c>
      <c r="J27" s="3"/>
    </row>
    <row r="28" spans="1:10" x14ac:dyDescent="0.25">
      <c r="A28" s="10" t="s">
        <v>324</v>
      </c>
      <c r="B28" s="10"/>
      <c r="G28" s="10" t="s">
        <v>324</v>
      </c>
      <c r="I28" s="3" t="s">
        <v>324</v>
      </c>
      <c r="J28" s="3"/>
    </row>
    <row r="29" spans="1:10" x14ac:dyDescent="0.25">
      <c r="A29" s="10" t="s">
        <v>247</v>
      </c>
      <c r="B29" s="10"/>
      <c r="G29" s="10" t="s">
        <v>247</v>
      </c>
      <c r="I29" s="3" t="s">
        <v>247</v>
      </c>
      <c r="J29" s="3"/>
    </row>
    <row r="30" spans="1:10" x14ac:dyDescent="0.25">
      <c r="A30" s="10" t="s">
        <v>249</v>
      </c>
      <c r="B30" s="10"/>
      <c r="G30" s="10" t="s">
        <v>249</v>
      </c>
      <c r="I30" s="3" t="s">
        <v>249</v>
      </c>
      <c r="J30" s="3"/>
    </row>
    <row r="31" spans="1:10" x14ac:dyDescent="0.25">
      <c r="A31" s="10" t="s">
        <v>327</v>
      </c>
      <c r="B31" s="10"/>
      <c r="G31" s="10" t="s">
        <v>327</v>
      </c>
      <c r="I31" s="4" t="s">
        <v>327</v>
      </c>
    </row>
    <row r="32" spans="1:10" x14ac:dyDescent="0.25">
      <c r="A32" s="10" t="s">
        <v>325</v>
      </c>
      <c r="B32" s="10"/>
      <c r="G32" s="10" t="s">
        <v>325</v>
      </c>
      <c r="I32" s="3" t="s">
        <v>325</v>
      </c>
      <c r="J32" s="3"/>
    </row>
    <row r="33" spans="1:10" x14ac:dyDescent="0.25">
      <c r="A33" s="10" t="s">
        <v>304</v>
      </c>
      <c r="B33" s="10"/>
      <c r="G33" s="10" t="s">
        <v>304</v>
      </c>
      <c r="I33" s="3" t="s">
        <v>304</v>
      </c>
      <c r="J33" s="3"/>
    </row>
    <row r="34" spans="1:10" x14ac:dyDescent="0.25">
      <c r="A34" s="10" t="s">
        <v>305</v>
      </c>
      <c r="B34" s="10"/>
      <c r="G34" s="10" t="s">
        <v>305</v>
      </c>
      <c r="I34" s="3" t="s">
        <v>305</v>
      </c>
      <c r="J34" s="3"/>
    </row>
    <row r="35" spans="1:10" x14ac:dyDescent="0.25">
      <c r="A35" s="10" t="s">
        <v>306</v>
      </c>
      <c r="B35" s="10"/>
      <c r="G35" s="10" t="s">
        <v>306</v>
      </c>
      <c r="I35" s="3" t="s">
        <v>306</v>
      </c>
      <c r="J35" s="3"/>
    </row>
    <row r="36" spans="1:10" x14ac:dyDescent="0.25">
      <c r="A36" s="10" t="s">
        <v>307</v>
      </c>
      <c r="B36" s="10"/>
      <c r="G36" s="10" t="s">
        <v>307</v>
      </c>
      <c r="I36" s="3" t="s">
        <v>307</v>
      </c>
      <c r="J36" s="3"/>
    </row>
    <row r="37" spans="1:10" x14ac:dyDescent="0.25">
      <c r="A37" s="10" t="s">
        <v>308</v>
      </c>
      <c r="B37" s="10"/>
      <c r="G37" s="10" t="s">
        <v>308</v>
      </c>
      <c r="I37" s="3" t="s">
        <v>308</v>
      </c>
      <c r="J37" s="3"/>
    </row>
    <row r="38" spans="1:10" x14ac:dyDescent="0.25">
      <c r="A38" s="10" t="s">
        <v>309</v>
      </c>
      <c r="B38" s="10"/>
      <c r="G38" s="10" t="s">
        <v>309</v>
      </c>
      <c r="I38" s="3" t="s">
        <v>309</v>
      </c>
      <c r="J38" s="3"/>
    </row>
    <row r="39" spans="1:10" x14ac:dyDescent="0.25">
      <c r="A39" s="10" t="s">
        <v>310</v>
      </c>
      <c r="B39" s="10"/>
      <c r="G39" s="10" t="s">
        <v>310</v>
      </c>
      <c r="I39" s="3" t="s">
        <v>310</v>
      </c>
      <c r="J39" s="3"/>
    </row>
    <row r="40" spans="1:10" x14ac:dyDescent="0.25">
      <c r="A40" s="10" t="s">
        <v>311</v>
      </c>
      <c r="B40" s="10"/>
      <c r="G40" s="10" t="s">
        <v>311</v>
      </c>
      <c r="I40" s="3" t="s">
        <v>311</v>
      </c>
      <c r="J40" s="3"/>
    </row>
    <row r="41" spans="1:10" x14ac:dyDescent="0.25">
      <c r="A41" s="10" t="s">
        <v>245</v>
      </c>
      <c r="B41" s="10"/>
      <c r="G41" s="10" t="s">
        <v>245</v>
      </c>
      <c r="I41" s="3" t="s">
        <v>245</v>
      </c>
      <c r="J41" s="3"/>
    </row>
    <row r="42" spans="1:10" x14ac:dyDescent="0.25">
      <c r="A42" s="10" t="s">
        <v>312</v>
      </c>
      <c r="B42" s="10"/>
      <c r="G42" s="10" t="s">
        <v>312</v>
      </c>
      <c r="I42" s="3" t="s">
        <v>312</v>
      </c>
      <c r="J42" s="3"/>
    </row>
    <row r="43" spans="1:10" x14ac:dyDescent="0.25">
      <c r="A43" s="10" t="s">
        <v>238</v>
      </c>
      <c r="B43" s="10"/>
      <c r="G43" s="10" t="s">
        <v>238</v>
      </c>
      <c r="I43" s="3" t="s">
        <v>238</v>
      </c>
      <c r="J43" s="3"/>
    </row>
    <row r="44" spans="1:10" x14ac:dyDescent="0.25">
      <c r="A44" s="10" t="s">
        <v>313</v>
      </c>
      <c r="B44" s="10"/>
      <c r="G44" s="10" t="s">
        <v>313</v>
      </c>
      <c r="I44" s="3" t="s">
        <v>313</v>
      </c>
      <c r="J44" s="3"/>
    </row>
    <row r="45" spans="1:10" x14ac:dyDescent="0.25">
      <c r="A45" s="10" t="s">
        <v>314</v>
      </c>
      <c r="B45" s="10"/>
      <c r="G45" s="10" t="s">
        <v>314</v>
      </c>
      <c r="I45" s="3" t="s">
        <v>314</v>
      </c>
      <c r="J45" s="3"/>
    </row>
    <row r="46" spans="1:10" x14ac:dyDescent="0.25">
      <c r="A46" s="10" t="s">
        <v>315</v>
      </c>
      <c r="B46" s="10"/>
      <c r="G46" s="10" t="s">
        <v>315</v>
      </c>
      <c r="I46" s="3" t="s">
        <v>315</v>
      </c>
      <c r="J46" s="3"/>
    </row>
    <row r="47" spans="1:10" x14ac:dyDescent="0.25">
      <c r="A47" s="10" t="s">
        <v>316</v>
      </c>
      <c r="B47" s="10"/>
      <c r="G47" s="10" t="s">
        <v>316</v>
      </c>
      <c r="I47" s="3" t="s">
        <v>316</v>
      </c>
      <c r="J47" s="3"/>
    </row>
    <row r="48" spans="1:10" x14ac:dyDescent="0.25">
      <c r="A48" s="10" t="s">
        <v>317</v>
      </c>
      <c r="B48" s="10"/>
      <c r="G48" s="10" t="s">
        <v>317</v>
      </c>
      <c r="I48" s="3" t="s">
        <v>317</v>
      </c>
      <c r="J48" s="3"/>
    </row>
    <row r="49" spans="1:11" x14ac:dyDescent="0.25">
      <c r="A49" s="10" t="s">
        <v>318</v>
      </c>
      <c r="B49" s="10"/>
      <c r="G49" s="10" t="s">
        <v>318</v>
      </c>
      <c r="I49" s="3" t="s">
        <v>318</v>
      </c>
      <c r="J49" s="3"/>
    </row>
    <row r="50" spans="1:11" x14ac:dyDescent="0.25">
      <c r="A50" s="10" t="s">
        <v>319</v>
      </c>
      <c r="B50" s="10"/>
      <c r="G50" s="10" t="s">
        <v>319</v>
      </c>
      <c r="I50" s="3" t="s">
        <v>319</v>
      </c>
      <c r="J50" s="3"/>
    </row>
    <row r="51" spans="1:11" x14ac:dyDescent="0.25">
      <c r="A51" s="10" t="s">
        <v>320</v>
      </c>
      <c r="B51" s="10"/>
      <c r="G51" s="10" t="s">
        <v>320</v>
      </c>
      <c r="I51" s="3" t="s">
        <v>320</v>
      </c>
      <c r="J51" s="3"/>
    </row>
    <row r="52" spans="1:11" x14ac:dyDescent="0.25">
      <c r="A52" s="10" t="s">
        <v>321</v>
      </c>
      <c r="B52" s="10"/>
      <c r="G52" s="10" t="s">
        <v>321</v>
      </c>
      <c r="I52" s="3" t="s">
        <v>321</v>
      </c>
      <c r="J52" s="3"/>
    </row>
    <row r="53" spans="1:11" x14ac:dyDescent="0.25">
      <c r="A53" s="10" t="s">
        <v>1951</v>
      </c>
      <c r="B53" s="10"/>
      <c r="D53" s="10" t="s">
        <v>439</v>
      </c>
      <c r="G53" s="10" t="s">
        <v>1951</v>
      </c>
      <c r="I53" s="3" t="s">
        <v>1951</v>
      </c>
      <c r="J53" s="3"/>
    </row>
    <row r="54" spans="1:11" x14ac:dyDescent="0.25">
      <c r="A54" s="5"/>
      <c r="B54" s="5"/>
      <c r="C54" s="8"/>
      <c r="D54" s="5"/>
      <c r="E54" s="8"/>
      <c r="F54" s="8"/>
      <c r="G54" s="5"/>
      <c r="H54" s="8"/>
      <c r="I54" s="5"/>
      <c r="J54" s="5"/>
      <c r="K54" s="8"/>
    </row>
    <row r="55" spans="1:11" x14ac:dyDescent="0.25">
      <c r="A55" s="5"/>
      <c r="B55" s="56" t="s">
        <v>425</v>
      </c>
      <c r="C55" s="14" t="s">
        <v>4161</v>
      </c>
      <c r="D55" s="56"/>
      <c r="E55" s="14" t="s">
        <v>4159</v>
      </c>
      <c r="F55" s="56" t="s">
        <v>4160</v>
      </c>
      <c r="G55" s="5"/>
      <c r="H55" s="8"/>
      <c r="I55" s="5"/>
      <c r="J55" s="5"/>
      <c r="K55" s="8"/>
    </row>
    <row r="56" spans="1:11" x14ac:dyDescent="0.25">
      <c r="A56" s="5"/>
      <c r="B56" s="5"/>
      <c r="C56" s="8"/>
      <c r="D56" s="5"/>
      <c r="E56" s="8"/>
      <c r="F56" s="8"/>
      <c r="G56" s="5"/>
      <c r="H56" s="8"/>
      <c r="I56" s="5"/>
      <c r="J56" s="5"/>
      <c r="K56" s="8"/>
    </row>
    <row r="57" spans="1:11" x14ac:dyDescent="0.25">
      <c r="A57" s="23" t="s">
        <v>118</v>
      </c>
      <c r="B57" s="23">
        <v>1</v>
      </c>
      <c r="C57" s="24" t="s">
        <v>4162</v>
      </c>
      <c r="D57" s="24" t="s">
        <v>440</v>
      </c>
      <c r="E57" s="23" t="s">
        <v>413</v>
      </c>
      <c r="F57" s="23" t="s">
        <v>382</v>
      </c>
      <c r="G57" s="23" t="s">
        <v>118</v>
      </c>
      <c r="I57" s="8" t="s">
        <v>118</v>
      </c>
      <c r="J57" s="8"/>
    </row>
    <row r="58" spans="1:11" x14ac:dyDescent="0.25">
      <c r="A58" s="23" t="s">
        <v>0</v>
      </c>
      <c r="B58" s="23"/>
      <c r="E58" s="23"/>
      <c r="F58" s="23" t="s">
        <v>383</v>
      </c>
      <c r="G58" s="23" t="s">
        <v>0</v>
      </c>
      <c r="I58" s="8" t="s">
        <v>0</v>
      </c>
      <c r="J58" s="8"/>
    </row>
    <row r="59" spans="1:11" x14ac:dyDescent="0.25">
      <c r="A59" s="23" t="s">
        <v>169</v>
      </c>
      <c r="B59" s="23"/>
      <c r="E59" s="23"/>
      <c r="F59" s="23" t="s">
        <v>384</v>
      </c>
      <c r="G59" s="23" t="s">
        <v>169</v>
      </c>
      <c r="I59" s="7" t="s">
        <v>169</v>
      </c>
      <c r="J59" s="4" t="s">
        <v>1043</v>
      </c>
    </row>
    <row r="60" spans="1:11" x14ac:dyDescent="0.25">
      <c r="A60" s="23" t="s">
        <v>162</v>
      </c>
      <c r="B60" s="23"/>
      <c r="E60" s="23"/>
      <c r="F60" s="23" t="s">
        <v>385</v>
      </c>
      <c r="G60" s="23" t="s">
        <v>162</v>
      </c>
      <c r="I60" s="7" t="s">
        <v>162</v>
      </c>
      <c r="J60" s="8" t="s">
        <v>1044</v>
      </c>
    </row>
    <row r="61" spans="1:11" x14ac:dyDescent="0.25">
      <c r="A61" s="23" t="s">
        <v>176</v>
      </c>
      <c r="B61" s="23"/>
      <c r="E61" s="23"/>
      <c r="F61" s="23" t="s">
        <v>386</v>
      </c>
      <c r="G61" s="23" t="s">
        <v>176</v>
      </c>
      <c r="I61" s="7" t="s">
        <v>176</v>
      </c>
      <c r="J61" s="4" t="s">
        <v>846</v>
      </c>
    </row>
    <row r="62" spans="1:11" x14ac:dyDescent="0.25">
      <c r="A62" s="23" t="s">
        <v>147</v>
      </c>
      <c r="B62" s="23"/>
      <c r="E62" s="23"/>
      <c r="F62" s="23" t="s">
        <v>387</v>
      </c>
      <c r="G62" s="23" t="s">
        <v>147</v>
      </c>
      <c r="I62" s="8" t="s">
        <v>147</v>
      </c>
      <c r="J62" s="8"/>
    </row>
    <row r="63" spans="1:11" x14ac:dyDescent="0.25">
      <c r="A63" s="23" t="s">
        <v>398</v>
      </c>
      <c r="B63" s="23"/>
      <c r="E63" s="23"/>
      <c r="F63" s="23" t="s">
        <v>388</v>
      </c>
      <c r="G63" s="23" t="s">
        <v>398</v>
      </c>
      <c r="I63" s="8" t="s">
        <v>398</v>
      </c>
      <c r="J63" s="8"/>
    </row>
    <row r="64" spans="1:11" x14ac:dyDescent="0.25">
      <c r="A64" s="23" t="s">
        <v>155</v>
      </c>
      <c r="B64" s="23"/>
      <c r="E64" s="23"/>
      <c r="F64" s="23" t="s">
        <v>389</v>
      </c>
      <c r="G64" s="23" t="s">
        <v>155</v>
      </c>
      <c r="I64" s="7" t="s">
        <v>155</v>
      </c>
      <c r="J64" s="4" t="s">
        <v>846</v>
      </c>
    </row>
    <row r="65" spans="1:17" x14ac:dyDescent="0.25">
      <c r="A65" s="23" t="s">
        <v>399</v>
      </c>
      <c r="B65" s="23"/>
      <c r="E65" s="23"/>
      <c r="F65" s="23" t="s">
        <v>390</v>
      </c>
      <c r="G65" s="23" t="s">
        <v>399</v>
      </c>
      <c r="I65" s="8" t="s">
        <v>399</v>
      </c>
      <c r="J65" s="8"/>
    </row>
    <row r="66" spans="1:17" x14ac:dyDescent="0.25">
      <c r="A66" s="23" t="s">
        <v>400</v>
      </c>
      <c r="B66" s="23"/>
      <c r="E66" s="23"/>
      <c r="F66" s="23" t="s">
        <v>391</v>
      </c>
      <c r="G66" s="23" t="s">
        <v>400</v>
      </c>
      <c r="I66" s="8" t="s">
        <v>400</v>
      </c>
      <c r="J66" s="8"/>
    </row>
    <row r="67" spans="1:17" x14ac:dyDescent="0.25">
      <c r="A67" s="23" t="s">
        <v>401</v>
      </c>
      <c r="B67" s="23"/>
      <c r="E67" s="23"/>
      <c r="F67" s="23" t="s">
        <v>392</v>
      </c>
      <c r="G67" s="23" t="s">
        <v>401</v>
      </c>
      <c r="I67" s="7" t="s">
        <v>407</v>
      </c>
      <c r="J67" s="4" t="s">
        <v>846</v>
      </c>
    </row>
    <row r="68" spans="1:17" x14ac:dyDescent="0.25">
      <c r="A68" s="23" t="s">
        <v>402</v>
      </c>
      <c r="B68" s="23"/>
      <c r="E68" s="23"/>
      <c r="F68" s="23" t="s">
        <v>395</v>
      </c>
      <c r="G68" s="23" t="s">
        <v>402</v>
      </c>
      <c r="I68" s="8" t="s">
        <v>408</v>
      </c>
      <c r="J68" s="8"/>
    </row>
    <row r="69" spans="1:17" x14ac:dyDescent="0.25">
      <c r="A69" s="23" t="s">
        <v>403</v>
      </c>
      <c r="B69" s="23"/>
      <c r="E69" s="23"/>
      <c r="F69" s="23" t="s">
        <v>396</v>
      </c>
      <c r="G69" s="23" t="s">
        <v>403</v>
      </c>
      <c r="I69" s="8" t="s">
        <v>409</v>
      </c>
      <c r="J69" s="8"/>
    </row>
    <row r="70" spans="1:17" x14ac:dyDescent="0.25">
      <c r="A70" s="23" t="s">
        <v>404</v>
      </c>
      <c r="B70" s="23"/>
      <c r="E70" s="23"/>
      <c r="F70" s="23" t="s">
        <v>397</v>
      </c>
      <c r="G70" s="23" t="s">
        <v>404</v>
      </c>
      <c r="I70" s="8" t="s">
        <v>410</v>
      </c>
      <c r="J70" s="8"/>
    </row>
    <row r="71" spans="1:17" x14ac:dyDescent="0.25">
      <c r="A71" s="23" t="s">
        <v>405</v>
      </c>
      <c r="B71" s="23"/>
      <c r="E71" s="23"/>
      <c r="F71" s="23" t="s">
        <v>393</v>
      </c>
      <c r="G71" s="23" t="s">
        <v>405</v>
      </c>
      <c r="I71" s="8" t="s">
        <v>411</v>
      </c>
      <c r="J71" s="8"/>
    </row>
    <row r="72" spans="1:17" x14ac:dyDescent="0.25">
      <c r="A72" s="23" t="s">
        <v>406</v>
      </c>
      <c r="B72" s="23"/>
      <c r="E72" s="23"/>
      <c r="F72" s="23" t="s">
        <v>394</v>
      </c>
      <c r="G72" s="23" t="s">
        <v>406</v>
      </c>
      <c r="H72" s="8"/>
      <c r="I72" s="8" t="s">
        <v>412</v>
      </c>
      <c r="J72" s="8"/>
    </row>
    <row r="73" spans="1:17" x14ac:dyDescent="0.25">
      <c r="A73" s="26" t="s">
        <v>417</v>
      </c>
      <c r="B73" s="26">
        <v>2</v>
      </c>
      <c r="C73" s="26" t="s">
        <v>415</v>
      </c>
      <c r="D73" s="26"/>
      <c r="E73" s="26" t="s">
        <v>4257</v>
      </c>
      <c r="F73" s="26" t="s">
        <v>416</v>
      </c>
      <c r="G73" s="26" t="s">
        <v>417</v>
      </c>
      <c r="H73" s="8"/>
      <c r="I73" s="8" t="s">
        <v>419</v>
      </c>
      <c r="J73" s="8"/>
      <c r="Q73" s="26" t="s">
        <v>497</v>
      </c>
    </row>
    <row r="74" spans="1:17" x14ac:dyDescent="0.25">
      <c r="A74" s="26" t="s">
        <v>418</v>
      </c>
      <c r="F74" s="26"/>
      <c r="G74" s="26" t="s">
        <v>418</v>
      </c>
      <c r="H74" s="8"/>
      <c r="I74" s="8" t="s">
        <v>420</v>
      </c>
      <c r="J74" s="8"/>
    </row>
    <row r="75" spans="1:17" x14ac:dyDescent="0.25">
      <c r="A75" s="26" t="s">
        <v>4258</v>
      </c>
      <c r="F75" s="26"/>
      <c r="G75" s="26" t="s">
        <v>4258</v>
      </c>
      <c r="H75" s="8"/>
      <c r="I75" s="4" t="s">
        <v>4259</v>
      </c>
      <c r="J75" s="8"/>
    </row>
    <row r="76" spans="1:17" x14ac:dyDescent="0.25">
      <c r="A76" s="28" t="s">
        <v>1324</v>
      </c>
      <c r="B76" s="28">
        <v>3</v>
      </c>
      <c r="C76" s="28" t="s">
        <v>433</v>
      </c>
      <c r="D76" s="28"/>
      <c r="E76" s="28" t="s">
        <v>2761</v>
      </c>
      <c r="F76" s="28" t="s">
        <v>427</v>
      </c>
      <c r="G76" s="28"/>
      <c r="K76" s="7" t="s">
        <v>1329</v>
      </c>
      <c r="L76" s="4" t="s">
        <v>1334</v>
      </c>
      <c r="Q76" s="28" t="s">
        <v>426</v>
      </c>
    </row>
    <row r="77" spans="1:17" x14ac:dyDescent="0.25">
      <c r="A77" s="28" t="s">
        <v>132</v>
      </c>
      <c r="F77" s="28" t="s">
        <v>4000</v>
      </c>
      <c r="H77" s="8"/>
      <c r="I77" s="8"/>
      <c r="J77" s="8"/>
      <c r="K77" s="7" t="s">
        <v>132</v>
      </c>
      <c r="L77" s="4" t="s">
        <v>1333</v>
      </c>
      <c r="Q77" s="28" t="s">
        <v>1431</v>
      </c>
    </row>
    <row r="78" spans="1:17" x14ac:dyDescent="0.25">
      <c r="A78" s="28" t="s">
        <v>137</v>
      </c>
      <c r="K78" s="6" t="s">
        <v>137</v>
      </c>
      <c r="L78" s="4" t="s">
        <v>1333</v>
      </c>
    </row>
    <row r="79" spans="1:17" x14ac:dyDescent="0.25">
      <c r="A79" s="28" t="s">
        <v>149</v>
      </c>
      <c r="K79" s="4" t="s">
        <v>149</v>
      </c>
    </row>
    <row r="80" spans="1:17" x14ac:dyDescent="0.25">
      <c r="A80" s="28" t="s">
        <v>157</v>
      </c>
      <c r="K80" s="4" t="s">
        <v>157</v>
      </c>
    </row>
    <row r="81" spans="1:12" x14ac:dyDescent="0.25">
      <c r="A81" s="28" t="s">
        <v>164</v>
      </c>
      <c r="K81" s="7" t="s">
        <v>164</v>
      </c>
      <c r="L81" s="4" t="s">
        <v>1333</v>
      </c>
    </row>
    <row r="82" spans="1:12" x14ac:dyDescent="0.25">
      <c r="A82" s="28" t="s">
        <v>171</v>
      </c>
      <c r="K82" s="7" t="s">
        <v>171</v>
      </c>
      <c r="L82" s="4" t="s">
        <v>1333</v>
      </c>
    </row>
    <row r="83" spans="1:12" x14ac:dyDescent="0.25">
      <c r="A83" s="28" t="s">
        <v>178</v>
      </c>
      <c r="K83" s="4" t="s">
        <v>178</v>
      </c>
    </row>
    <row r="84" spans="1:12" x14ac:dyDescent="0.25">
      <c r="A84" s="28" t="s">
        <v>428</v>
      </c>
      <c r="K84" s="7" t="s">
        <v>1330</v>
      </c>
      <c r="L84" s="4" t="s">
        <v>1331</v>
      </c>
    </row>
    <row r="85" spans="1:12" x14ac:dyDescent="0.25">
      <c r="A85" s="28" t="s">
        <v>429</v>
      </c>
      <c r="K85" s="4" t="s">
        <v>1332</v>
      </c>
    </row>
    <row r="86" spans="1:12" x14ac:dyDescent="0.25">
      <c r="A86" s="28" t="s">
        <v>430</v>
      </c>
      <c r="K86" s="4" t="s">
        <v>430</v>
      </c>
    </row>
    <row r="87" spans="1:12" x14ac:dyDescent="0.25">
      <c r="A87" s="28" t="s">
        <v>431</v>
      </c>
      <c r="K87" s="4" t="s">
        <v>431</v>
      </c>
    </row>
    <row r="88" spans="1:12" x14ac:dyDescent="0.25">
      <c r="D88" s="24" t="s">
        <v>441</v>
      </c>
    </row>
    <row r="92" spans="1:12" x14ac:dyDescent="0.25">
      <c r="B92" s="14">
        <v>4</v>
      </c>
      <c r="C92" s="14" t="s">
        <v>828</v>
      </c>
      <c r="D92" s="14" t="s">
        <v>829</v>
      </c>
      <c r="E92" s="14" t="s">
        <v>827</v>
      </c>
      <c r="F92" s="14" t="s">
        <v>829</v>
      </c>
    </row>
  </sheetData>
  <hyperlinks>
    <hyperlink ref="A1" location="contents!A1" display="Contents"/>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41"/>
  <sheetViews>
    <sheetView workbookViewId="0">
      <selection activeCell="E23" sqref="E23"/>
    </sheetView>
  </sheetViews>
  <sheetFormatPr defaultRowHeight="15" x14ac:dyDescent="0.25"/>
  <cols>
    <col min="1" max="1" width="33.85546875" style="4" customWidth="1"/>
    <col min="2" max="2" width="18.42578125" style="4" customWidth="1"/>
    <col min="3" max="3" width="27.28515625" style="4" customWidth="1"/>
    <col min="4" max="4" width="37.42578125" style="4" customWidth="1"/>
    <col min="5" max="5" width="54.7109375" style="4" customWidth="1"/>
    <col min="6" max="6" width="56.7109375" style="4" customWidth="1"/>
    <col min="7" max="7" width="34" style="4" customWidth="1"/>
    <col min="8" max="8" width="27.140625" style="4" customWidth="1"/>
    <col min="9" max="9" width="22.42578125" style="4" customWidth="1"/>
    <col min="10" max="16384" width="9.140625" style="4"/>
  </cols>
  <sheetData>
    <row r="1" spans="1:9" x14ac:dyDescent="0.25">
      <c r="A1" s="93" t="s">
        <v>4071</v>
      </c>
      <c r="B1" s="93" t="s">
        <v>4071</v>
      </c>
      <c r="C1" s="93" t="s">
        <v>4071</v>
      </c>
      <c r="D1" s="93" t="s">
        <v>4071</v>
      </c>
      <c r="E1" s="93" t="s">
        <v>4071</v>
      </c>
      <c r="F1" s="93" t="s">
        <v>4071</v>
      </c>
      <c r="G1" s="93" t="s">
        <v>4071</v>
      </c>
      <c r="H1" s="93" t="s">
        <v>4071</v>
      </c>
      <c r="I1" s="93" t="s">
        <v>4071</v>
      </c>
    </row>
    <row r="2" spans="1:9" x14ac:dyDescent="0.25">
      <c r="A2" s="4" t="s">
        <v>4077</v>
      </c>
    </row>
    <row r="3" spans="1:9" x14ac:dyDescent="0.25">
      <c r="A3" s="1" t="s">
        <v>357</v>
      </c>
      <c r="B3" s="1" t="s">
        <v>3809</v>
      </c>
      <c r="C3" s="1" t="s">
        <v>3810</v>
      </c>
      <c r="D3" s="1" t="s">
        <v>435</v>
      </c>
      <c r="E3" s="1" t="s">
        <v>3811</v>
      </c>
      <c r="F3" s="1" t="s">
        <v>336</v>
      </c>
      <c r="G3" s="1" t="s">
        <v>3815</v>
      </c>
      <c r="H3" s="1" t="s">
        <v>3816</v>
      </c>
      <c r="I3" s="1" t="s">
        <v>3817</v>
      </c>
    </row>
    <row r="4" spans="1:9" x14ac:dyDescent="0.25">
      <c r="G4" s="7" t="s">
        <v>121</v>
      </c>
      <c r="H4" s="7" t="s">
        <v>121</v>
      </c>
      <c r="I4" s="4" t="s">
        <v>121</v>
      </c>
    </row>
    <row r="5" spans="1:9" x14ac:dyDescent="0.25">
      <c r="G5" s="7"/>
      <c r="H5" s="7"/>
    </row>
    <row r="6" spans="1:9" x14ac:dyDescent="0.25">
      <c r="G6" s="7" t="s">
        <v>449</v>
      </c>
      <c r="H6" s="7" t="s">
        <v>449</v>
      </c>
      <c r="I6" s="4" t="s">
        <v>449</v>
      </c>
    </row>
    <row r="7" spans="1:9" x14ac:dyDescent="0.25">
      <c r="G7" s="7" t="s">
        <v>496</v>
      </c>
      <c r="H7" s="7" t="s">
        <v>496</v>
      </c>
      <c r="I7" s="4" t="s">
        <v>496</v>
      </c>
    </row>
    <row r="8" spans="1:9" x14ac:dyDescent="0.25">
      <c r="A8" s="29" t="s">
        <v>328</v>
      </c>
      <c r="B8" s="29">
        <v>0</v>
      </c>
      <c r="C8" s="29" t="s">
        <v>328</v>
      </c>
      <c r="D8" s="29" t="s">
        <v>119</v>
      </c>
      <c r="E8" s="29" t="s">
        <v>4044</v>
      </c>
      <c r="F8" s="29" t="s">
        <v>470</v>
      </c>
      <c r="G8" s="7" t="s">
        <v>328</v>
      </c>
      <c r="H8" s="7" t="s">
        <v>328</v>
      </c>
      <c r="I8" s="4" t="s">
        <v>328</v>
      </c>
    </row>
    <row r="9" spans="1:9" x14ac:dyDescent="0.25">
      <c r="A9" s="29"/>
      <c r="B9" s="29"/>
      <c r="C9" s="29"/>
      <c r="D9" s="29"/>
      <c r="E9" s="29"/>
      <c r="F9" s="29" t="s">
        <v>4045</v>
      </c>
      <c r="G9" s="7"/>
      <c r="H9" s="7"/>
    </row>
    <row r="10" spans="1:9" x14ac:dyDescent="0.25">
      <c r="A10" s="8"/>
      <c r="B10" s="8"/>
      <c r="C10" s="8"/>
      <c r="D10" s="8"/>
      <c r="E10" s="8"/>
      <c r="F10" s="8"/>
      <c r="G10" s="8"/>
      <c r="H10" s="8"/>
      <c r="I10" s="8"/>
    </row>
    <row r="11" spans="1:9" x14ac:dyDescent="0.25">
      <c r="A11" s="8"/>
      <c r="B11" s="14">
        <v>0</v>
      </c>
      <c r="C11" s="14" t="s">
        <v>4147</v>
      </c>
      <c r="D11" s="14"/>
      <c r="E11" s="14" t="s">
        <v>4145</v>
      </c>
      <c r="F11" s="98" t="s">
        <v>4146</v>
      </c>
      <c r="G11" s="8"/>
      <c r="H11" s="8"/>
      <c r="I11" s="8"/>
    </row>
    <row r="12" spans="1:9" x14ac:dyDescent="0.25">
      <c r="A12" s="30" t="s">
        <v>451</v>
      </c>
      <c r="B12" s="30">
        <v>1</v>
      </c>
      <c r="C12" s="30" t="s">
        <v>4149</v>
      </c>
      <c r="D12" s="30" t="s">
        <v>124</v>
      </c>
      <c r="E12" s="30" t="s">
        <v>3196</v>
      </c>
      <c r="F12" s="30" t="s">
        <v>502</v>
      </c>
      <c r="G12" s="30" t="s">
        <v>451</v>
      </c>
      <c r="I12" s="4" t="s">
        <v>472</v>
      </c>
    </row>
    <row r="13" spans="1:9" x14ac:dyDescent="0.25">
      <c r="A13" s="30" t="s">
        <v>450</v>
      </c>
      <c r="G13" s="30" t="s">
        <v>450</v>
      </c>
      <c r="I13" s="4" t="s">
        <v>473</v>
      </c>
    </row>
    <row r="14" spans="1:9" x14ac:dyDescent="0.25">
      <c r="A14" s="30" t="s">
        <v>4155</v>
      </c>
      <c r="G14" s="30" t="s">
        <v>4155</v>
      </c>
      <c r="I14" s="4" t="s">
        <v>4156</v>
      </c>
    </row>
    <row r="15" spans="1:9" x14ac:dyDescent="0.25">
      <c r="A15" s="30" t="s">
        <v>4153</v>
      </c>
      <c r="G15" s="30" t="s">
        <v>4153</v>
      </c>
      <c r="I15" s="4" t="s">
        <v>4154</v>
      </c>
    </row>
    <row r="16" spans="1:9" x14ac:dyDescent="0.25">
      <c r="A16" s="30" t="s">
        <v>4157</v>
      </c>
      <c r="G16" s="30" t="s">
        <v>4157</v>
      </c>
      <c r="I16" s="4" t="s">
        <v>4158</v>
      </c>
    </row>
    <row r="17" spans="1:9" x14ac:dyDescent="0.25">
      <c r="A17" s="30" t="s">
        <v>452</v>
      </c>
      <c r="G17" s="30" t="s">
        <v>452</v>
      </c>
      <c r="I17" s="4" t="s">
        <v>474</v>
      </c>
    </row>
    <row r="18" spans="1:9" x14ac:dyDescent="0.25">
      <c r="A18" s="30" t="s">
        <v>453</v>
      </c>
      <c r="G18" s="30" t="s">
        <v>453</v>
      </c>
      <c r="I18" s="4" t="s">
        <v>475</v>
      </c>
    </row>
    <row r="19" spans="1:9" x14ac:dyDescent="0.25">
      <c r="A19" s="30" t="s">
        <v>454</v>
      </c>
      <c r="G19" s="30" t="s">
        <v>454</v>
      </c>
      <c r="I19" s="4" t="s">
        <v>476</v>
      </c>
    </row>
    <row r="20" spans="1:9" x14ac:dyDescent="0.25">
      <c r="A20" s="30" t="s">
        <v>455</v>
      </c>
      <c r="G20" s="30" t="s">
        <v>455</v>
      </c>
      <c r="I20" s="4" t="s">
        <v>477</v>
      </c>
    </row>
    <row r="21" spans="1:9" x14ac:dyDescent="0.25">
      <c r="A21" s="30"/>
      <c r="G21" s="30" t="s">
        <v>3209</v>
      </c>
      <c r="I21" s="4" t="s">
        <v>3557</v>
      </c>
    </row>
    <row r="22" spans="1:9" x14ac:dyDescent="0.25">
      <c r="A22" s="30" t="s">
        <v>456</v>
      </c>
      <c r="G22" s="30" t="s">
        <v>456</v>
      </c>
      <c r="I22" s="4" t="s">
        <v>478</v>
      </c>
    </row>
    <row r="23" spans="1:9" x14ac:dyDescent="0.25">
      <c r="A23" s="30" t="s">
        <v>457</v>
      </c>
      <c r="G23" s="30" t="s">
        <v>457</v>
      </c>
      <c r="I23" s="4" t="s">
        <v>493</v>
      </c>
    </row>
    <row r="24" spans="1:9" x14ac:dyDescent="0.25">
      <c r="A24" s="30" t="s">
        <v>458</v>
      </c>
      <c r="G24" s="30" t="s">
        <v>458</v>
      </c>
      <c r="I24" s="4" t="s">
        <v>479</v>
      </c>
    </row>
    <row r="26" spans="1:9" x14ac:dyDescent="0.25">
      <c r="A26" s="31" t="s">
        <v>459</v>
      </c>
      <c r="B26" s="31">
        <v>2</v>
      </c>
      <c r="C26" s="31" t="s">
        <v>4148</v>
      </c>
      <c r="D26" s="31"/>
      <c r="E26" s="31" t="s">
        <v>471</v>
      </c>
      <c r="F26" s="31" t="s">
        <v>504</v>
      </c>
      <c r="G26" s="31" t="s">
        <v>459</v>
      </c>
      <c r="I26" s="4" t="s">
        <v>480</v>
      </c>
    </row>
    <row r="27" spans="1:9" x14ac:dyDescent="0.25">
      <c r="A27" s="31" t="s">
        <v>460</v>
      </c>
      <c r="G27" s="31" t="s">
        <v>460</v>
      </c>
      <c r="I27" s="4" t="s">
        <v>481</v>
      </c>
    </row>
    <row r="28" spans="1:9" x14ac:dyDescent="0.25">
      <c r="A28" s="31" t="s">
        <v>461</v>
      </c>
      <c r="B28" s="4">
        <v>3</v>
      </c>
      <c r="C28" s="4" t="s">
        <v>495</v>
      </c>
      <c r="E28" s="4" t="s">
        <v>494</v>
      </c>
      <c r="F28" s="4" t="s">
        <v>503</v>
      </c>
      <c r="G28" s="31" t="s">
        <v>461</v>
      </c>
      <c r="I28" s="4" t="s">
        <v>482</v>
      </c>
    </row>
    <row r="29" spans="1:9" x14ac:dyDescent="0.25">
      <c r="A29" s="31" t="s">
        <v>462</v>
      </c>
      <c r="G29" s="31" t="s">
        <v>462</v>
      </c>
      <c r="I29" s="4" t="s">
        <v>483</v>
      </c>
    </row>
    <row r="30" spans="1:9" x14ac:dyDescent="0.25">
      <c r="A30" s="31" t="s">
        <v>463</v>
      </c>
      <c r="G30" s="31" t="s">
        <v>463</v>
      </c>
      <c r="I30" s="4" t="s">
        <v>484</v>
      </c>
    </row>
    <row r="31" spans="1:9" x14ac:dyDescent="0.25">
      <c r="A31" s="31" t="s">
        <v>464</v>
      </c>
      <c r="G31" s="31" t="s">
        <v>464</v>
      </c>
      <c r="I31" s="4" t="s">
        <v>485</v>
      </c>
    </row>
    <row r="32" spans="1:9" x14ac:dyDescent="0.25">
      <c r="A32" s="31" t="s">
        <v>465</v>
      </c>
      <c r="G32" s="31" t="s">
        <v>465</v>
      </c>
      <c r="I32" s="4" t="s">
        <v>486</v>
      </c>
    </row>
    <row r="33" spans="1:9" x14ac:dyDescent="0.25">
      <c r="A33" s="31" t="s">
        <v>466</v>
      </c>
      <c r="G33" s="31" t="s">
        <v>466</v>
      </c>
      <c r="I33" s="4" t="s">
        <v>487</v>
      </c>
    </row>
    <row r="34" spans="1:9" x14ac:dyDescent="0.25">
      <c r="A34" s="31" t="s">
        <v>467</v>
      </c>
      <c r="G34" s="31" t="s">
        <v>467</v>
      </c>
      <c r="I34" s="4" t="s">
        <v>488</v>
      </c>
    </row>
    <row r="35" spans="1:9" x14ac:dyDescent="0.25">
      <c r="A35" s="31" t="s">
        <v>468</v>
      </c>
      <c r="G35" s="31" t="s">
        <v>468</v>
      </c>
      <c r="I35" s="4" t="s">
        <v>489</v>
      </c>
    </row>
    <row r="37" spans="1:9" x14ac:dyDescent="0.25">
      <c r="A37" s="30" t="s">
        <v>128</v>
      </c>
      <c r="F37" s="30" t="s">
        <v>505</v>
      </c>
      <c r="G37" s="30" t="s">
        <v>128</v>
      </c>
      <c r="I37" s="4" t="s">
        <v>490</v>
      </c>
    </row>
    <row r="38" spans="1:9" x14ac:dyDescent="0.25">
      <c r="A38" s="30" t="s">
        <v>133</v>
      </c>
      <c r="G38" s="30" t="s">
        <v>133</v>
      </c>
      <c r="I38" s="4" t="s">
        <v>491</v>
      </c>
    </row>
    <row r="39" spans="1:9" x14ac:dyDescent="0.25">
      <c r="A39" s="30" t="s">
        <v>140</v>
      </c>
      <c r="D39" s="30" t="s">
        <v>469</v>
      </c>
      <c r="G39" s="30" t="s">
        <v>140</v>
      </c>
      <c r="I39" s="4" t="s">
        <v>492</v>
      </c>
    </row>
    <row r="41" spans="1:9" x14ac:dyDescent="0.25">
      <c r="B41" s="14">
        <v>0</v>
      </c>
      <c r="C41" s="14" t="s">
        <v>4152</v>
      </c>
      <c r="D41" s="14"/>
      <c r="E41" s="14" t="s">
        <v>4151</v>
      </c>
      <c r="F41" s="14" t="s">
        <v>4150</v>
      </c>
    </row>
  </sheetData>
  <hyperlinks>
    <hyperlink ref="A1" location="contents!A1" display="Contents"/>
    <hyperlink ref="B1:I1" location="contents!A1" display="Contents"/>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J18"/>
  <sheetViews>
    <sheetView topLeftCell="D1" workbookViewId="0">
      <selection activeCell="E24" sqref="E24"/>
    </sheetView>
  </sheetViews>
  <sheetFormatPr defaultRowHeight="15" x14ac:dyDescent="0.25"/>
  <cols>
    <col min="1" max="1" width="28.42578125" customWidth="1"/>
    <col min="2" max="2" width="24.140625" customWidth="1"/>
    <col min="3" max="3" width="17.7109375" customWidth="1"/>
    <col min="4" max="4" width="39.42578125" customWidth="1"/>
    <col min="5" max="5" width="78.42578125" customWidth="1"/>
    <col min="6" max="6" width="45.42578125" customWidth="1"/>
    <col min="7" max="7" width="23.5703125" customWidth="1"/>
    <col min="8" max="8" width="16.28515625" customWidth="1"/>
    <col min="9" max="9" width="31" customWidth="1"/>
    <col min="10" max="10" width="22.42578125" customWidth="1"/>
  </cols>
  <sheetData>
    <row r="1" spans="1:10" s="4" customFormat="1" x14ac:dyDescent="0.25">
      <c r="A1" s="93" t="s">
        <v>4071</v>
      </c>
      <c r="B1" s="93" t="s">
        <v>4071</v>
      </c>
      <c r="C1" s="93" t="s">
        <v>4071</v>
      </c>
      <c r="D1" s="93" t="s">
        <v>4071</v>
      </c>
      <c r="E1" s="93" t="s">
        <v>4071</v>
      </c>
      <c r="F1" s="93" t="s">
        <v>4071</v>
      </c>
      <c r="G1" s="93" t="s">
        <v>4071</v>
      </c>
      <c r="H1" s="93" t="s">
        <v>4071</v>
      </c>
      <c r="I1" s="93" t="s">
        <v>4071</v>
      </c>
      <c r="J1" s="93" t="s">
        <v>4071</v>
      </c>
    </row>
    <row r="2" spans="1:10" s="4" customFormat="1" x14ac:dyDescent="0.25">
      <c r="A2" s="4" t="s">
        <v>4078</v>
      </c>
    </row>
    <row r="3" spans="1:10" x14ac:dyDescent="0.25">
      <c r="A3" s="1" t="s">
        <v>357</v>
      </c>
      <c r="B3" s="1" t="s">
        <v>3809</v>
      </c>
      <c r="C3" s="1" t="s">
        <v>3810</v>
      </c>
      <c r="D3" s="1" t="s">
        <v>435</v>
      </c>
      <c r="E3" s="1" t="s">
        <v>3811</v>
      </c>
      <c r="F3" s="1" t="s">
        <v>336</v>
      </c>
      <c r="G3" s="1" t="s">
        <v>116</v>
      </c>
      <c r="H3" s="1" t="s">
        <v>344</v>
      </c>
      <c r="I3" s="1" t="s">
        <v>3848</v>
      </c>
      <c r="J3" s="1" t="s">
        <v>508</v>
      </c>
    </row>
    <row r="4" spans="1:10" x14ac:dyDescent="0.25">
      <c r="I4" s="7" t="s">
        <v>121</v>
      </c>
    </row>
    <row r="5" spans="1:10" x14ac:dyDescent="0.25">
      <c r="D5" t="s">
        <v>2468</v>
      </c>
      <c r="I5" s="7" t="s">
        <v>496</v>
      </c>
    </row>
    <row r="6" spans="1:10" x14ac:dyDescent="0.25">
      <c r="I6" s="8" t="s">
        <v>298</v>
      </c>
    </row>
    <row r="7" spans="1:10" x14ac:dyDescent="0.25">
      <c r="B7">
        <v>0</v>
      </c>
      <c r="C7" t="s">
        <v>2475</v>
      </c>
      <c r="D7" t="s">
        <v>2467</v>
      </c>
      <c r="E7" t="s">
        <v>4356</v>
      </c>
      <c r="F7" t="s">
        <v>2467</v>
      </c>
      <c r="I7" t="s">
        <v>2488</v>
      </c>
    </row>
    <row r="8" spans="1:10" x14ac:dyDescent="0.25">
      <c r="D8" s="4" t="s">
        <v>2469</v>
      </c>
      <c r="F8" t="s">
        <v>2469</v>
      </c>
    </row>
    <row r="9" spans="1:10" s="4" customFormat="1" x14ac:dyDescent="0.25">
      <c r="F9" s="4" t="s">
        <v>4355</v>
      </c>
    </row>
    <row r="10" spans="1:10" x14ac:dyDescent="0.25">
      <c r="I10" t="s">
        <v>2471</v>
      </c>
    </row>
    <row r="11" spans="1:10" x14ac:dyDescent="0.25">
      <c r="B11">
        <v>1</v>
      </c>
      <c r="C11" t="s">
        <v>2476</v>
      </c>
      <c r="E11" t="s">
        <v>2487</v>
      </c>
      <c r="F11" t="s">
        <v>2470</v>
      </c>
      <c r="I11" t="s">
        <v>2472</v>
      </c>
    </row>
    <row r="12" spans="1:10" x14ac:dyDescent="0.25">
      <c r="I12" t="s">
        <v>3559</v>
      </c>
    </row>
    <row r="13" spans="1:10" x14ac:dyDescent="0.25">
      <c r="I13" t="s">
        <v>2473</v>
      </c>
    </row>
    <row r="14" spans="1:10" x14ac:dyDescent="0.25">
      <c r="I14" t="s">
        <v>118</v>
      </c>
    </row>
    <row r="15" spans="1:10" x14ac:dyDescent="0.25">
      <c r="I15" t="s">
        <v>2474</v>
      </c>
    </row>
    <row r="17" spans="2:6" x14ac:dyDescent="0.25">
      <c r="B17" s="14">
        <v>2</v>
      </c>
      <c r="C17" s="14" t="s">
        <v>828</v>
      </c>
      <c r="D17" s="14"/>
      <c r="E17" s="14" t="s">
        <v>827</v>
      </c>
      <c r="F17" s="14" t="s">
        <v>829</v>
      </c>
    </row>
    <row r="18" spans="2:6" x14ac:dyDescent="0.25">
      <c r="D18" s="4" t="s">
        <v>829</v>
      </c>
    </row>
  </sheetData>
  <hyperlinks>
    <hyperlink ref="A1" location="contents!A1" display="Contents"/>
    <hyperlink ref="B1:J1" location="contents!A1" display="Content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contents</vt:lpstr>
      <vt:lpstr>switch_models</vt:lpstr>
      <vt:lpstr>san_graph</vt:lpstr>
      <vt:lpstr>sfp_models</vt:lpstr>
      <vt:lpstr>oui</vt:lpstr>
      <vt:lpstr>chassis</vt:lpstr>
      <vt:lpstr>switch</vt:lpstr>
      <vt:lpstr>maps</vt:lpstr>
      <vt:lpstr>log</vt:lpstr>
      <vt:lpstr>raslog_split</vt:lpstr>
      <vt:lpstr>portcmd</vt:lpstr>
      <vt:lpstr>portinfo</vt:lpstr>
      <vt:lpstr>ns_fdmi</vt:lpstr>
      <vt:lpstr>ns_split</vt:lpstr>
      <vt:lpstr>isl</vt:lpstr>
      <vt:lpstr>fcr</vt:lpstr>
      <vt:lpstr>sensor</vt:lpstr>
      <vt:lpstr>fabric</vt:lpstr>
      <vt:lpstr>zoning</vt:lpstr>
      <vt:lpstr>common_regex</vt:lpstr>
      <vt:lpstr>blades</vt:lpstr>
      <vt:lpstr>synergy</vt:lpstr>
      <vt:lpstr>3par</vt:lpstr>
      <vt:lpstr>raslog_details</vt:lpstr>
      <vt:lpstr>raslog_id_details</vt:lpstr>
      <vt:lpstr>report_columns_links</vt:lpstr>
      <vt:lpstr>customer_report</vt:lpstr>
      <vt:lpstr>Sheet1</vt:lpstr>
      <vt:lpstr>notes</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Konstantin Vlasenko</dc:creator>
  <cp:keywords/>
  <dc:description/>
  <cp:lastModifiedBy>Konstantin Vlasenko</cp:lastModifiedBy>
  <cp:revision>0</cp:revision>
  <dcterms:created xsi:type="dcterms:W3CDTF">2019-04-29T20:55:41Z</dcterms:created>
  <dcterms:modified xsi:type="dcterms:W3CDTF">2022-05-31T21:42:40Z</dcterms:modified>
</cp:coreProperties>
</file>