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liza/Desktop/Расчет окупаемости Альянс/"/>
    </mc:Choice>
  </mc:AlternateContent>
  <workbookProtection workbookPassword="CE2A" lockStructure="1"/>
  <bookViews>
    <workbookView xWindow="0" yWindow="460" windowWidth="28800" windowHeight="16260"/>
  </bookViews>
  <sheets>
    <sheet name="Alliance" sheetId="4" r:id="rId1"/>
  </sheets>
  <definedNames>
    <definedName name="_xlnm.Print_Area" localSheetId="0">Alliance!$B$1:$J$30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C8" i="4"/>
  <c r="C13" i="4"/>
  <c r="C27" i="4"/>
  <c r="C28" i="4"/>
  <c r="C30" i="4"/>
  <c r="G27" i="4"/>
  <c r="G28" i="4"/>
  <c r="G30" i="4"/>
</calcChain>
</file>

<file path=xl/sharedStrings.xml><?xml version="1.0" encoding="utf-8"?>
<sst xmlns="http://schemas.openxmlformats.org/spreadsheetml/2006/main" count="23" uniqueCount="19">
  <si>
    <t>Расчет окупаемости Cellu M6 Alliance</t>
  </si>
  <si>
    <t>Общая стоимость аппарата, руб.</t>
  </si>
  <si>
    <t>Стоимость процедуры</t>
  </si>
  <si>
    <t>Время процедуры, мин.</t>
  </si>
  <si>
    <t>Стоимость 1 мин. процедуры</t>
  </si>
  <si>
    <t>Расчет стоимости процедуры на Alliance, руб.</t>
  </si>
  <si>
    <r>
      <t xml:space="preserve">Расчет стоимости процедуры на Alliance с </t>
    </r>
    <r>
      <rPr>
        <b/>
        <sz val="11"/>
        <color rgb="FFFF0000"/>
        <rFont val="Calibri"/>
        <family val="2"/>
        <charset val="204"/>
        <scheme val="minor"/>
      </rPr>
      <t>косметикой LPG</t>
    </r>
    <r>
      <rPr>
        <sz val="11"/>
        <color theme="1"/>
        <rFont val="Calibri"/>
        <family val="2"/>
        <scheme val="minor"/>
      </rPr>
      <t>, руб.</t>
    </r>
  </si>
  <si>
    <r>
      <rPr>
        <b/>
        <sz val="14"/>
        <color theme="1"/>
        <rFont val="Calibri"/>
        <family val="2"/>
        <scheme val="minor"/>
      </rPr>
      <t>Статьи затрат</t>
    </r>
    <r>
      <rPr>
        <b/>
        <sz val="13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0" tint="-0.499984740745262"/>
        <rFont val="Calibri"/>
        <family val="2"/>
        <charset val="204"/>
        <scheme val="minor"/>
      </rPr>
      <t>(% от стоимости процедуры)</t>
    </r>
  </si>
  <si>
    <t>Запасные части</t>
  </si>
  <si>
    <t>Заработная плата</t>
  </si>
  <si>
    <t>Расчет затрат выполнен для процедуры по коррекции фигуры.
Затраты на остальные процедуры (уход за лицом, терапия) меньше.</t>
  </si>
  <si>
    <t>Расход косметики на 1 процедуру в руб.
(+ 5 мин к процедуре)</t>
  </si>
  <si>
    <t>Косметика LPG</t>
  </si>
  <si>
    <t>Расчет окупаемости Alliance</t>
  </si>
  <si>
    <r>
      <t xml:space="preserve">Расчет окупаемости Alliance </t>
    </r>
    <r>
      <rPr>
        <b/>
        <sz val="18"/>
        <color rgb="FFFF0000"/>
        <rFont val="Calibri"/>
        <family val="2"/>
        <charset val="204"/>
        <scheme val="minor"/>
      </rPr>
      <t>с косметикой LPG</t>
    </r>
  </si>
  <si>
    <t>Загрузка, процедур в день</t>
  </si>
  <si>
    <t>Прибыль от 1 процедуры, руб.</t>
  </si>
  <si>
    <t>Прибыль в месяц (30 дней), руб.</t>
  </si>
  <si>
    <t>Период окупаемости, мес.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</si>
</sst>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#,##0&quot;р.&quot;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3"/>
      <color theme="1"/>
      <name val="Calibri"/>
      <family val="2"/>
      <scheme val="minor"/>
    </font>
    <font>
      <i/>
      <sz val="11"/>
      <color theme="0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horizontal="center" vertical="center" wrapText="1"/>
    </xf>
    <xf numFmtId="3" fontId="5" fillId="0" borderId="0" xfId="0" applyNumberFormat="1" applyFont="1"/>
    <xf numFmtId="0" fontId="0" fillId="0" borderId="2" xfId="0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/>
    </xf>
    <xf numFmtId="165" fontId="0" fillId="2" borderId="1" xfId="0" applyNumberFormat="1" applyFill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0" fontId="10" fillId="0" borderId="0" xfId="0" applyFont="1"/>
    <xf numFmtId="166" fontId="11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65" fontId="15" fillId="2" borderId="0" xfId="1" applyNumberFormat="1" applyFont="1" applyFill="1" applyAlignment="1" applyProtection="1">
      <alignment horizontal="center" vertical="center" wrapText="1"/>
      <protection locked="0"/>
    </xf>
    <xf numFmtId="0" fontId="8" fillId="0" borderId="0" xfId="3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2" borderId="0" xfId="0" applyFill="1" applyAlignment="1" applyProtection="1">
      <alignment horizontal="left" vertical="center"/>
      <protection locked="0"/>
    </xf>
    <xf numFmtId="0" fontId="8" fillId="0" borderId="0" xfId="3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9" fontId="1" fillId="0" borderId="1" xfId="2" applyFont="1" applyBorder="1" applyAlignment="1">
      <alignment horizontal="center" vertical="center" wrapText="1"/>
    </xf>
    <xf numFmtId="9" fontId="0" fillId="2" borderId="7" xfId="2" applyFont="1" applyFill="1" applyBorder="1" applyAlignment="1" applyProtection="1">
      <alignment horizontal="center" vertical="center" wrapText="1"/>
      <protection locked="0"/>
    </xf>
    <xf numFmtId="9" fontId="0" fillId="2" borderId="8" xfId="2" applyFont="1" applyFill="1" applyBorder="1" applyAlignment="1" applyProtection="1">
      <alignment horizontal="center" vertical="center" wrapText="1"/>
      <protection locked="0"/>
    </xf>
  </cellXfs>
  <cellStyles count="4">
    <cellStyle name="Обычный" xfId="0" builtinId="0"/>
    <cellStyle name="Пояснение" xfId="3" builtinId="53"/>
    <cellStyle name="Процентный" xfId="2" builtinId="5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1411315</xdr:colOff>
      <xdr:row>2</xdr:row>
      <xdr:rowOff>28575</xdr:rowOff>
    </xdr:from>
    <xdr:to>
      <xdr:col>8</xdr:col>
      <xdr:colOff>111998</xdr:colOff>
      <xdr:row>22</xdr:row>
      <xdr:rowOff>306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10" r="2926" b="15909"/>
        <a:stretch/>
      </xdr:blipFill>
      <xdr:spPr>
        <a:xfrm flipH="1">
          <a:off x="8059765" y="409575"/>
          <a:ext cx="2529733" cy="44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638175</xdr:colOff>
      <xdr:row>12</xdr:row>
      <xdr:rowOff>152571</xdr:rowOff>
    </xdr:from>
    <xdr:to>
      <xdr:col>5</xdr:col>
      <xdr:colOff>2057400</xdr:colOff>
      <xdr:row>22</xdr:row>
      <xdr:rowOff>38102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714"/>
        <a:stretch/>
      </xdr:blipFill>
      <xdr:spPr>
        <a:xfrm>
          <a:off x="6172200" y="2867196"/>
          <a:ext cx="2533650" cy="2057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31"/>
  <sheetViews>
    <sheetView showGridLines="0" tabSelected="1" workbookViewId="0">
      <selection activeCell="B1" sqref="B1:J1"/>
    </sheetView>
  </sheetViews>
  <sheetFormatPr baseColWidth="10" defaultColWidth="8.83203125" defaultRowHeight="15" x14ac:dyDescent="0.2"/>
  <cols>
    <col min="2" max="2" width="42.6640625" customWidth="1"/>
    <col min="3" max="3" width="13.33203125" customWidth="1"/>
    <col min="4" max="4" width="17.83203125" customWidth="1"/>
    <col min="5" max="5" width="16.6640625" customWidth="1"/>
    <col min="6" max="6" width="35.33203125" customWidth="1"/>
    <col min="7" max="7" width="12.6640625" customWidth="1"/>
    <col min="8" max="8" width="9.5" customWidth="1"/>
    <col min="10" max="10" width="8.5" customWidth="1"/>
  </cols>
  <sheetData>
    <row r="1" spans="2:10" x14ac:dyDescent="0.2">
      <c r="B1" s="31"/>
      <c r="C1" s="31"/>
      <c r="D1" s="31"/>
      <c r="E1" s="31"/>
      <c r="F1" s="31"/>
      <c r="G1" s="31"/>
      <c r="H1" s="31"/>
      <c r="I1" s="31"/>
      <c r="J1" s="31"/>
    </row>
    <row r="2" spans="2:10" x14ac:dyDescent="0.2">
      <c r="B2" s="31"/>
      <c r="C2" s="31"/>
      <c r="D2" s="31"/>
      <c r="E2" s="31"/>
      <c r="F2" s="31"/>
      <c r="G2" s="31"/>
      <c r="H2" s="31"/>
      <c r="I2" s="31"/>
      <c r="J2" s="31"/>
    </row>
    <row r="3" spans="2:10" ht="31" x14ac:dyDescent="0.2">
      <c r="B3" s="33" t="s">
        <v>0</v>
      </c>
      <c r="C3" s="33"/>
      <c r="D3" s="33"/>
      <c r="E3" s="33"/>
    </row>
    <row r="4" spans="2:10" ht="9" customHeight="1" x14ac:dyDescent="0.2">
      <c r="B4" s="20"/>
      <c r="C4" s="20"/>
      <c r="D4" s="20"/>
      <c r="E4" s="20"/>
    </row>
    <row r="5" spans="2:10" ht="19" x14ac:dyDescent="0.2">
      <c r="B5" s="22" t="s">
        <v>1</v>
      </c>
      <c r="C5" s="23">
        <v>3960000</v>
      </c>
    </row>
    <row r="6" spans="2:10" ht="9" customHeight="1" x14ac:dyDescent="0.2">
      <c r="B6" s="1"/>
      <c r="C6" s="1"/>
      <c r="D6" s="2"/>
    </row>
    <row r="7" spans="2:10" ht="29.25" customHeight="1" x14ac:dyDescent="0.2">
      <c r="B7" s="3"/>
      <c r="C7" s="21" t="s">
        <v>2</v>
      </c>
      <c r="D7" s="21" t="s">
        <v>3</v>
      </c>
      <c r="E7" s="21" t="s">
        <v>4</v>
      </c>
    </row>
    <row r="8" spans="2:10" ht="18.75" customHeight="1" x14ac:dyDescent="0.2">
      <c r="B8" s="4" t="s">
        <v>5</v>
      </c>
      <c r="C8" s="5">
        <f>D8*E8</f>
        <v>3500</v>
      </c>
      <c r="D8" s="12">
        <v>35</v>
      </c>
      <c r="E8" s="14">
        <v>100</v>
      </c>
    </row>
    <row r="9" spans="2:10" ht="30" x14ac:dyDescent="0.2">
      <c r="B9" s="4" t="s">
        <v>6</v>
      </c>
      <c r="C9" s="5">
        <f>D9*E9</f>
        <v>4400</v>
      </c>
      <c r="D9" s="12">
        <v>40</v>
      </c>
      <c r="E9" s="14">
        <v>110</v>
      </c>
    </row>
    <row r="10" spans="2:10" x14ac:dyDescent="0.2">
      <c r="B10" s="1"/>
      <c r="C10" s="6"/>
    </row>
    <row r="11" spans="2:10" ht="19" x14ac:dyDescent="0.2">
      <c r="B11" s="34" t="s">
        <v>7</v>
      </c>
      <c r="C11" s="35"/>
      <c r="D11" s="35"/>
      <c r="E11" s="35"/>
    </row>
    <row r="12" spans="2:10" ht="3.75" customHeight="1" x14ac:dyDescent="0.2"/>
    <row r="13" spans="2:10" ht="16.5" customHeight="1" x14ac:dyDescent="0.2">
      <c r="B13" s="7" t="s">
        <v>8</v>
      </c>
      <c r="C13" s="36">
        <f>90.65/$C$8</f>
        <v>2.5900000000000003E-2</v>
      </c>
      <c r="D13" s="36"/>
    </row>
    <row r="14" spans="2:10" ht="16.5" customHeight="1" x14ac:dyDescent="0.2">
      <c r="B14" s="7" t="s">
        <v>9</v>
      </c>
      <c r="C14" s="37">
        <v>0.2</v>
      </c>
      <c r="D14" s="38"/>
    </row>
    <row r="15" spans="2:10" ht="31.5" customHeight="1" x14ac:dyDescent="0.2">
      <c r="B15" s="32" t="s">
        <v>10</v>
      </c>
      <c r="C15" s="32"/>
      <c r="D15" s="32"/>
      <c r="E15" s="32"/>
    </row>
    <row r="16" spans="2:10" ht="16.5" customHeight="1" x14ac:dyDescent="0.2">
      <c r="B16" s="24"/>
      <c r="C16" s="24"/>
      <c r="D16" s="24"/>
      <c r="E16" s="24"/>
    </row>
    <row r="18" spans="2:10" ht="15" customHeight="1" x14ac:dyDescent="0.2">
      <c r="B18" s="27" t="s">
        <v>11</v>
      </c>
      <c r="C18" s="28"/>
    </row>
    <row r="19" spans="2:10" ht="15" customHeight="1" x14ac:dyDescent="0.2">
      <c r="B19" s="29"/>
      <c r="C19" s="30"/>
    </row>
    <row r="20" spans="2:10" x14ac:dyDescent="0.2">
      <c r="B20" s="13" t="s">
        <v>12</v>
      </c>
      <c r="C20" s="14">
        <v>294</v>
      </c>
    </row>
    <row r="21" spans="2:10" x14ac:dyDescent="0.2">
      <c r="B21" s="8"/>
      <c r="C21" s="9"/>
      <c r="D21" s="9"/>
      <c r="E21" s="9"/>
    </row>
    <row r="22" spans="2:10" x14ac:dyDescent="0.2">
      <c r="B22" s="8"/>
      <c r="C22" s="9"/>
      <c r="D22" s="9"/>
      <c r="E22" s="9"/>
    </row>
    <row r="24" spans="2:10" ht="24" x14ac:dyDescent="0.2">
      <c r="B24" s="25" t="s">
        <v>13</v>
      </c>
      <c r="C24" s="25"/>
      <c r="D24" s="25"/>
      <c r="E24" s="26" t="s">
        <v>14</v>
      </c>
      <c r="F24" s="26"/>
      <c r="G24" s="26"/>
      <c r="H24" s="26"/>
      <c r="I24" s="26"/>
      <c r="J24" s="26"/>
    </row>
    <row r="25" spans="2:10" ht="7.5" customHeight="1" x14ac:dyDescent="0.2"/>
    <row r="26" spans="2:10" ht="18.75" customHeight="1" x14ac:dyDescent="0.2">
      <c r="B26" s="4" t="s">
        <v>15</v>
      </c>
      <c r="C26" s="12">
        <v>10</v>
      </c>
      <c r="F26" s="4" t="s">
        <v>15</v>
      </c>
      <c r="G26" s="12">
        <v>10</v>
      </c>
    </row>
    <row r="27" spans="2:10" ht="18.75" customHeight="1" x14ac:dyDescent="0.2">
      <c r="B27" s="4" t="s">
        <v>16</v>
      </c>
      <c r="C27" s="11">
        <f>C8-C13*C8-C8*C14</f>
        <v>2709.35</v>
      </c>
      <c r="D27" s="15"/>
      <c r="E27" s="10"/>
      <c r="F27" s="4" t="s">
        <v>16</v>
      </c>
      <c r="G27" s="11">
        <f>C9-C13*C8-C20 -C9*C14</f>
        <v>3135.3500000000004</v>
      </c>
      <c r="H27" s="10"/>
    </row>
    <row r="28" spans="2:10" ht="18.75" customHeight="1" x14ac:dyDescent="0.2">
      <c r="B28" s="4" t="s">
        <v>17</v>
      </c>
      <c r="C28" s="11">
        <f>C27*C26*30</f>
        <v>812805</v>
      </c>
      <c r="D28" s="15"/>
      <c r="F28" s="4" t="s">
        <v>17</v>
      </c>
      <c r="G28" s="11">
        <f>G27*G26*30</f>
        <v>940605.00000000012</v>
      </c>
    </row>
    <row r="29" spans="2:10" ht="8.25" customHeight="1" x14ac:dyDescent="0.2">
      <c r="B29" s="1"/>
      <c r="C29" s="15"/>
      <c r="D29" s="15"/>
      <c r="F29" s="1"/>
      <c r="G29" s="15"/>
    </row>
    <row r="30" spans="2:10" s="16" customFormat="1" ht="30" customHeight="1" x14ac:dyDescent="0.3">
      <c r="B30" s="19" t="s">
        <v>18</v>
      </c>
      <c r="C30" s="18">
        <f>C5/C28</f>
        <v>4.8720172735157883</v>
      </c>
      <c r="D30" s="17"/>
      <c r="F30" s="19" t="s">
        <v>18</v>
      </c>
      <c r="G30" s="18">
        <f>C5/G28</f>
        <v>4.2100562935557431</v>
      </c>
    </row>
    <row r="31" spans="2:10" x14ac:dyDescent="0.2">
      <c r="B31" s="1"/>
    </row>
  </sheetData>
  <sheetProtection password="CE2A" sheet="1" objects="1" scenarios="1" selectLockedCells="1"/>
  <mergeCells count="10">
    <mergeCell ref="B24:D24"/>
    <mergeCell ref="E24:J24"/>
    <mergeCell ref="B18:C19"/>
    <mergeCell ref="B1:J1"/>
    <mergeCell ref="B2:J2"/>
    <mergeCell ref="B15:E15"/>
    <mergeCell ref="B3:E3"/>
    <mergeCell ref="B11:E11"/>
    <mergeCell ref="C13:D13"/>
    <mergeCell ref="C14:D14"/>
  </mergeCells>
  <printOptions horizontalCentered="1"/>
  <pageMargins left="0.39370078740157483" right="0.23622047244094491" top="0.39370078740157483" bottom="0.39370078740157483" header="0.31496062992125984" footer="0.31496062992125984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Alliance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2018-06-28T12:15:41Z</dcterms:modified>
  <cp:category/>
  <cp:contentStatus/>
</cp:coreProperties>
</file>