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ocuments\Чертеж дома Мачехиных\"/>
    </mc:Choice>
  </mc:AlternateContent>
  <xr:revisionPtr revIDLastSave="0" documentId="13_ncr:1_{222F0E0C-E3EA-4F56-98CD-2488567B1819}" xr6:coauthVersionLast="47" xr6:coauthVersionMax="47" xr10:uidLastSave="{00000000-0000-0000-0000-000000000000}"/>
  <bookViews>
    <workbookView xWindow="-120" yWindow="-120" windowWidth="29040" windowHeight="15720" xr2:uid="{68001334-8115-4A20-8143-4F90872A906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S7" i="1"/>
  <c r="P7" i="1"/>
  <c r="L7" i="1"/>
  <c r="E17" i="1"/>
  <c r="E15" i="1"/>
  <c r="C15" i="1"/>
  <c r="B15" i="1"/>
  <c r="I13" i="1"/>
  <c r="C11" i="1"/>
  <c r="D11" i="1"/>
  <c r="I5" i="1"/>
  <c r="P5" i="1" s="1"/>
  <c r="P9" i="1" s="1"/>
  <c r="P10" i="1" s="1"/>
  <c r="P11" i="1" s="1"/>
  <c r="C3" i="1"/>
  <c r="D3" i="1" s="1"/>
  <c r="B7" i="1" s="1"/>
  <c r="C7" i="1" s="1"/>
  <c r="L5" i="1" l="1"/>
  <c r="L9" i="1" s="1"/>
  <c r="L10" i="1" s="1"/>
  <c r="L11" i="1" s="1"/>
  <c r="E7" i="1"/>
</calcChain>
</file>

<file path=xl/sharedStrings.xml><?xml version="1.0" encoding="utf-8"?>
<sst xmlns="http://schemas.openxmlformats.org/spreadsheetml/2006/main" count="15" uniqueCount="7">
  <si>
    <t>H=</t>
  </si>
  <si>
    <t>L=</t>
  </si>
  <si>
    <t>+</t>
  </si>
  <si>
    <t>S=</t>
  </si>
  <si>
    <t>Плитка 20х40</t>
  </si>
  <si>
    <t>Плитка 25х50</t>
  </si>
  <si>
    <t>Затирка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</si>
</sst>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C4C7-1F82-4E13-8832-B9DF1362D1B8}">
  <dimension ref="A1:V17"/>
  <sheetViews>
    <sheetView tabSelected="1" workbookViewId="0">
      <selection activeCell="S7" sqref="S7:V7"/>
    </sheetView>
  </sheetViews>
  <sheetFormatPr defaultRowHeight="15" x14ac:dyDescent="0.25"/>
  <cols>
    <col min="19" max="19" width="9.5703125" customWidth="1"/>
  </cols>
  <sheetData>
    <row r="1" spans="1:22" x14ac:dyDescent="0.25">
      <c r="L1" t="s">
        <v>6</v>
      </c>
    </row>
    <row r="2" spans="1:22" x14ac:dyDescent="0.25">
      <c r="A2" t="s">
        <v>4</v>
      </c>
    </row>
    <row r="3" spans="1:22" x14ac:dyDescent="0.25">
      <c r="A3" t="s">
        <v>0</v>
      </c>
      <c r="B3">
        <v>1824</v>
      </c>
      <c r="C3">
        <f>8*3</f>
        <v>24</v>
      </c>
      <c r="D3">
        <f>B3-C3</f>
        <v>1800</v>
      </c>
    </row>
    <row r="5" spans="1:22" x14ac:dyDescent="0.25">
      <c r="A5" t="s">
        <v>1</v>
      </c>
      <c r="B5">
        <v>495</v>
      </c>
      <c r="C5" t="s">
        <v>2</v>
      </c>
      <c r="D5">
        <v>1255.4000000000001</v>
      </c>
      <c r="E5" t="s">
        <v>2</v>
      </c>
      <c r="F5">
        <v>1725</v>
      </c>
      <c r="G5" t="s">
        <v>2</v>
      </c>
      <c r="H5">
        <v>651</v>
      </c>
      <c r="I5">
        <f>B5+D5+F5+H5</f>
        <v>4126.3999999999996</v>
      </c>
      <c r="L5">
        <f>I5*8</f>
        <v>33011.199999999997</v>
      </c>
      <c r="P5">
        <f>(I5-B5)*8</f>
        <v>29051.199999999997</v>
      </c>
    </row>
    <row r="7" spans="1:22" x14ac:dyDescent="0.25">
      <c r="A7" t="s">
        <v>3</v>
      </c>
      <c r="B7">
        <f>D3*I5/1000000</f>
        <v>7.4275199999999995</v>
      </c>
      <c r="C7">
        <f>B7/1.2</f>
        <v>6.1895999999999995</v>
      </c>
      <c r="E7">
        <f>B7*1.15</f>
        <v>8.5416479999999986</v>
      </c>
      <c r="L7">
        <f>B3*12</f>
        <v>21888</v>
      </c>
      <c r="P7">
        <f>B3*10</f>
        <v>18240</v>
      </c>
      <c r="S7" s="1">
        <f>1150*B7</f>
        <v>8541.6479999999992</v>
      </c>
      <c r="T7" s="1">
        <v>3000</v>
      </c>
      <c r="U7" s="1">
        <v>900</v>
      </c>
      <c r="V7" s="1">
        <f>SUM(S7:U7)</f>
        <v>12441.647999999999</v>
      </c>
    </row>
    <row r="9" spans="1:22" x14ac:dyDescent="0.25">
      <c r="L9">
        <f>L5+L7</f>
        <v>54899.199999999997</v>
      </c>
      <c r="P9">
        <f>P5+P7</f>
        <v>47291.199999999997</v>
      </c>
    </row>
    <row r="10" spans="1:22" x14ac:dyDescent="0.25">
      <c r="A10" t="s">
        <v>5</v>
      </c>
      <c r="L10">
        <f>L9/1000</f>
        <v>54.8992</v>
      </c>
      <c r="P10">
        <f>P9/1000</f>
        <v>47.291199999999996</v>
      </c>
    </row>
    <row r="11" spans="1:22" x14ac:dyDescent="0.25">
      <c r="A11" t="s">
        <v>0</v>
      </c>
      <c r="B11">
        <v>1768</v>
      </c>
      <c r="C11">
        <f>6*3</f>
        <v>18</v>
      </c>
      <c r="D11">
        <f>B11-C11</f>
        <v>1750</v>
      </c>
      <c r="L11">
        <f>L10*150</f>
        <v>8234.8799999999992</v>
      </c>
      <c r="P11">
        <f>P10*150</f>
        <v>7093.6799999999994</v>
      </c>
    </row>
    <row r="13" spans="1:22" x14ac:dyDescent="0.25">
      <c r="A13" t="s">
        <v>1</v>
      </c>
      <c r="B13">
        <v>495</v>
      </c>
      <c r="C13" t="s">
        <v>2</v>
      </c>
      <c r="D13">
        <v>1255.4000000000001</v>
      </c>
      <c r="E13" t="s">
        <v>2</v>
      </c>
      <c r="F13">
        <v>1725</v>
      </c>
      <c r="G13" t="s">
        <v>2</v>
      </c>
      <c r="H13">
        <v>651</v>
      </c>
      <c r="I13">
        <f>B13+D13+F13+H13</f>
        <v>4126.3999999999996</v>
      </c>
    </row>
    <row r="15" spans="1:22" x14ac:dyDescent="0.25">
      <c r="A15" t="s">
        <v>3</v>
      </c>
      <c r="B15">
        <f>D11*I13/1000000</f>
        <v>7.2211999999999987</v>
      </c>
      <c r="C15">
        <f>B15/1.25</f>
        <v>5.776959999999999</v>
      </c>
      <c r="E15">
        <f>B15*1.15</f>
        <v>8.3043799999999983</v>
      </c>
    </row>
    <row r="17" spans="5:5" x14ac:dyDescent="0.25">
      <c r="E17">
        <f>9*7</f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Mozart</dc:creator>
  <cp:lastModifiedBy>Mozart</cp:lastModifiedBy>
  <dcterms:created xsi:type="dcterms:W3CDTF">2023-03-05T07:23:42Z</dcterms:created>
  <dcterms:modified xsi:type="dcterms:W3CDTF">2023-03-08T20:04:02Z</dcterms:modified>
</cp:coreProperties>
</file>