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experiments\freelancer1\01_dataset_05_workers_10_tasks\"/>
    </mc:Choice>
  </mc:AlternateContent>
  <xr:revisionPtr revIDLastSave="0" documentId="13_ncr:1_{D44AE500-7948-4863-9BE0-11A22F9211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inner" sheetId="1" r:id="rId1"/>
    <sheet name="ROI" sheetId="2" r:id="rId2"/>
    <sheet name="dUSM" sheetId="3" r:id="rId3"/>
    <sheet name="dgreedy" sheetId="4" r:id="rId4"/>
    <sheet name="CS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" i="5" l="1"/>
  <c r="Z11" i="5" s="1"/>
  <c r="Y10" i="5"/>
  <c r="Z10" i="5" s="1"/>
  <c r="Z9" i="5"/>
  <c r="Y9" i="5"/>
  <c r="Y8" i="5"/>
  <c r="Z8" i="5" s="1"/>
  <c r="Z7" i="5"/>
  <c r="Y7" i="5"/>
  <c r="Z6" i="5"/>
  <c r="Y6" i="5"/>
  <c r="Z5" i="5"/>
  <c r="Y5" i="5"/>
  <c r="Y4" i="5"/>
  <c r="Z4" i="5" s="1"/>
  <c r="Z3" i="5"/>
  <c r="Y3" i="5"/>
  <c r="Z2" i="5"/>
  <c r="Y2" i="5"/>
  <c r="Z11" i="3"/>
  <c r="Y11" i="3"/>
  <c r="Y10" i="3"/>
  <c r="Z10" i="3" s="1"/>
  <c r="Z9" i="3"/>
  <c r="Y9" i="3"/>
  <c r="Y8" i="3"/>
  <c r="Z8" i="3" s="1"/>
  <c r="Z7" i="3"/>
  <c r="Y7" i="3"/>
  <c r="Y6" i="3"/>
  <c r="Z6" i="3" s="1"/>
  <c r="Z5" i="3"/>
  <c r="Y5" i="3"/>
  <c r="Y4" i="3"/>
  <c r="Z4" i="3" s="1"/>
  <c r="Z3" i="3"/>
  <c r="Y3" i="3"/>
  <c r="Y2" i="3"/>
  <c r="Z2" i="3" s="1"/>
  <c r="Y11" i="2"/>
  <c r="Z11" i="2" s="1"/>
  <c r="Y10" i="2"/>
  <c r="Z10" i="2" s="1"/>
  <c r="Y9" i="2"/>
  <c r="Z9" i="2" s="1"/>
  <c r="Y8" i="2"/>
  <c r="Z8" i="2" s="1"/>
  <c r="Y7" i="2"/>
  <c r="Z7" i="2" s="1"/>
  <c r="Y6" i="2"/>
  <c r="Z6" i="2" s="1"/>
  <c r="Y5" i="2"/>
  <c r="Z5" i="2" s="1"/>
  <c r="Y4" i="2"/>
  <c r="Z4" i="2" s="1"/>
  <c r="Y3" i="2"/>
  <c r="Z3" i="2" s="1"/>
  <c r="Y2" i="2"/>
  <c r="Z2" i="2" s="1"/>
  <c r="Z11" i="1"/>
  <c r="Y11" i="1"/>
  <c r="Y10" i="1"/>
  <c r="Z10" i="1" s="1"/>
  <c r="Z9" i="1"/>
  <c r="Y9" i="1"/>
  <c r="Y8" i="1"/>
  <c r="Z8" i="1" s="1"/>
  <c r="Z7" i="1"/>
  <c r="Y7" i="1"/>
  <c r="Y6" i="1"/>
  <c r="Z6" i="1" s="1"/>
  <c r="Z5" i="1"/>
  <c r="Y5" i="1"/>
  <c r="Y4" i="1"/>
  <c r="Z4" i="1" s="1"/>
  <c r="Z3" i="1"/>
  <c r="Y3" i="1"/>
  <c r="Z2" i="1"/>
  <c r="Y2" i="1"/>
</calcChain>
</file>

<file path=xl/sharedStrings.xml><?xml version="1.0" encoding="utf-8"?>
<sst xmlns="http://schemas.openxmlformats.org/spreadsheetml/2006/main" count="225" uniqueCount="33">
  <si>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</si>
  <si>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</si>
  <si>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</si>
  <si>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</si>
  <si>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</si>
  <si>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</si>
  <si>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</si>
  <si>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</si>
  <si>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</si>
  <si>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</si>
  <si>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</si>
  <si>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</si>
  <si>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</si>
  <si>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</si>
  <si>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</si>
  <si>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</si>
  <si>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</si>
  <si>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</si>
  <si>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</si>
  <si>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</si>
  <si>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</si>
  <si>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</si>
  <si>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</si>
  <si>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</si>
  <si>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</si>
  <si>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real_dataset_01</t>
  </si>
  <si>
    <t>freelancer_complete_Winner_test_real_dir_instance_1_0_exec</t>
  </si>
  <si>
    <t>test_real_dir</t>
  </si>
  <si>
    <t>freelancer_complete_ROI_test_real_dir_instance_1_0_exec</t>
  </si>
  <si>
    <t>freelancer_complete_dUSM_test_real_dir_instance_1_0_exec</t>
  </si>
  <si>
    <t>freelancer_complete_dgreedy_test_real_dir_instance_1_0_exec</t>
  </si>
  <si>
    <t>dataset_01</t>
  </si>
  <si>
    <t>freelancer_complete_CSG_test_real_dir_instance_1_0_exec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</si>
</sst>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tabSelected="1" workbookViewId="0">
      <selection activeCell="I26" sqref="I26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</v>
      </c>
      <c r="F2">
        <v>3</v>
      </c>
      <c r="G2">
        <v>301</v>
      </c>
      <c r="H2">
        <v>50</v>
      </c>
      <c r="I2">
        <v>251</v>
      </c>
      <c r="J2">
        <v>0.6</v>
      </c>
      <c r="K2">
        <v>251</v>
      </c>
      <c r="L2">
        <v>3</v>
      </c>
      <c r="M2">
        <v>0.6</v>
      </c>
      <c r="N2">
        <v>1</v>
      </c>
      <c r="O2">
        <v>301</v>
      </c>
      <c r="P2">
        <v>50</v>
      </c>
      <c r="Q2">
        <v>1.7950872593207301</v>
      </c>
      <c r="R2">
        <v>161.2456370339635</v>
      </c>
      <c r="S2">
        <v>6.02</v>
      </c>
      <c r="T2">
        <v>6.02</v>
      </c>
      <c r="U2">
        <v>1.7950872593207301</v>
      </c>
      <c r="V2">
        <v>161.24563703396399</v>
      </c>
      <c r="W2">
        <v>513</v>
      </c>
      <c r="X2">
        <v>764</v>
      </c>
      <c r="Y2">
        <f>-251+764</f>
        <v>513</v>
      </c>
      <c r="Z2">
        <f t="shared" ref="Z2:Z11" si="0">+W2/Y2</f>
        <v>1</v>
      </c>
    </row>
    <row r="3" spans="1:26" x14ac:dyDescent="0.3">
      <c r="A3" s="1">
        <v>1</v>
      </c>
      <c r="B3" t="s">
        <v>25</v>
      </c>
      <c r="C3">
        <v>2</v>
      </c>
      <c r="D3" t="s">
        <v>26</v>
      </c>
      <c r="E3">
        <v>5</v>
      </c>
      <c r="F3">
        <v>3</v>
      </c>
      <c r="G3">
        <v>511</v>
      </c>
      <c r="H3">
        <v>50</v>
      </c>
      <c r="I3">
        <v>461</v>
      </c>
      <c r="J3">
        <v>0.6</v>
      </c>
      <c r="K3">
        <v>461</v>
      </c>
      <c r="L3">
        <v>3</v>
      </c>
      <c r="M3">
        <v>0.6</v>
      </c>
      <c r="N3">
        <v>1</v>
      </c>
      <c r="O3">
        <v>511</v>
      </c>
      <c r="P3">
        <v>50</v>
      </c>
      <c r="Q3">
        <v>2.324346584775558</v>
      </c>
      <c r="R3">
        <v>344.78267076122211</v>
      </c>
      <c r="S3">
        <v>10.220000000000001</v>
      </c>
      <c r="T3">
        <v>10.220000000000001</v>
      </c>
      <c r="U3">
        <v>2.324346584775558</v>
      </c>
      <c r="V3">
        <v>344.78267076122211</v>
      </c>
      <c r="W3">
        <v>1195</v>
      </c>
      <c r="X3">
        <v>1656</v>
      </c>
      <c r="Y3">
        <f>-461+1656</f>
        <v>1195</v>
      </c>
      <c r="Z3">
        <f t="shared" si="0"/>
        <v>1</v>
      </c>
    </row>
    <row r="4" spans="1:26" x14ac:dyDescent="0.3">
      <c r="A4">
        <v>0</v>
      </c>
      <c r="B4" t="s">
        <v>27</v>
      </c>
      <c r="C4">
        <v>3</v>
      </c>
      <c r="D4" t="s">
        <v>26</v>
      </c>
      <c r="E4">
        <v>5</v>
      </c>
      <c r="F4">
        <v>3</v>
      </c>
      <c r="G4">
        <v>429</v>
      </c>
      <c r="H4">
        <v>65</v>
      </c>
      <c r="I4">
        <v>364</v>
      </c>
      <c r="J4">
        <v>0.6</v>
      </c>
      <c r="K4">
        <v>364</v>
      </c>
      <c r="L4">
        <v>3</v>
      </c>
      <c r="M4">
        <v>0.6</v>
      </c>
      <c r="N4">
        <v>1</v>
      </c>
      <c r="O4">
        <v>429</v>
      </c>
      <c r="P4">
        <v>65</v>
      </c>
      <c r="Q4">
        <v>1.8870696490000001</v>
      </c>
      <c r="R4">
        <v>241.34047279999999</v>
      </c>
      <c r="S4">
        <v>6.6</v>
      </c>
      <c r="T4">
        <v>6.6</v>
      </c>
      <c r="U4">
        <v>1.8870696490000001</v>
      </c>
      <c r="V4">
        <v>241.34047279999999</v>
      </c>
      <c r="W4">
        <v>865</v>
      </c>
      <c r="X4">
        <v>1229</v>
      </c>
      <c r="Y4">
        <f>-364+1229</f>
        <v>865</v>
      </c>
      <c r="Z4">
        <f t="shared" si="0"/>
        <v>1</v>
      </c>
    </row>
    <row r="5" spans="1:26" x14ac:dyDescent="0.3">
      <c r="A5" s="1">
        <v>0</v>
      </c>
      <c r="B5" t="s">
        <v>27</v>
      </c>
      <c r="C5">
        <v>4</v>
      </c>
      <c r="D5" t="s">
        <v>26</v>
      </c>
      <c r="E5">
        <v>5</v>
      </c>
      <c r="F5">
        <v>2</v>
      </c>
      <c r="G5">
        <v>279</v>
      </c>
      <c r="H5">
        <v>20</v>
      </c>
      <c r="I5">
        <v>259</v>
      </c>
      <c r="J5">
        <v>0.4</v>
      </c>
      <c r="K5">
        <v>259</v>
      </c>
      <c r="L5">
        <v>2</v>
      </c>
      <c r="M5">
        <v>0.4</v>
      </c>
      <c r="N5">
        <v>1</v>
      </c>
      <c r="O5">
        <v>279</v>
      </c>
      <c r="P5">
        <v>20</v>
      </c>
      <c r="Q5">
        <v>2.635479508267375</v>
      </c>
      <c r="R5">
        <v>206.29040983465251</v>
      </c>
      <c r="S5">
        <v>13.95</v>
      </c>
      <c r="T5">
        <v>13.95</v>
      </c>
      <c r="U5">
        <v>2.635479508267375</v>
      </c>
      <c r="V5">
        <v>206.29040983465251</v>
      </c>
      <c r="W5">
        <v>528</v>
      </c>
      <c r="X5">
        <v>787</v>
      </c>
      <c r="Y5">
        <f>-259+787</f>
        <v>528</v>
      </c>
      <c r="Z5">
        <f t="shared" si="0"/>
        <v>1</v>
      </c>
    </row>
    <row r="6" spans="1:26" x14ac:dyDescent="0.3">
      <c r="A6" s="1">
        <v>0</v>
      </c>
      <c r="B6" t="s">
        <v>27</v>
      </c>
      <c r="C6">
        <v>5</v>
      </c>
      <c r="D6" t="s">
        <v>26</v>
      </c>
      <c r="E6">
        <v>5</v>
      </c>
      <c r="F6">
        <v>1</v>
      </c>
      <c r="G6">
        <v>31</v>
      </c>
      <c r="H6">
        <v>5</v>
      </c>
      <c r="I6">
        <v>26</v>
      </c>
      <c r="J6">
        <v>0.2</v>
      </c>
      <c r="K6">
        <v>26</v>
      </c>
      <c r="L6">
        <v>1</v>
      </c>
      <c r="M6">
        <v>0.2</v>
      </c>
      <c r="N6">
        <v>1</v>
      </c>
      <c r="O6">
        <v>31</v>
      </c>
      <c r="P6">
        <v>5</v>
      </c>
      <c r="Q6">
        <v>1.824549292051046</v>
      </c>
      <c r="R6">
        <v>16.877253539744771</v>
      </c>
      <c r="S6">
        <v>6.2</v>
      </c>
      <c r="T6">
        <v>6.2</v>
      </c>
      <c r="U6">
        <v>1.824549292051046</v>
      </c>
      <c r="V6">
        <v>16.877253539744771</v>
      </c>
      <c r="W6">
        <v>310</v>
      </c>
      <c r="X6">
        <v>336</v>
      </c>
      <c r="Y6">
        <f>-26+336</f>
        <v>310</v>
      </c>
      <c r="Z6">
        <f t="shared" si="0"/>
        <v>1</v>
      </c>
    </row>
    <row r="7" spans="1:26" x14ac:dyDescent="0.3">
      <c r="A7" s="1">
        <v>0</v>
      </c>
      <c r="B7" t="s">
        <v>27</v>
      </c>
      <c r="C7">
        <v>6</v>
      </c>
      <c r="D7" t="s">
        <v>26</v>
      </c>
      <c r="E7">
        <v>5</v>
      </c>
      <c r="F7">
        <v>4</v>
      </c>
      <c r="G7">
        <v>714</v>
      </c>
      <c r="H7">
        <v>70</v>
      </c>
      <c r="I7">
        <v>644</v>
      </c>
      <c r="J7">
        <v>0.8</v>
      </c>
      <c r="K7">
        <v>644</v>
      </c>
      <c r="L7">
        <v>4</v>
      </c>
      <c r="M7">
        <v>0.8</v>
      </c>
      <c r="N7">
        <v>1</v>
      </c>
      <c r="O7">
        <v>714</v>
      </c>
      <c r="P7">
        <v>70</v>
      </c>
      <c r="Q7">
        <v>2.3223877202902252</v>
      </c>
      <c r="R7">
        <v>481.43285957968419</v>
      </c>
      <c r="S7">
        <v>10.199999999999999</v>
      </c>
      <c r="T7">
        <v>10.199999999999999</v>
      </c>
      <c r="U7">
        <v>2.3223877202902252</v>
      </c>
      <c r="V7">
        <v>481.43285957968419</v>
      </c>
      <c r="W7">
        <v>1017</v>
      </c>
      <c r="X7">
        <v>1661</v>
      </c>
      <c r="Y7">
        <f>-644+1661</f>
        <v>1017</v>
      </c>
      <c r="Z7">
        <f t="shared" si="0"/>
        <v>1</v>
      </c>
    </row>
    <row r="8" spans="1:26" x14ac:dyDescent="0.3">
      <c r="A8">
        <v>0</v>
      </c>
      <c r="B8" t="s">
        <v>27</v>
      </c>
      <c r="C8">
        <v>7</v>
      </c>
      <c r="D8" t="s">
        <v>26</v>
      </c>
      <c r="E8">
        <v>5</v>
      </c>
      <c r="F8">
        <v>4</v>
      </c>
      <c r="G8">
        <v>250</v>
      </c>
      <c r="H8">
        <v>53</v>
      </c>
      <c r="I8">
        <v>197</v>
      </c>
      <c r="J8">
        <v>0.8</v>
      </c>
      <c r="K8">
        <v>197</v>
      </c>
      <c r="L8">
        <v>4</v>
      </c>
      <c r="M8">
        <v>0.8</v>
      </c>
      <c r="N8">
        <v>1</v>
      </c>
      <c r="O8">
        <v>250</v>
      </c>
      <c r="P8">
        <v>53</v>
      </c>
      <c r="Q8">
        <v>1.5511690039999999</v>
      </c>
      <c r="R8">
        <v>114.7880428</v>
      </c>
      <c r="S8">
        <v>4.7169811319999999</v>
      </c>
      <c r="T8">
        <v>4.7169811319999999</v>
      </c>
      <c r="U8">
        <v>1.5511690039999999</v>
      </c>
      <c r="V8">
        <v>114.7880428</v>
      </c>
      <c r="W8">
        <v>468</v>
      </c>
      <c r="X8">
        <v>665</v>
      </c>
      <c r="Y8">
        <f>-197+665</f>
        <v>468</v>
      </c>
      <c r="Z8">
        <f t="shared" si="0"/>
        <v>1</v>
      </c>
    </row>
    <row r="9" spans="1:26" x14ac:dyDescent="0.3">
      <c r="A9" s="1">
        <v>0</v>
      </c>
      <c r="B9" t="s">
        <v>27</v>
      </c>
      <c r="C9">
        <v>8</v>
      </c>
      <c r="D9" t="s">
        <v>26</v>
      </c>
      <c r="E9">
        <v>5</v>
      </c>
      <c r="F9">
        <v>2</v>
      </c>
      <c r="G9">
        <v>334</v>
      </c>
      <c r="H9">
        <v>110</v>
      </c>
      <c r="I9">
        <v>224</v>
      </c>
      <c r="J9">
        <v>0.4</v>
      </c>
      <c r="K9">
        <v>224</v>
      </c>
      <c r="L9">
        <v>2</v>
      </c>
      <c r="M9">
        <v>0.4</v>
      </c>
      <c r="N9">
        <v>1</v>
      </c>
      <c r="O9">
        <v>334</v>
      </c>
      <c r="P9">
        <v>110</v>
      </c>
      <c r="Q9">
        <v>1.110660627184284</v>
      </c>
      <c r="R9">
        <v>101.82733100972879</v>
      </c>
      <c r="S9">
        <v>3.0363636363636362</v>
      </c>
      <c r="T9">
        <v>3.0363636363636362</v>
      </c>
      <c r="U9">
        <v>1.110660627184284</v>
      </c>
      <c r="V9">
        <v>101.82733100972879</v>
      </c>
      <c r="W9">
        <v>864</v>
      </c>
      <c r="X9">
        <v>1088</v>
      </c>
      <c r="Y9">
        <f>-224+1088</f>
        <v>864</v>
      </c>
      <c r="Z9">
        <f t="shared" si="0"/>
        <v>1</v>
      </c>
    </row>
    <row r="10" spans="1:26" x14ac:dyDescent="0.3">
      <c r="A10">
        <v>0</v>
      </c>
      <c r="B10" t="s">
        <v>27</v>
      </c>
      <c r="C10">
        <v>9</v>
      </c>
      <c r="D10" t="s">
        <v>26</v>
      </c>
      <c r="E10">
        <v>5</v>
      </c>
      <c r="F10">
        <v>4</v>
      </c>
      <c r="G10">
        <v>414</v>
      </c>
      <c r="H10">
        <v>39</v>
      </c>
      <c r="I10">
        <v>375</v>
      </c>
      <c r="J10">
        <v>0.8</v>
      </c>
      <c r="K10">
        <v>375</v>
      </c>
      <c r="L10">
        <v>4</v>
      </c>
      <c r="M10">
        <v>0.8</v>
      </c>
      <c r="N10">
        <v>1</v>
      </c>
      <c r="O10">
        <v>414</v>
      </c>
      <c r="P10">
        <v>39</v>
      </c>
      <c r="Q10">
        <v>2.362304328</v>
      </c>
      <c r="R10">
        <v>282.8701312</v>
      </c>
      <c r="S10">
        <v>10.61538462</v>
      </c>
      <c r="T10">
        <v>10.61538462</v>
      </c>
      <c r="U10">
        <v>2.362304328</v>
      </c>
      <c r="V10">
        <v>282.8701312</v>
      </c>
      <c r="W10">
        <v>622</v>
      </c>
      <c r="X10">
        <v>997</v>
      </c>
      <c r="Y10">
        <f>-375+997</f>
        <v>622</v>
      </c>
      <c r="Z10">
        <f t="shared" si="0"/>
        <v>1</v>
      </c>
    </row>
    <row r="11" spans="1:26" x14ac:dyDescent="0.3">
      <c r="A11" s="1">
        <v>0</v>
      </c>
      <c r="B11" t="s">
        <v>27</v>
      </c>
      <c r="C11">
        <v>10</v>
      </c>
      <c r="D11" t="s">
        <v>26</v>
      </c>
      <c r="E11">
        <v>5</v>
      </c>
      <c r="F11">
        <v>2</v>
      </c>
      <c r="G11">
        <v>112</v>
      </c>
      <c r="H11">
        <v>48</v>
      </c>
      <c r="I11">
        <v>64</v>
      </c>
      <c r="J11">
        <v>0.4</v>
      </c>
      <c r="K11">
        <v>64</v>
      </c>
      <c r="L11">
        <v>2</v>
      </c>
      <c r="M11">
        <v>0.4</v>
      </c>
      <c r="N11">
        <v>1</v>
      </c>
      <c r="O11">
        <v>112</v>
      </c>
      <c r="P11">
        <v>48</v>
      </c>
      <c r="Q11">
        <v>0.84729786038720367</v>
      </c>
      <c r="R11">
        <v>23.32970270141422</v>
      </c>
      <c r="S11">
        <v>2.333333333333333</v>
      </c>
      <c r="T11">
        <v>2.333333333333333</v>
      </c>
      <c r="U11">
        <v>0.84729786038720367</v>
      </c>
      <c r="V11">
        <v>23.32970270141422</v>
      </c>
      <c r="W11">
        <v>446</v>
      </c>
      <c r="X11">
        <v>510</v>
      </c>
      <c r="Y11">
        <f>-64+510</f>
        <v>446</v>
      </c>
      <c r="Z1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048D-AC9D-4817-9855-F211EFA8BB3A}">
  <dimension ref="A1:Z11"/>
  <sheetViews>
    <sheetView workbookViewId="0">
      <selection sqref="A1:Z11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28</v>
      </c>
      <c r="E2">
        <v>5</v>
      </c>
      <c r="F2">
        <v>3</v>
      </c>
      <c r="G2">
        <v>301</v>
      </c>
      <c r="H2">
        <v>50</v>
      </c>
      <c r="I2">
        <v>251</v>
      </c>
      <c r="J2">
        <v>0.6</v>
      </c>
      <c r="K2">
        <v>251</v>
      </c>
      <c r="L2">
        <v>3</v>
      </c>
      <c r="M2">
        <v>0.6</v>
      </c>
      <c r="N2">
        <v>1</v>
      </c>
      <c r="O2">
        <v>301</v>
      </c>
      <c r="P2">
        <v>50</v>
      </c>
      <c r="Q2">
        <v>1.7950872593207301</v>
      </c>
      <c r="R2">
        <v>161.2456370339635</v>
      </c>
      <c r="S2">
        <v>6.02</v>
      </c>
      <c r="T2">
        <v>6.02</v>
      </c>
      <c r="U2">
        <v>1.7950872593207301</v>
      </c>
      <c r="V2">
        <v>161.2456370339635</v>
      </c>
      <c r="W2">
        <v>513</v>
      </c>
      <c r="X2">
        <v>764</v>
      </c>
      <c r="Y2">
        <f t="shared" ref="Y2:Y11" si="0">-K2+X2</f>
        <v>513</v>
      </c>
      <c r="Z2">
        <f t="shared" ref="Z2:Z11" si="1">+W2/Y2</f>
        <v>1</v>
      </c>
    </row>
    <row r="3" spans="1:26" x14ac:dyDescent="0.3">
      <c r="A3" s="1">
        <v>0</v>
      </c>
      <c r="B3" t="s">
        <v>27</v>
      </c>
      <c r="C3">
        <v>2</v>
      </c>
      <c r="D3" t="s">
        <v>28</v>
      </c>
      <c r="E3">
        <v>5</v>
      </c>
      <c r="F3">
        <v>3</v>
      </c>
      <c r="G3">
        <v>511</v>
      </c>
      <c r="H3">
        <v>50</v>
      </c>
      <c r="I3">
        <v>461</v>
      </c>
      <c r="J3">
        <v>0.6</v>
      </c>
      <c r="K3">
        <v>461</v>
      </c>
      <c r="L3">
        <v>3</v>
      </c>
      <c r="M3">
        <v>0.6</v>
      </c>
      <c r="N3">
        <v>1</v>
      </c>
      <c r="O3">
        <v>511</v>
      </c>
      <c r="P3">
        <v>50</v>
      </c>
      <c r="Q3">
        <v>2.324346584775558</v>
      </c>
      <c r="R3">
        <v>344.78267076122211</v>
      </c>
      <c r="S3">
        <v>10.220000000000001</v>
      </c>
      <c r="T3">
        <v>10.220000000000001</v>
      </c>
      <c r="U3">
        <v>2.324346584775558</v>
      </c>
      <c r="V3">
        <v>344.78267076122211</v>
      </c>
      <c r="W3">
        <v>1195</v>
      </c>
      <c r="X3">
        <v>1656</v>
      </c>
      <c r="Y3">
        <f t="shared" si="0"/>
        <v>1195</v>
      </c>
      <c r="Z3">
        <f t="shared" si="1"/>
        <v>1</v>
      </c>
    </row>
    <row r="4" spans="1:26" x14ac:dyDescent="0.3">
      <c r="A4" s="1">
        <v>0</v>
      </c>
      <c r="B4" t="s">
        <v>27</v>
      </c>
      <c r="C4">
        <v>3</v>
      </c>
      <c r="D4" t="s">
        <v>28</v>
      </c>
      <c r="E4">
        <v>5</v>
      </c>
      <c r="F4">
        <v>3</v>
      </c>
      <c r="G4">
        <v>429</v>
      </c>
      <c r="H4">
        <v>65</v>
      </c>
      <c r="I4">
        <v>364</v>
      </c>
      <c r="J4">
        <v>0.6</v>
      </c>
      <c r="K4">
        <v>364</v>
      </c>
      <c r="L4">
        <v>3</v>
      </c>
      <c r="M4">
        <v>0.6</v>
      </c>
      <c r="N4">
        <v>1</v>
      </c>
      <c r="O4">
        <v>429</v>
      </c>
      <c r="P4">
        <v>65</v>
      </c>
      <c r="Q4">
        <v>1.8870696490323799</v>
      </c>
      <c r="R4">
        <v>241.34047281289531</v>
      </c>
      <c r="S4">
        <v>6.6</v>
      </c>
      <c r="T4">
        <v>6.6</v>
      </c>
      <c r="U4">
        <v>1.8870696490323799</v>
      </c>
      <c r="V4">
        <v>241.34047281289531</v>
      </c>
      <c r="W4">
        <v>865</v>
      </c>
      <c r="X4">
        <v>1229</v>
      </c>
      <c r="Y4">
        <f t="shared" si="0"/>
        <v>865</v>
      </c>
      <c r="Z4">
        <f t="shared" si="1"/>
        <v>1</v>
      </c>
    </row>
    <row r="5" spans="1:26" x14ac:dyDescent="0.3">
      <c r="A5" s="1">
        <v>0</v>
      </c>
      <c r="B5" t="s">
        <v>27</v>
      </c>
      <c r="C5">
        <v>4</v>
      </c>
      <c r="D5" t="s">
        <v>28</v>
      </c>
      <c r="E5">
        <v>5</v>
      </c>
      <c r="F5">
        <v>2</v>
      </c>
      <c r="G5">
        <v>279</v>
      </c>
      <c r="H5">
        <v>20</v>
      </c>
      <c r="I5">
        <v>259</v>
      </c>
      <c r="J5">
        <v>0.4</v>
      </c>
      <c r="K5">
        <v>259</v>
      </c>
      <c r="L5">
        <v>2</v>
      </c>
      <c r="M5">
        <v>0.4</v>
      </c>
      <c r="N5">
        <v>1</v>
      </c>
      <c r="O5">
        <v>279</v>
      </c>
      <c r="P5">
        <v>20</v>
      </c>
      <c r="Q5">
        <v>2.635479508</v>
      </c>
      <c r="R5">
        <v>206.29040979999999</v>
      </c>
      <c r="S5">
        <v>13.95</v>
      </c>
      <c r="T5">
        <v>13.95</v>
      </c>
      <c r="U5">
        <v>2.635479508</v>
      </c>
      <c r="V5">
        <v>206.29040979999999</v>
      </c>
      <c r="W5">
        <v>528</v>
      </c>
      <c r="X5">
        <v>787</v>
      </c>
      <c r="Y5">
        <f t="shared" si="0"/>
        <v>528</v>
      </c>
      <c r="Z5">
        <f t="shared" si="1"/>
        <v>1</v>
      </c>
    </row>
    <row r="6" spans="1:26" x14ac:dyDescent="0.3">
      <c r="A6" s="1">
        <v>0</v>
      </c>
      <c r="B6" t="s">
        <v>27</v>
      </c>
      <c r="C6">
        <v>5</v>
      </c>
      <c r="D6" t="s">
        <v>28</v>
      </c>
      <c r="E6">
        <v>5</v>
      </c>
      <c r="F6">
        <v>1</v>
      </c>
      <c r="G6">
        <v>31</v>
      </c>
      <c r="H6">
        <v>5</v>
      </c>
      <c r="I6">
        <v>26</v>
      </c>
      <c r="J6">
        <v>0.2</v>
      </c>
      <c r="K6">
        <v>26</v>
      </c>
      <c r="L6">
        <v>1</v>
      </c>
      <c r="M6">
        <v>0.2</v>
      </c>
      <c r="N6">
        <v>1</v>
      </c>
      <c r="O6">
        <v>31</v>
      </c>
      <c r="P6">
        <v>5</v>
      </c>
      <c r="Q6">
        <v>1.824549292051046</v>
      </c>
      <c r="R6">
        <v>16.877253539744771</v>
      </c>
      <c r="S6">
        <v>6.2</v>
      </c>
      <c r="T6">
        <v>6.2</v>
      </c>
      <c r="U6">
        <v>1.824549292051046</v>
      </c>
      <c r="V6">
        <v>16.877253539744771</v>
      </c>
      <c r="W6">
        <v>310</v>
      </c>
      <c r="X6">
        <v>336</v>
      </c>
      <c r="Y6">
        <f t="shared" si="0"/>
        <v>310</v>
      </c>
      <c r="Z6">
        <f t="shared" si="1"/>
        <v>1</v>
      </c>
    </row>
    <row r="7" spans="1:26" x14ac:dyDescent="0.3">
      <c r="A7" s="1">
        <v>0</v>
      </c>
      <c r="B7" t="s">
        <v>27</v>
      </c>
      <c r="C7">
        <v>6</v>
      </c>
      <c r="D7" t="s">
        <v>28</v>
      </c>
      <c r="E7">
        <v>5</v>
      </c>
      <c r="F7">
        <v>4</v>
      </c>
      <c r="G7">
        <v>714</v>
      </c>
      <c r="H7">
        <v>70</v>
      </c>
      <c r="I7">
        <v>644</v>
      </c>
      <c r="J7">
        <v>0.8</v>
      </c>
      <c r="K7">
        <v>644</v>
      </c>
      <c r="L7">
        <v>4</v>
      </c>
      <c r="M7">
        <v>0.8</v>
      </c>
      <c r="N7">
        <v>1</v>
      </c>
      <c r="O7">
        <v>714</v>
      </c>
      <c r="P7">
        <v>70</v>
      </c>
      <c r="Q7">
        <v>2.3223877202902252</v>
      </c>
      <c r="R7">
        <v>481.43285957968419</v>
      </c>
      <c r="S7">
        <v>10.199999999999999</v>
      </c>
      <c r="T7">
        <v>10.199999999999999</v>
      </c>
      <c r="U7">
        <v>2.3223877202902252</v>
      </c>
      <c r="V7">
        <v>481.43285957968419</v>
      </c>
      <c r="W7">
        <v>1017</v>
      </c>
      <c r="X7">
        <v>1661</v>
      </c>
      <c r="Y7">
        <f t="shared" si="0"/>
        <v>1017</v>
      </c>
      <c r="Z7">
        <f t="shared" si="1"/>
        <v>1</v>
      </c>
    </row>
    <row r="8" spans="1:26" x14ac:dyDescent="0.3">
      <c r="A8" s="1">
        <v>0</v>
      </c>
      <c r="B8" t="s">
        <v>27</v>
      </c>
      <c r="C8">
        <v>7</v>
      </c>
      <c r="D8" t="s">
        <v>28</v>
      </c>
      <c r="E8">
        <v>5</v>
      </c>
      <c r="F8">
        <v>4</v>
      </c>
      <c r="G8">
        <v>250</v>
      </c>
      <c r="H8">
        <v>53</v>
      </c>
      <c r="I8">
        <v>197</v>
      </c>
      <c r="J8">
        <v>0.8</v>
      </c>
      <c r="K8">
        <v>197</v>
      </c>
      <c r="L8">
        <v>4</v>
      </c>
      <c r="M8">
        <v>0.8</v>
      </c>
      <c r="N8">
        <v>1</v>
      </c>
      <c r="O8">
        <v>250</v>
      </c>
      <c r="P8">
        <v>53</v>
      </c>
      <c r="Q8">
        <v>1.5511690043101249</v>
      </c>
      <c r="R8">
        <v>114.7880427715634</v>
      </c>
      <c r="S8">
        <v>4.716981132075472</v>
      </c>
      <c r="T8">
        <v>4.716981132075472</v>
      </c>
      <c r="U8">
        <v>1.5511690043101249</v>
      </c>
      <c r="V8">
        <v>114.7880427715634</v>
      </c>
      <c r="W8">
        <v>468</v>
      </c>
      <c r="X8">
        <v>665</v>
      </c>
      <c r="Y8">
        <f t="shared" si="0"/>
        <v>468</v>
      </c>
      <c r="Z8">
        <f t="shared" si="1"/>
        <v>1</v>
      </c>
    </row>
    <row r="9" spans="1:26" x14ac:dyDescent="0.3">
      <c r="A9" s="1">
        <v>0</v>
      </c>
      <c r="B9" t="s">
        <v>27</v>
      </c>
      <c r="C9">
        <v>8</v>
      </c>
      <c r="D9" t="s">
        <v>28</v>
      </c>
      <c r="E9">
        <v>5</v>
      </c>
      <c r="F9">
        <v>3</v>
      </c>
      <c r="G9">
        <v>334</v>
      </c>
      <c r="H9">
        <v>122</v>
      </c>
      <c r="I9">
        <v>212</v>
      </c>
      <c r="J9">
        <v>0.6</v>
      </c>
      <c r="K9">
        <v>224</v>
      </c>
      <c r="L9">
        <v>2</v>
      </c>
      <c r="M9">
        <v>0.4</v>
      </c>
      <c r="N9">
        <v>0.9464285714285714</v>
      </c>
      <c r="O9">
        <v>334</v>
      </c>
      <c r="P9">
        <v>110</v>
      </c>
      <c r="Q9">
        <v>1.110660627184284</v>
      </c>
      <c r="R9">
        <v>101.82733100972879</v>
      </c>
      <c r="S9">
        <v>3.0363636363636362</v>
      </c>
      <c r="T9">
        <v>2.737704918032787</v>
      </c>
      <c r="U9">
        <v>1.0071199482434441</v>
      </c>
      <c r="V9">
        <v>89.131366314299854</v>
      </c>
      <c r="W9">
        <v>876</v>
      </c>
      <c r="X9">
        <v>1088</v>
      </c>
      <c r="Y9">
        <f t="shared" si="0"/>
        <v>864</v>
      </c>
      <c r="Z9">
        <f t="shared" si="1"/>
        <v>1.0138888888888888</v>
      </c>
    </row>
    <row r="10" spans="1:26" x14ac:dyDescent="0.3">
      <c r="A10" s="1">
        <v>0</v>
      </c>
      <c r="B10" t="s">
        <v>27</v>
      </c>
      <c r="C10">
        <v>9</v>
      </c>
      <c r="D10" t="s">
        <v>28</v>
      </c>
      <c r="E10">
        <v>5</v>
      </c>
      <c r="F10">
        <v>4</v>
      </c>
      <c r="G10">
        <v>414</v>
      </c>
      <c r="H10">
        <v>39</v>
      </c>
      <c r="I10">
        <v>375</v>
      </c>
      <c r="J10">
        <v>0.8</v>
      </c>
      <c r="K10">
        <v>375</v>
      </c>
      <c r="L10">
        <v>4</v>
      </c>
      <c r="M10">
        <v>0.8</v>
      </c>
      <c r="N10">
        <v>1</v>
      </c>
      <c r="O10">
        <v>414</v>
      </c>
      <c r="P10">
        <v>39</v>
      </c>
      <c r="Q10">
        <v>2.3623043276956679</v>
      </c>
      <c r="R10">
        <v>282.87013121986888</v>
      </c>
      <c r="S10">
        <v>10.61538461538461</v>
      </c>
      <c r="T10">
        <v>10.61538461538461</v>
      </c>
      <c r="U10">
        <v>2.3623043276956679</v>
      </c>
      <c r="V10">
        <v>282.87013121986888</v>
      </c>
      <c r="W10">
        <v>622</v>
      </c>
      <c r="X10">
        <v>997</v>
      </c>
      <c r="Y10">
        <f t="shared" si="0"/>
        <v>622</v>
      </c>
      <c r="Z10">
        <f t="shared" si="1"/>
        <v>1</v>
      </c>
    </row>
    <row r="11" spans="1:26" x14ac:dyDescent="0.3">
      <c r="A11" s="1">
        <v>0</v>
      </c>
      <c r="B11" t="s">
        <v>27</v>
      </c>
      <c r="C11">
        <v>10</v>
      </c>
      <c r="D11" t="s">
        <v>28</v>
      </c>
      <c r="E11">
        <v>5</v>
      </c>
      <c r="F11">
        <v>3</v>
      </c>
      <c r="G11">
        <v>112</v>
      </c>
      <c r="H11">
        <v>56</v>
      </c>
      <c r="I11">
        <v>56</v>
      </c>
      <c r="J11">
        <v>0.6</v>
      </c>
      <c r="K11">
        <v>64</v>
      </c>
      <c r="L11">
        <v>2</v>
      </c>
      <c r="M11">
        <v>0.4</v>
      </c>
      <c r="N11">
        <v>0.875</v>
      </c>
      <c r="O11">
        <v>112</v>
      </c>
      <c r="P11">
        <v>48</v>
      </c>
      <c r="Q11">
        <v>0.84729786038720367</v>
      </c>
      <c r="R11">
        <v>23.32970270141422</v>
      </c>
      <c r="S11">
        <v>2.333333333333333</v>
      </c>
      <c r="T11">
        <v>2</v>
      </c>
      <c r="U11">
        <v>0.69314718055994529</v>
      </c>
      <c r="V11">
        <v>17.183757888643061</v>
      </c>
      <c r="W11">
        <v>454</v>
      </c>
      <c r="X11">
        <v>510</v>
      </c>
      <c r="Y11">
        <f t="shared" si="0"/>
        <v>446</v>
      </c>
      <c r="Z11">
        <f t="shared" si="1"/>
        <v>1.0179372197309418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F65A8-CCB5-4ABC-A29F-4A4D4E598856}">
  <dimension ref="A1:Z11"/>
  <sheetViews>
    <sheetView workbookViewId="0">
      <selection activeCell="K27" sqref="K2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29</v>
      </c>
      <c r="E2">
        <v>5</v>
      </c>
      <c r="F2">
        <v>3</v>
      </c>
      <c r="G2">
        <v>301</v>
      </c>
      <c r="H2">
        <v>50</v>
      </c>
      <c r="I2">
        <v>251</v>
      </c>
      <c r="J2">
        <v>0.6</v>
      </c>
      <c r="K2">
        <v>251</v>
      </c>
      <c r="L2">
        <v>3</v>
      </c>
      <c r="M2">
        <v>0.6</v>
      </c>
      <c r="N2">
        <v>1</v>
      </c>
      <c r="O2">
        <v>301</v>
      </c>
      <c r="P2">
        <v>50</v>
      </c>
      <c r="Q2">
        <v>1.7950872593207301</v>
      </c>
      <c r="R2">
        <v>161.2456370339635</v>
      </c>
      <c r="S2">
        <v>6.02</v>
      </c>
      <c r="T2">
        <v>6.02</v>
      </c>
      <c r="U2">
        <v>1.7950872593207301</v>
      </c>
      <c r="V2">
        <v>161.2456370339635</v>
      </c>
      <c r="W2">
        <v>513</v>
      </c>
      <c r="X2">
        <v>764</v>
      </c>
      <c r="Y2">
        <f t="shared" ref="Y2:Y11" si="0">-K2+X2</f>
        <v>513</v>
      </c>
      <c r="Z2">
        <f t="shared" ref="Z2:Z11" si="1">+W2/Y2</f>
        <v>1</v>
      </c>
    </row>
    <row r="3" spans="1:26" x14ac:dyDescent="0.3">
      <c r="A3" s="1">
        <v>0</v>
      </c>
      <c r="B3" t="s">
        <v>25</v>
      </c>
      <c r="C3">
        <v>2</v>
      </c>
      <c r="D3" t="s">
        <v>29</v>
      </c>
      <c r="E3">
        <v>5</v>
      </c>
      <c r="F3">
        <v>3</v>
      </c>
      <c r="G3">
        <v>511</v>
      </c>
      <c r="H3">
        <v>70</v>
      </c>
      <c r="I3">
        <v>441</v>
      </c>
      <c r="J3">
        <v>0.6</v>
      </c>
      <c r="K3">
        <v>461</v>
      </c>
      <c r="L3">
        <v>3</v>
      </c>
      <c r="M3">
        <v>0.6</v>
      </c>
      <c r="N3">
        <v>0.95661605206073752</v>
      </c>
      <c r="O3">
        <v>511</v>
      </c>
      <c r="P3">
        <v>50</v>
      </c>
      <c r="Q3">
        <v>2.324346584775558</v>
      </c>
      <c r="R3">
        <v>344.78267076122211</v>
      </c>
      <c r="S3">
        <v>10.220000000000001</v>
      </c>
      <c r="T3">
        <v>7.3</v>
      </c>
      <c r="U3">
        <v>1.987874348154345</v>
      </c>
      <c r="V3">
        <v>301.84879562919582</v>
      </c>
      <c r="W3">
        <v>1215</v>
      </c>
      <c r="X3">
        <v>1656</v>
      </c>
      <c r="Y3">
        <f t="shared" si="0"/>
        <v>1195</v>
      </c>
      <c r="Z3">
        <f t="shared" si="1"/>
        <v>1.0167364016736402</v>
      </c>
    </row>
    <row r="4" spans="1:26" x14ac:dyDescent="0.3">
      <c r="A4" s="1">
        <v>0</v>
      </c>
      <c r="B4" t="s">
        <v>25</v>
      </c>
      <c r="C4">
        <v>3</v>
      </c>
      <c r="D4" t="s">
        <v>29</v>
      </c>
      <c r="E4">
        <v>5</v>
      </c>
      <c r="F4">
        <v>3</v>
      </c>
      <c r="G4">
        <v>429</v>
      </c>
      <c r="H4">
        <v>65</v>
      </c>
      <c r="I4">
        <v>364</v>
      </c>
      <c r="J4">
        <v>0.6</v>
      </c>
      <c r="K4">
        <v>364</v>
      </c>
      <c r="L4">
        <v>3</v>
      </c>
      <c r="M4">
        <v>0.6</v>
      </c>
      <c r="N4">
        <v>1</v>
      </c>
      <c r="O4">
        <v>429</v>
      </c>
      <c r="P4">
        <v>65</v>
      </c>
      <c r="Q4">
        <v>1.8870696490323799</v>
      </c>
      <c r="R4">
        <v>241.34047281289531</v>
      </c>
      <c r="S4">
        <v>6.6</v>
      </c>
      <c r="T4">
        <v>6.6</v>
      </c>
      <c r="U4">
        <v>1.8870696490323799</v>
      </c>
      <c r="V4">
        <v>241.34047281289531</v>
      </c>
      <c r="W4">
        <v>865</v>
      </c>
      <c r="X4">
        <v>1229</v>
      </c>
      <c r="Y4">
        <f t="shared" si="0"/>
        <v>865</v>
      </c>
      <c r="Z4">
        <f t="shared" si="1"/>
        <v>1</v>
      </c>
    </row>
    <row r="5" spans="1:26" x14ac:dyDescent="0.3">
      <c r="A5" s="1">
        <v>0</v>
      </c>
      <c r="B5" t="s">
        <v>27</v>
      </c>
      <c r="C5">
        <v>4</v>
      </c>
      <c r="D5" t="s">
        <v>29</v>
      </c>
      <c r="E5">
        <v>5</v>
      </c>
      <c r="F5">
        <v>2</v>
      </c>
      <c r="G5">
        <v>279</v>
      </c>
      <c r="H5">
        <v>20</v>
      </c>
      <c r="I5">
        <v>259</v>
      </c>
      <c r="J5">
        <v>0.4</v>
      </c>
      <c r="K5">
        <v>259</v>
      </c>
      <c r="L5">
        <v>2</v>
      </c>
      <c r="M5">
        <v>0.4</v>
      </c>
      <c r="N5">
        <v>1</v>
      </c>
      <c r="O5">
        <v>279</v>
      </c>
      <c r="P5">
        <v>20</v>
      </c>
      <c r="Q5">
        <v>2.635479508267375</v>
      </c>
      <c r="R5">
        <v>206.29040983465251</v>
      </c>
      <c r="S5">
        <v>13.95</v>
      </c>
      <c r="T5">
        <v>13.95</v>
      </c>
      <c r="U5">
        <v>2.635479508267375</v>
      </c>
      <c r="V5">
        <v>206.29040983465251</v>
      </c>
      <c r="W5">
        <v>528</v>
      </c>
      <c r="X5">
        <v>787</v>
      </c>
      <c r="Y5">
        <f t="shared" si="0"/>
        <v>528</v>
      </c>
      <c r="Z5">
        <f t="shared" si="1"/>
        <v>1</v>
      </c>
    </row>
    <row r="6" spans="1:26" x14ac:dyDescent="0.3">
      <c r="A6" s="1">
        <v>0</v>
      </c>
      <c r="B6" t="s">
        <v>27</v>
      </c>
      <c r="C6">
        <v>5</v>
      </c>
      <c r="D6" t="s">
        <v>29</v>
      </c>
      <c r="E6">
        <v>5</v>
      </c>
      <c r="F6">
        <v>1</v>
      </c>
      <c r="G6">
        <v>31</v>
      </c>
      <c r="H6">
        <v>15</v>
      </c>
      <c r="I6">
        <v>16</v>
      </c>
      <c r="J6">
        <v>0.2</v>
      </c>
      <c r="K6">
        <v>26</v>
      </c>
      <c r="L6">
        <v>1</v>
      </c>
      <c r="M6">
        <v>0.2</v>
      </c>
      <c r="N6">
        <v>0.61538461538461542</v>
      </c>
      <c r="O6">
        <v>31</v>
      </c>
      <c r="P6">
        <v>5</v>
      </c>
      <c r="Q6">
        <v>1.824549292051046</v>
      </c>
      <c r="R6">
        <v>16.877253539744771</v>
      </c>
      <c r="S6">
        <v>6.2</v>
      </c>
      <c r="T6">
        <v>2.0666666666666669</v>
      </c>
      <c r="U6">
        <v>0.72593700338293632</v>
      </c>
      <c r="V6">
        <v>5.1109449492559564</v>
      </c>
      <c r="W6">
        <v>320</v>
      </c>
      <c r="X6">
        <v>336</v>
      </c>
      <c r="Y6">
        <f t="shared" si="0"/>
        <v>310</v>
      </c>
      <c r="Z6">
        <f t="shared" si="1"/>
        <v>1.032258064516129</v>
      </c>
    </row>
    <row r="7" spans="1:26" x14ac:dyDescent="0.3">
      <c r="A7" s="1">
        <v>0</v>
      </c>
      <c r="B7" t="s">
        <v>27</v>
      </c>
      <c r="C7">
        <v>6</v>
      </c>
      <c r="D7" t="s">
        <v>29</v>
      </c>
      <c r="E7">
        <v>5</v>
      </c>
      <c r="F7">
        <v>4</v>
      </c>
      <c r="G7">
        <v>714</v>
      </c>
      <c r="H7">
        <v>83</v>
      </c>
      <c r="I7">
        <v>631</v>
      </c>
      <c r="J7">
        <v>0.8</v>
      </c>
      <c r="K7">
        <v>644</v>
      </c>
      <c r="L7">
        <v>4</v>
      </c>
      <c r="M7">
        <v>0.8</v>
      </c>
      <c r="N7">
        <v>0.97981366459627328</v>
      </c>
      <c r="O7">
        <v>714</v>
      </c>
      <c r="P7">
        <v>70</v>
      </c>
      <c r="Q7">
        <v>2.3223877202902252</v>
      </c>
      <c r="R7">
        <v>481.43285957968419</v>
      </c>
      <c r="S7">
        <v>10.199999999999999</v>
      </c>
      <c r="T7">
        <v>8.6024096385542173</v>
      </c>
      <c r="U7">
        <v>2.1520423545429859</v>
      </c>
      <c r="V7">
        <v>452.38048457293212</v>
      </c>
      <c r="W7">
        <v>1030</v>
      </c>
      <c r="X7">
        <v>1661</v>
      </c>
      <c r="Y7">
        <f t="shared" si="0"/>
        <v>1017</v>
      </c>
      <c r="Z7">
        <f t="shared" si="1"/>
        <v>1.0127826941986233</v>
      </c>
    </row>
    <row r="8" spans="1:26" x14ac:dyDescent="0.3">
      <c r="A8" s="1">
        <v>0</v>
      </c>
      <c r="B8" t="s">
        <v>27</v>
      </c>
      <c r="C8">
        <v>7</v>
      </c>
      <c r="D8" t="s">
        <v>29</v>
      </c>
      <c r="E8">
        <v>5</v>
      </c>
      <c r="F8">
        <v>4</v>
      </c>
      <c r="G8">
        <v>250</v>
      </c>
      <c r="H8">
        <v>54</v>
      </c>
      <c r="I8">
        <v>196</v>
      </c>
      <c r="J8">
        <v>0.8</v>
      </c>
      <c r="K8">
        <v>197</v>
      </c>
      <c r="L8">
        <v>4</v>
      </c>
      <c r="M8">
        <v>0.8</v>
      </c>
      <c r="N8">
        <v>0.99492385786802029</v>
      </c>
      <c r="O8">
        <v>250</v>
      </c>
      <c r="P8">
        <v>53</v>
      </c>
      <c r="Q8">
        <v>1.5511690043101249</v>
      </c>
      <c r="R8">
        <v>114.7880427715634</v>
      </c>
      <c r="S8">
        <v>4.716981132075472</v>
      </c>
      <c r="T8">
        <v>4.6296296296296298</v>
      </c>
      <c r="U8">
        <v>1.5324768712979719</v>
      </c>
      <c r="V8">
        <v>113.2462489499095</v>
      </c>
      <c r="W8">
        <v>469</v>
      </c>
      <c r="X8">
        <v>665</v>
      </c>
      <c r="Y8">
        <f t="shared" si="0"/>
        <v>468</v>
      </c>
      <c r="Z8">
        <f t="shared" si="1"/>
        <v>1.0021367521367521</v>
      </c>
    </row>
    <row r="9" spans="1:26" x14ac:dyDescent="0.3">
      <c r="A9" s="1">
        <v>0</v>
      </c>
      <c r="B9" t="s">
        <v>27</v>
      </c>
      <c r="C9">
        <v>8</v>
      </c>
      <c r="D9" t="s">
        <v>29</v>
      </c>
      <c r="E9">
        <v>5</v>
      </c>
      <c r="F9">
        <v>2</v>
      </c>
      <c r="G9">
        <v>334</v>
      </c>
      <c r="H9">
        <v>110</v>
      </c>
      <c r="I9">
        <v>224</v>
      </c>
      <c r="J9">
        <v>0.4</v>
      </c>
      <c r="K9">
        <v>224</v>
      </c>
      <c r="L9">
        <v>2</v>
      </c>
      <c r="M9">
        <v>0.4</v>
      </c>
      <c r="N9">
        <v>1</v>
      </c>
      <c r="O9">
        <v>334</v>
      </c>
      <c r="P9">
        <v>110</v>
      </c>
      <c r="Q9">
        <v>1.110660627184284</v>
      </c>
      <c r="R9">
        <v>101.82733100972879</v>
      </c>
      <c r="S9">
        <v>3.0363636363636362</v>
      </c>
      <c r="T9">
        <v>3.0363636363636362</v>
      </c>
      <c r="U9">
        <v>1.110660627184284</v>
      </c>
      <c r="V9">
        <v>101.82733100972879</v>
      </c>
      <c r="W9">
        <v>864</v>
      </c>
      <c r="X9">
        <v>1088</v>
      </c>
      <c r="Y9">
        <f t="shared" si="0"/>
        <v>864</v>
      </c>
      <c r="Z9">
        <f t="shared" si="1"/>
        <v>1</v>
      </c>
    </row>
    <row r="10" spans="1:26" x14ac:dyDescent="0.3">
      <c r="A10" s="1">
        <v>0</v>
      </c>
      <c r="B10" t="s">
        <v>27</v>
      </c>
      <c r="C10">
        <v>9</v>
      </c>
      <c r="D10" t="s">
        <v>29</v>
      </c>
      <c r="E10">
        <v>5</v>
      </c>
      <c r="F10">
        <v>4</v>
      </c>
      <c r="G10">
        <v>414</v>
      </c>
      <c r="H10">
        <v>43</v>
      </c>
      <c r="I10">
        <v>371</v>
      </c>
      <c r="J10">
        <v>0.8</v>
      </c>
      <c r="K10">
        <v>375</v>
      </c>
      <c r="L10">
        <v>4</v>
      </c>
      <c r="M10">
        <v>0.8</v>
      </c>
      <c r="N10">
        <v>0.98933333333333329</v>
      </c>
      <c r="O10">
        <v>414</v>
      </c>
      <c r="P10">
        <v>39</v>
      </c>
      <c r="Q10">
        <v>2.3623043276956679</v>
      </c>
      <c r="R10">
        <v>282.87013121986888</v>
      </c>
      <c r="S10">
        <v>10.61538461538461</v>
      </c>
      <c r="T10">
        <v>9.6279069767441854</v>
      </c>
      <c r="U10">
        <v>2.2646658581317518</v>
      </c>
      <c r="V10">
        <v>273.61936810033473</v>
      </c>
      <c r="W10">
        <v>626</v>
      </c>
      <c r="X10">
        <v>997</v>
      </c>
      <c r="Y10">
        <f t="shared" si="0"/>
        <v>622</v>
      </c>
      <c r="Z10">
        <f t="shared" si="1"/>
        <v>1.0064308681672025</v>
      </c>
    </row>
    <row r="11" spans="1:26" x14ac:dyDescent="0.3">
      <c r="A11" s="1">
        <v>0</v>
      </c>
      <c r="B11" t="s">
        <v>27</v>
      </c>
      <c r="C11">
        <v>10</v>
      </c>
      <c r="D11" t="s">
        <v>29</v>
      </c>
      <c r="E11">
        <v>5</v>
      </c>
      <c r="F11">
        <v>2</v>
      </c>
      <c r="G11">
        <v>112</v>
      </c>
      <c r="H11">
        <v>48</v>
      </c>
      <c r="I11">
        <v>64</v>
      </c>
      <c r="J11">
        <v>0.4</v>
      </c>
      <c r="K11">
        <v>64</v>
      </c>
      <c r="L11">
        <v>2</v>
      </c>
      <c r="M11">
        <v>0.4</v>
      </c>
      <c r="N11">
        <v>1</v>
      </c>
      <c r="O11">
        <v>112</v>
      </c>
      <c r="P11">
        <v>48</v>
      </c>
      <c r="Q11">
        <v>0.84729786038720367</v>
      </c>
      <c r="R11">
        <v>23.32970270141422</v>
      </c>
      <c r="S11">
        <v>2.333333333333333</v>
      </c>
      <c r="T11">
        <v>2.333333333333333</v>
      </c>
      <c r="U11">
        <v>0.84729786038720367</v>
      </c>
      <c r="V11">
        <v>23.32970270141422</v>
      </c>
      <c r="W11">
        <v>446</v>
      </c>
      <c r="X11">
        <v>510</v>
      </c>
      <c r="Y11">
        <f t="shared" si="0"/>
        <v>446</v>
      </c>
      <c r="Z11">
        <f t="shared" si="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E49A-9B0F-4712-BF82-D39CB92FFF86}">
  <dimension ref="A1:Z11"/>
  <sheetViews>
    <sheetView workbookViewId="0">
      <selection sqref="A1:Z11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27</v>
      </c>
      <c r="C2">
        <v>1</v>
      </c>
      <c r="D2" t="s">
        <v>30</v>
      </c>
      <c r="E2">
        <v>5</v>
      </c>
      <c r="F2">
        <v>3</v>
      </c>
      <c r="G2">
        <v>301</v>
      </c>
      <c r="H2">
        <v>50</v>
      </c>
      <c r="I2">
        <v>251</v>
      </c>
      <c r="J2">
        <v>0.6</v>
      </c>
      <c r="K2">
        <v>251</v>
      </c>
      <c r="L2">
        <v>3</v>
      </c>
      <c r="M2">
        <v>0.6</v>
      </c>
      <c r="N2">
        <v>1</v>
      </c>
      <c r="O2">
        <v>301</v>
      </c>
      <c r="P2">
        <v>50</v>
      </c>
      <c r="Q2">
        <v>1.7950872593207301</v>
      </c>
      <c r="R2">
        <v>161.2456370339635</v>
      </c>
      <c r="S2">
        <v>6.02</v>
      </c>
      <c r="T2">
        <v>6.02</v>
      </c>
      <c r="U2">
        <v>1.7950872593207301</v>
      </c>
      <c r="V2">
        <v>161.2456370339635</v>
      </c>
      <c r="W2">
        <v>513</v>
      </c>
      <c r="X2">
        <v>764</v>
      </c>
      <c r="Y2">
        <v>513</v>
      </c>
      <c r="Z2">
        <v>1</v>
      </c>
    </row>
    <row r="3" spans="1:26" x14ac:dyDescent="0.3">
      <c r="A3" s="1">
        <v>0</v>
      </c>
      <c r="B3" t="s">
        <v>27</v>
      </c>
      <c r="C3">
        <v>2</v>
      </c>
      <c r="D3" t="s">
        <v>30</v>
      </c>
      <c r="E3">
        <v>5</v>
      </c>
      <c r="F3">
        <v>3</v>
      </c>
      <c r="G3">
        <v>511</v>
      </c>
      <c r="H3">
        <v>50</v>
      </c>
      <c r="I3">
        <v>461</v>
      </c>
      <c r="J3">
        <v>0.6</v>
      </c>
      <c r="K3">
        <v>461</v>
      </c>
      <c r="L3">
        <v>3</v>
      </c>
      <c r="M3">
        <v>0.6</v>
      </c>
      <c r="N3">
        <v>1</v>
      </c>
      <c r="O3">
        <v>511</v>
      </c>
      <c r="P3">
        <v>50</v>
      </c>
      <c r="Q3">
        <v>2.324346584775558</v>
      </c>
      <c r="R3">
        <v>344.78267076122211</v>
      </c>
      <c r="S3">
        <v>10.220000000000001</v>
      </c>
      <c r="T3">
        <v>10.220000000000001</v>
      </c>
      <c r="U3">
        <v>2.324346584775558</v>
      </c>
      <c r="V3">
        <v>344.78267076122211</v>
      </c>
      <c r="W3">
        <v>1195</v>
      </c>
      <c r="X3">
        <v>1656</v>
      </c>
      <c r="Y3">
        <v>1195</v>
      </c>
      <c r="Z3">
        <v>1</v>
      </c>
    </row>
    <row r="4" spans="1:26" x14ac:dyDescent="0.3">
      <c r="A4" s="1">
        <v>0</v>
      </c>
      <c r="B4" t="s">
        <v>27</v>
      </c>
      <c r="C4">
        <v>3</v>
      </c>
      <c r="D4" t="s">
        <v>30</v>
      </c>
      <c r="E4">
        <v>5</v>
      </c>
      <c r="F4">
        <v>3</v>
      </c>
      <c r="G4">
        <v>429</v>
      </c>
      <c r="H4">
        <v>65</v>
      </c>
      <c r="I4">
        <v>364</v>
      </c>
      <c r="J4">
        <v>0.6</v>
      </c>
      <c r="K4">
        <v>364</v>
      </c>
      <c r="L4">
        <v>3</v>
      </c>
      <c r="M4">
        <v>0.6</v>
      </c>
      <c r="N4">
        <v>1</v>
      </c>
      <c r="O4">
        <v>429</v>
      </c>
      <c r="P4">
        <v>65</v>
      </c>
      <c r="Q4">
        <v>1.8870696490323799</v>
      </c>
      <c r="R4">
        <v>241.34047281289531</v>
      </c>
      <c r="S4">
        <v>6.6</v>
      </c>
      <c r="T4">
        <v>6.6</v>
      </c>
      <c r="U4">
        <v>1.8870696490323799</v>
      </c>
      <c r="V4">
        <v>241.34047281289531</v>
      </c>
      <c r="W4">
        <v>865</v>
      </c>
      <c r="X4">
        <v>1229</v>
      </c>
      <c r="Y4">
        <v>865</v>
      </c>
      <c r="Z4">
        <v>1</v>
      </c>
    </row>
    <row r="5" spans="1:26" x14ac:dyDescent="0.3">
      <c r="A5" s="1">
        <v>0</v>
      </c>
      <c r="B5" t="s">
        <v>27</v>
      </c>
      <c r="C5">
        <v>4</v>
      </c>
      <c r="D5" t="s">
        <v>30</v>
      </c>
      <c r="E5">
        <v>5</v>
      </c>
      <c r="F5">
        <v>2</v>
      </c>
      <c r="G5">
        <v>279</v>
      </c>
      <c r="H5">
        <v>20</v>
      </c>
      <c r="I5">
        <v>259</v>
      </c>
      <c r="J5">
        <v>0.4</v>
      </c>
      <c r="K5">
        <v>259</v>
      </c>
      <c r="L5">
        <v>2</v>
      </c>
      <c r="M5">
        <v>0.4</v>
      </c>
      <c r="N5">
        <v>1</v>
      </c>
      <c r="O5">
        <v>279</v>
      </c>
      <c r="P5">
        <v>20</v>
      </c>
      <c r="Q5">
        <v>2.635479508267375</v>
      </c>
      <c r="R5">
        <v>206.29040983465251</v>
      </c>
      <c r="S5">
        <v>13.95</v>
      </c>
      <c r="T5">
        <v>13.95</v>
      </c>
      <c r="U5">
        <v>2.635479508267375</v>
      </c>
      <c r="V5">
        <v>206.29040983465251</v>
      </c>
      <c r="W5">
        <v>528</v>
      </c>
      <c r="X5">
        <v>787</v>
      </c>
      <c r="Y5">
        <v>528</v>
      </c>
      <c r="Z5">
        <v>1</v>
      </c>
    </row>
    <row r="6" spans="1:26" x14ac:dyDescent="0.3">
      <c r="A6" s="1">
        <v>0</v>
      </c>
      <c r="B6" t="s">
        <v>27</v>
      </c>
      <c r="C6">
        <v>5</v>
      </c>
      <c r="D6" t="s">
        <v>30</v>
      </c>
      <c r="E6">
        <v>5</v>
      </c>
      <c r="F6">
        <v>1</v>
      </c>
      <c r="G6">
        <v>31</v>
      </c>
      <c r="H6">
        <v>5</v>
      </c>
      <c r="I6">
        <v>26</v>
      </c>
      <c r="J6">
        <v>0.2</v>
      </c>
      <c r="K6">
        <v>26</v>
      </c>
      <c r="L6">
        <v>1</v>
      </c>
      <c r="M6">
        <v>0.2</v>
      </c>
      <c r="N6">
        <v>1</v>
      </c>
      <c r="O6">
        <v>31</v>
      </c>
      <c r="P6">
        <v>5</v>
      </c>
      <c r="Q6">
        <v>1.824549292051046</v>
      </c>
      <c r="R6">
        <v>16.877253539744771</v>
      </c>
      <c r="S6">
        <v>6.2</v>
      </c>
      <c r="T6">
        <v>6.2</v>
      </c>
      <c r="U6">
        <v>1.824549292051046</v>
      </c>
      <c r="V6">
        <v>16.877253539744771</v>
      </c>
      <c r="W6">
        <v>310</v>
      </c>
      <c r="X6">
        <v>336</v>
      </c>
      <c r="Y6">
        <v>310</v>
      </c>
      <c r="Z6">
        <v>1</v>
      </c>
    </row>
    <row r="7" spans="1:26" x14ac:dyDescent="0.3">
      <c r="A7" s="1">
        <v>0</v>
      </c>
      <c r="B7" t="s">
        <v>27</v>
      </c>
      <c r="C7">
        <v>6</v>
      </c>
      <c r="D7" t="s">
        <v>30</v>
      </c>
      <c r="E7">
        <v>5</v>
      </c>
      <c r="F7">
        <v>4</v>
      </c>
      <c r="G7">
        <v>714</v>
      </c>
      <c r="H7">
        <v>70</v>
      </c>
      <c r="I7">
        <v>644</v>
      </c>
      <c r="J7">
        <v>0.8</v>
      </c>
      <c r="K7">
        <v>644</v>
      </c>
      <c r="L7">
        <v>4</v>
      </c>
      <c r="M7">
        <v>0.8</v>
      </c>
      <c r="N7">
        <v>1</v>
      </c>
      <c r="O7">
        <v>714</v>
      </c>
      <c r="P7">
        <v>70</v>
      </c>
      <c r="Q7">
        <v>2.3223877202902252</v>
      </c>
      <c r="R7">
        <v>481.43285957968419</v>
      </c>
      <c r="S7">
        <v>10.199999999999999</v>
      </c>
      <c r="T7">
        <v>10.199999999999999</v>
      </c>
      <c r="U7">
        <v>2.3223877202902252</v>
      </c>
      <c r="V7">
        <v>481.43285957968419</v>
      </c>
      <c r="W7">
        <v>1017</v>
      </c>
      <c r="X7">
        <v>1661</v>
      </c>
      <c r="Y7">
        <v>1017</v>
      </c>
      <c r="Z7">
        <v>1</v>
      </c>
    </row>
    <row r="8" spans="1:26" x14ac:dyDescent="0.3">
      <c r="A8" s="1">
        <v>0</v>
      </c>
      <c r="B8" t="s">
        <v>27</v>
      </c>
      <c r="C8">
        <v>7</v>
      </c>
      <c r="D8" t="s">
        <v>30</v>
      </c>
      <c r="E8">
        <v>5</v>
      </c>
      <c r="F8">
        <v>4</v>
      </c>
      <c r="G8">
        <v>250</v>
      </c>
      <c r="H8">
        <v>53</v>
      </c>
      <c r="I8">
        <v>197</v>
      </c>
      <c r="J8">
        <v>0.8</v>
      </c>
      <c r="K8">
        <v>197</v>
      </c>
      <c r="L8">
        <v>4</v>
      </c>
      <c r="M8">
        <v>0.8</v>
      </c>
      <c r="N8">
        <v>1</v>
      </c>
      <c r="O8">
        <v>250</v>
      </c>
      <c r="P8">
        <v>53</v>
      </c>
      <c r="Q8">
        <v>1.5511690043101249</v>
      </c>
      <c r="R8">
        <v>114.7880427715634</v>
      </c>
      <c r="S8">
        <v>4.716981132075472</v>
      </c>
      <c r="T8">
        <v>4.716981132075472</v>
      </c>
      <c r="U8">
        <v>1.5511690043101249</v>
      </c>
      <c r="V8">
        <v>114.7880427715634</v>
      </c>
      <c r="W8">
        <v>468</v>
      </c>
      <c r="X8">
        <v>665</v>
      </c>
      <c r="Y8">
        <v>468</v>
      </c>
      <c r="Z8">
        <v>1</v>
      </c>
    </row>
    <row r="9" spans="1:26" x14ac:dyDescent="0.3">
      <c r="A9" s="1">
        <v>0</v>
      </c>
      <c r="B9" t="s">
        <v>27</v>
      </c>
      <c r="C9">
        <v>1</v>
      </c>
      <c r="D9" t="s">
        <v>30</v>
      </c>
      <c r="E9">
        <v>5</v>
      </c>
      <c r="F9">
        <v>2</v>
      </c>
      <c r="G9">
        <v>334</v>
      </c>
      <c r="H9">
        <v>110</v>
      </c>
      <c r="I9">
        <v>224</v>
      </c>
      <c r="J9">
        <v>0.4</v>
      </c>
      <c r="K9">
        <v>224</v>
      </c>
      <c r="L9">
        <v>2</v>
      </c>
      <c r="M9">
        <v>0.4</v>
      </c>
      <c r="N9">
        <v>1</v>
      </c>
      <c r="O9">
        <v>334</v>
      </c>
      <c r="P9">
        <v>110</v>
      </c>
      <c r="Q9">
        <v>1.1106606269999999</v>
      </c>
      <c r="R9">
        <v>101.827331</v>
      </c>
      <c r="S9">
        <v>3.0363636359999999</v>
      </c>
      <c r="T9">
        <v>3.0363636359999999</v>
      </c>
      <c r="U9">
        <v>1.1106606269999999</v>
      </c>
      <c r="V9">
        <v>101.827331</v>
      </c>
      <c r="W9">
        <v>864</v>
      </c>
      <c r="X9">
        <v>1088</v>
      </c>
      <c r="Y9">
        <v>864</v>
      </c>
      <c r="Z9">
        <v>1</v>
      </c>
    </row>
    <row r="10" spans="1:26" x14ac:dyDescent="0.3">
      <c r="A10" s="1">
        <v>0</v>
      </c>
      <c r="B10" t="s">
        <v>27</v>
      </c>
      <c r="C10">
        <v>1</v>
      </c>
      <c r="D10" t="s">
        <v>30</v>
      </c>
      <c r="E10">
        <v>5</v>
      </c>
      <c r="F10">
        <v>4</v>
      </c>
      <c r="G10">
        <v>414</v>
      </c>
      <c r="H10">
        <v>39</v>
      </c>
      <c r="I10">
        <v>375</v>
      </c>
      <c r="J10">
        <v>0.8</v>
      </c>
      <c r="K10">
        <v>375</v>
      </c>
      <c r="L10">
        <v>4</v>
      </c>
      <c r="M10">
        <v>0.8</v>
      </c>
      <c r="N10">
        <v>1</v>
      </c>
      <c r="O10">
        <v>414</v>
      </c>
      <c r="P10">
        <v>39</v>
      </c>
      <c r="Q10">
        <v>2.3623043276956679</v>
      </c>
      <c r="R10">
        <v>282.87013121986888</v>
      </c>
      <c r="S10">
        <v>10.61538461538461</v>
      </c>
      <c r="T10">
        <v>10.61538461538461</v>
      </c>
      <c r="U10">
        <v>2.3623043276956679</v>
      </c>
      <c r="V10">
        <v>282.87013121986888</v>
      </c>
      <c r="W10">
        <v>622</v>
      </c>
      <c r="X10">
        <v>997</v>
      </c>
      <c r="Y10">
        <v>622</v>
      </c>
      <c r="Z10">
        <v>1</v>
      </c>
    </row>
    <row r="11" spans="1:26" x14ac:dyDescent="0.3">
      <c r="A11" s="1">
        <v>0</v>
      </c>
      <c r="B11" t="s">
        <v>27</v>
      </c>
      <c r="C11">
        <v>1</v>
      </c>
      <c r="D11" t="s">
        <v>30</v>
      </c>
      <c r="E11">
        <v>5</v>
      </c>
      <c r="F11">
        <v>3</v>
      </c>
      <c r="G11">
        <v>112</v>
      </c>
      <c r="H11">
        <v>56</v>
      </c>
      <c r="I11">
        <v>56</v>
      </c>
      <c r="J11">
        <v>0.6</v>
      </c>
      <c r="K11">
        <v>64</v>
      </c>
      <c r="L11">
        <v>2</v>
      </c>
      <c r="M11">
        <v>0.4</v>
      </c>
      <c r="N11">
        <v>0.875</v>
      </c>
      <c r="O11">
        <v>112</v>
      </c>
      <c r="P11">
        <v>48</v>
      </c>
      <c r="Q11">
        <v>0.84729786038720367</v>
      </c>
      <c r="R11">
        <v>23.32970270141422</v>
      </c>
      <c r="S11">
        <v>2.333333333333333</v>
      </c>
      <c r="T11">
        <v>2</v>
      </c>
      <c r="U11">
        <v>0.69314718055994529</v>
      </c>
      <c r="V11">
        <v>17.183757888643061</v>
      </c>
      <c r="W11">
        <v>454</v>
      </c>
      <c r="X11">
        <v>510</v>
      </c>
      <c r="Y11">
        <v>446</v>
      </c>
      <c r="Z11">
        <v>1.017937219730942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9A5A-AE81-4F80-BB2A-2ECE4E646EED}">
  <dimension ref="A1:Z11"/>
  <sheetViews>
    <sheetView workbookViewId="0">
      <selection sqref="A1:Z11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31</v>
      </c>
      <c r="C2">
        <v>1</v>
      </c>
      <c r="D2" t="s">
        <v>32</v>
      </c>
      <c r="E2">
        <v>5</v>
      </c>
      <c r="F2">
        <v>3</v>
      </c>
      <c r="G2">
        <v>301</v>
      </c>
      <c r="H2">
        <v>50</v>
      </c>
      <c r="I2">
        <v>251</v>
      </c>
      <c r="J2">
        <v>0.6</v>
      </c>
      <c r="K2">
        <v>251</v>
      </c>
      <c r="L2">
        <v>3</v>
      </c>
      <c r="M2">
        <v>0.6</v>
      </c>
      <c r="N2">
        <v>1</v>
      </c>
      <c r="O2">
        <v>301</v>
      </c>
      <c r="P2">
        <v>50</v>
      </c>
      <c r="Q2">
        <v>1.7950872593207301</v>
      </c>
      <c r="R2">
        <v>161.2456370339635</v>
      </c>
      <c r="S2">
        <v>6.02</v>
      </c>
      <c r="T2">
        <v>6.02</v>
      </c>
      <c r="U2">
        <v>1.7950872593207301</v>
      </c>
      <c r="V2">
        <v>161.2456370339635</v>
      </c>
      <c r="W2">
        <v>513</v>
      </c>
      <c r="X2">
        <v>764</v>
      </c>
      <c r="Y2">
        <f t="shared" ref="Y2:Y11" si="0">-K2+X2</f>
        <v>513</v>
      </c>
      <c r="Z2">
        <f t="shared" ref="Z2:Z11" si="1">+W2/Y2</f>
        <v>1</v>
      </c>
    </row>
    <row r="3" spans="1:26" x14ac:dyDescent="0.3">
      <c r="A3" s="1">
        <v>0</v>
      </c>
      <c r="B3" t="s">
        <v>31</v>
      </c>
      <c r="C3">
        <v>2</v>
      </c>
      <c r="D3" t="s">
        <v>32</v>
      </c>
      <c r="E3">
        <v>5</v>
      </c>
      <c r="F3">
        <v>3</v>
      </c>
      <c r="G3">
        <v>511</v>
      </c>
      <c r="H3">
        <v>50</v>
      </c>
      <c r="I3">
        <v>461</v>
      </c>
      <c r="J3">
        <v>0.6</v>
      </c>
      <c r="K3">
        <v>461</v>
      </c>
      <c r="L3">
        <v>3</v>
      </c>
      <c r="M3">
        <v>0.6</v>
      </c>
      <c r="N3">
        <v>1</v>
      </c>
      <c r="O3">
        <v>511</v>
      </c>
      <c r="P3">
        <v>50</v>
      </c>
      <c r="Q3">
        <v>2.324346584775558</v>
      </c>
      <c r="R3">
        <v>344.78267076122211</v>
      </c>
      <c r="S3">
        <v>10.220000000000001</v>
      </c>
      <c r="T3">
        <v>10.220000000000001</v>
      </c>
      <c r="U3">
        <v>2.324346584775558</v>
      </c>
      <c r="V3">
        <v>344.78267076122211</v>
      </c>
      <c r="W3">
        <v>1195</v>
      </c>
      <c r="X3">
        <v>1656</v>
      </c>
      <c r="Y3">
        <f t="shared" si="0"/>
        <v>1195</v>
      </c>
      <c r="Z3">
        <f t="shared" si="1"/>
        <v>1</v>
      </c>
    </row>
    <row r="4" spans="1:26" x14ac:dyDescent="0.3">
      <c r="A4" s="1">
        <v>0</v>
      </c>
      <c r="B4" t="s">
        <v>31</v>
      </c>
      <c r="C4">
        <v>3</v>
      </c>
      <c r="D4" t="s">
        <v>32</v>
      </c>
      <c r="E4">
        <v>5</v>
      </c>
      <c r="F4">
        <v>3</v>
      </c>
      <c r="G4">
        <v>429</v>
      </c>
      <c r="H4">
        <v>65</v>
      </c>
      <c r="I4">
        <v>364</v>
      </c>
      <c r="J4">
        <v>0.6</v>
      </c>
      <c r="K4">
        <v>364</v>
      </c>
      <c r="L4">
        <v>3</v>
      </c>
      <c r="M4">
        <v>0.6</v>
      </c>
      <c r="N4">
        <v>1</v>
      </c>
      <c r="O4">
        <v>429</v>
      </c>
      <c r="P4">
        <v>65</v>
      </c>
      <c r="Q4">
        <v>1.8870696490323799</v>
      </c>
      <c r="R4">
        <v>241.34047281289531</v>
      </c>
      <c r="S4">
        <v>6.6</v>
      </c>
      <c r="T4">
        <v>6.6</v>
      </c>
      <c r="U4">
        <v>1.8870696490323799</v>
      </c>
      <c r="V4">
        <v>241.34047281289531</v>
      </c>
      <c r="W4">
        <v>865</v>
      </c>
      <c r="X4">
        <v>1229</v>
      </c>
      <c r="Y4">
        <f t="shared" si="0"/>
        <v>865</v>
      </c>
      <c r="Z4">
        <f t="shared" si="1"/>
        <v>1</v>
      </c>
    </row>
    <row r="5" spans="1:26" x14ac:dyDescent="0.3">
      <c r="A5" s="1">
        <v>0</v>
      </c>
      <c r="B5" t="s">
        <v>27</v>
      </c>
      <c r="C5">
        <v>4</v>
      </c>
      <c r="D5" t="s">
        <v>32</v>
      </c>
      <c r="E5">
        <v>5</v>
      </c>
      <c r="F5">
        <v>2</v>
      </c>
      <c r="G5">
        <v>279</v>
      </c>
      <c r="H5">
        <v>20</v>
      </c>
      <c r="I5">
        <v>259</v>
      </c>
      <c r="J5">
        <v>0.4</v>
      </c>
      <c r="K5">
        <v>259</v>
      </c>
      <c r="L5">
        <v>2</v>
      </c>
      <c r="M5">
        <v>0.4</v>
      </c>
      <c r="N5">
        <v>1</v>
      </c>
      <c r="O5">
        <v>279</v>
      </c>
      <c r="P5">
        <v>20</v>
      </c>
      <c r="Q5">
        <v>2.635479508267375</v>
      </c>
      <c r="R5">
        <v>206.29040983465251</v>
      </c>
      <c r="S5">
        <v>13.95</v>
      </c>
      <c r="T5">
        <v>13.95</v>
      </c>
      <c r="U5">
        <v>2.635479508267375</v>
      </c>
      <c r="V5">
        <v>206.29040983465251</v>
      </c>
      <c r="W5">
        <v>528</v>
      </c>
      <c r="X5">
        <v>787</v>
      </c>
      <c r="Y5">
        <f t="shared" si="0"/>
        <v>528</v>
      </c>
      <c r="Z5">
        <f t="shared" si="1"/>
        <v>1</v>
      </c>
    </row>
    <row r="6" spans="1:26" x14ac:dyDescent="0.3">
      <c r="A6" s="1">
        <v>0</v>
      </c>
      <c r="B6" t="s">
        <v>27</v>
      </c>
      <c r="C6">
        <v>5</v>
      </c>
      <c r="D6" t="s">
        <v>32</v>
      </c>
      <c r="E6">
        <v>5</v>
      </c>
      <c r="F6">
        <v>1</v>
      </c>
      <c r="G6">
        <v>31</v>
      </c>
      <c r="H6">
        <v>5</v>
      </c>
      <c r="I6">
        <v>26</v>
      </c>
      <c r="J6">
        <v>0.2</v>
      </c>
      <c r="K6">
        <v>26</v>
      </c>
      <c r="L6">
        <v>1</v>
      </c>
      <c r="M6">
        <v>0.2</v>
      </c>
      <c r="N6">
        <v>1</v>
      </c>
      <c r="O6">
        <v>31</v>
      </c>
      <c r="P6">
        <v>5</v>
      </c>
      <c r="Q6">
        <v>1.824549292051046</v>
      </c>
      <c r="R6">
        <v>16.877253539744771</v>
      </c>
      <c r="S6">
        <v>6.2</v>
      </c>
      <c r="T6">
        <v>6.2</v>
      </c>
      <c r="U6">
        <v>1.824549292051046</v>
      </c>
      <c r="V6">
        <v>16.877253539744771</v>
      </c>
      <c r="W6">
        <v>310</v>
      </c>
      <c r="X6">
        <v>336</v>
      </c>
      <c r="Y6">
        <f t="shared" si="0"/>
        <v>310</v>
      </c>
      <c r="Z6">
        <f t="shared" si="1"/>
        <v>1</v>
      </c>
    </row>
    <row r="7" spans="1:26" x14ac:dyDescent="0.3">
      <c r="A7">
        <v>0</v>
      </c>
      <c r="B7" t="s">
        <v>27</v>
      </c>
      <c r="C7">
        <v>6</v>
      </c>
      <c r="D7" t="s">
        <v>32</v>
      </c>
      <c r="E7">
        <v>5</v>
      </c>
      <c r="F7">
        <v>4</v>
      </c>
      <c r="G7">
        <v>714</v>
      </c>
      <c r="H7">
        <v>70</v>
      </c>
      <c r="I7">
        <v>644</v>
      </c>
      <c r="J7">
        <v>0.8</v>
      </c>
      <c r="K7">
        <v>644</v>
      </c>
      <c r="L7">
        <v>4</v>
      </c>
      <c r="M7">
        <v>0.8</v>
      </c>
      <c r="N7">
        <v>1</v>
      </c>
      <c r="O7">
        <v>714</v>
      </c>
      <c r="P7">
        <v>70</v>
      </c>
      <c r="Q7">
        <v>2.32238772</v>
      </c>
      <c r="R7">
        <v>481.43285959999997</v>
      </c>
      <c r="S7">
        <v>10.199999999999999</v>
      </c>
      <c r="T7">
        <v>10.199999999999999</v>
      </c>
      <c r="U7">
        <v>2.32238772</v>
      </c>
      <c r="V7">
        <v>481.43285959999997</v>
      </c>
      <c r="W7">
        <v>1017</v>
      </c>
      <c r="X7">
        <v>1661</v>
      </c>
      <c r="Y7">
        <f t="shared" si="0"/>
        <v>1017</v>
      </c>
      <c r="Z7">
        <f t="shared" si="1"/>
        <v>1</v>
      </c>
    </row>
    <row r="8" spans="1:26" x14ac:dyDescent="0.3">
      <c r="A8" s="1">
        <v>0</v>
      </c>
      <c r="B8" t="s">
        <v>27</v>
      </c>
      <c r="C8">
        <v>7</v>
      </c>
      <c r="D8" t="s">
        <v>32</v>
      </c>
      <c r="E8">
        <v>5</v>
      </c>
      <c r="F8">
        <v>4</v>
      </c>
      <c r="G8">
        <v>250</v>
      </c>
      <c r="H8">
        <v>53</v>
      </c>
      <c r="I8">
        <v>197</v>
      </c>
      <c r="J8">
        <v>0.8</v>
      </c>
      <c r="K8">
        <v>197</v>
      </c>
      <c r="L8">
        <v>4</v>
      </c>
      <c r="M8">
        <v>0.8</v>
      </c>
      <c r="N8">
        <v>1</v>
      </c>
      <c r="O8">
        <v>250</v>
      </c>
      <c r="P8">
        <v>53</v>
      </c>
      <c r="Q8">
        <v>1.5511690043101249</v>
      </c>
      <c r="R8">
        <v>114.7880427715634</v>
      </c>
      <c r="S8">
        <v>4.716981132075472</v>
      </c>
      <c r="T8">
        <v>4.716981132075472</v>
      </c>
      <c r="U8">
        <v>1.5511690043101249</v>
      </c>
      <c r="V8">
        <v>114.7880427715634</v>
      </c>
      <c r="W8">
        <v>468</v>
      </c>
      <c r="X8">
        <v>665</v>
      </c>
      <c r="Y8">
        <f t="shared" si="0"/>
        <v>468</v>
      </c>
      <c r="Z8">
        <f t="shared" si="1"/>
        <v>1</v>
      </c>
    </row>
    <row r="9" spans="1:26" x14ac:dyDescent="0.3">
      <c r="A9" s="1">
        <v>0</v>
      </c>
      <c r="B9" t="s">
        <v>27</v>
      </c>
      <c r="C9">
        <v>8</v>
      </c>
      <c r="D9" t="s">
        <v>32</v>
      </c>
      <c r="E9">
        <v>5</v>
      </c>
      <c r="F9">
        <v>1</v>
      </c>
      <c r="G9">
        <v>190</v>
      </c>
      <c r="H9">
        <v>30</v>
      </c>
      <c r="I9">
        <v>160</v>
      </c>
      <c r="J9">
        <v>0.2</v>
      </c>
      <c r="K9">
        <v>224</v>
      </c>
      <c r="L9">
        <v>2</v>
      </c>
      <c r="M9">
        <v>0.4</v>
      </c>
      <c r="N9">
        <v>0.7142857142857143</v>
      </c>
      <c r="O9">
        <v>334</v>
      </c>
      <c r="P9">
        <v>110</v>
      </c>
      <c r="Q9">
        <v>1.110660627184284</v>
      </c>
      <c r="R9">
        <v>101.82733100972879</v>
      </c>
      <c r="S9">
        <v>3.0363636363636362</v>
      </c>
      <c r="T9">
        <v>6.333333333333333</v>
      </c>
      <c r="U9">
        <v>1.8458266904983309</v>
      </c>
      <c r="V9">
        <v>104.6251992850501</v>
      </c>
      <c r="W9">
        <v>928</v>
      </c>
      <c r="X9">
        <v>1088</v>
      </c>
      <c r="Y9">
        <f t="shared" si="0"/>
        <v>864</v>
      </c>
      <c r="Z9">
        <f t="shared" si="1"/>
        <v>1.0740740740740742</v>
      </c>
    </row>
    <row r="10" spans="1:26" x14ac:dyDescent="0.3">
      <c r="A10" s="1">
        <v>0</v>
      </c>
      <c r="B10" t="s">
        <v>27</v>
      </c>
      <c r="C10">
        <v>9</v>
      </c>
      <c r="D10" t="s">
        <v>32</v>
      </c>
      <c r="E10">
        <v>5</v>
      </c>
      <c r="F10">
        <v>4</v>
      </c>
      <c r="G10">
        <v>414</v>
      </c>
      <c r="H10">
        <v>39</v>
      </c>
      <c r="I10">
        <v>375</v>
      </c>
      <c r="J10">
        <v>0.8</v>
      </c>
      <c r="K10">
        <v>375</v>
      </c>
      <c r="L10">
        <v>4</v>
      </c>
      <c r="M10">
        <v>0.8</v>
      </c>
      <c r="N10">
        <v>1</v>
      </c>
      <c r="O10">
        <v>414</v>
      </c>
      <c r="P10">
        <v>39</v>
      </c>
      <c r="Q10">
        <v>2.3623043276956679</v>
      </c>
      <c r="R10">
        <v>282.87013121986888</v>
      </c>
      <c r="S10">
        <v>10.61538461538461</v>
      </c>
      <c r="T10">
        <v>10.61538461538461</v>
      </c>
      <c r="U10">
        <v>2.3623043276956679</v>
      </c>
      <c r="V10">
        <v>282.87013121986888</v>
      </c>
      <c r="W10">
        <v>622</v>
      </c>
      <c r="X10">
        <v>997</v>
      </c>
      <c r="Y10">
        <f t="shared" si="0"/>
        <v>622</v>
      </c>
      <c r="Z10">
        <f t="shared" si="1"/>
        <v>1</v>
      </c>
    </row>
    <row r="11" spans="1:26" x14ac:dyDescent="0.3">
      <c r="A11" s="1">
        <v>0</v>
      </c>
      <c r="B11" t="s">
        <v>27</v>
      </c>
      <c r="C11">
        <v>10</v>
      </c>
      <c r="D11" t="s">
        <v>32</v>
      </c>
      <c r="E11">
        <v>5</v>
      </c>
      <c r="F11">
        <v>2</v>
      </c>
      <c r="G11">
        <v>72</v>
      </c>
      <c r="H11">
        <v>26</v>
      </c>
      <c r="I11">
        <v>46</v>
      </c>
      <c r="J11">
        <v>0.4</v>
      </c>
      <c r="K11">
        <v>64</v>
      </c>
      <c r="L11">
        <v>2</v>
      </c>
      <c r="M11">
        <v>0.4</v>
      </c>
      <c r="N11">
        <v>0.71875</v>
      </c>
      <c r="O11">
        <v>112</v>
      </c>
      <c r="P11">
        <v>48</v>
      </c>
      <c r="Q11">
        <v>0.84729786038720367</v>
      </c>
      <c r="R11">
        <v>23.32970270141422</v>
      </c>
      <c r="S11">
        <v>2.333333333333333</v>
      </c>
      <c r="T11">
        <v>2.7692307692307692</v>
      </c>
      <c r="U11">
        <v>1.018569580994573</v>
      </c>
      <c r="V11">
        <v>19.517190894141098</v>
      </c>
      <c r="W11">
        <v>464</v>
      </c>
      <c r="X11">
        <v>510</v>
      </c>
      <c r="Y11">
        <f t="shared" si="0"/>
        <v>446</v>
      </c>
      <c r="Z11">
        <f t="shared" si="1"/>
        <v>1.0403587443946187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Winner</vt:lpstr>
      <vt:lpstr>ROI</vt:lpstr>
      <vt:lpstr>dUSM</vt:lpstr>
      <vt:lpstr>dgreedy</vt:lpstr>
      <vt:lpstr>CSG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Konstantina</dc:creator>
  <cp:lastModifiedBy>Konstantina</cp:lastModifiedBy>
  <dcterms:created xsi:type="dcterms:W3CDTF">2015-06-05T18:19:34Z</dcterms:created>
  <dcterms:modified xsi:type="dcterms:W3CDTF">2022-08-19T22:45:50Z</dcterms:modified>
</cp:coreProperties>
</file>