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3D U1\RepRap\"/>
    </mc:Choice>
  </mc:AlternateContent>
  <bookViews>
    <workbookView xWindow="0" yWindow="0" windowWidth="27870" windowHeight="14820" tabRatio="746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6" l="1"/>
  <c r="D26" i="6"/>
  <c r="B26" i="6"/>
  <c r="A24" i="6"/>
  <c r="A25" i="6"/>
  <c r="D24" i="6"/>
  <c r="D25" i="6"/>
  <c r="B24" i="6"/>
  <c r="B25" i="6"/>
  <c r="D28" i="5" l="1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A4" i="6"/>
  <c r="B4" i="6"/>
  <c r="D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A11" i="6"/>
  <c r="B11" i="6"/>
  <c r="D11" i="6"/>
  <c r="A12" i="6"/>
  <c r="B12" i="6"/>
  <c r="D12" i="6"/>
  <c r="A13" i="6"/>
  <c r="B13" i="6"/>
  <c r="D13" i="6"/>
  <c r="A14" i="6"/>
  <c r="B14" i="6"/>
  <c r="D14" i="6"/>
  <c r="A15" i="6"/>
  <c r="B15" i="6"/>
  <c r="D15" i="6"/>
  <c r="A16" i="6"/>
  <c r="B16" i="6"/>
  <c r="D16" i="6"/>
  <c r="A17" i="6"/>
  <c r="B17" i="6"/>
  <c r="D17" i="6"/>
  <c r="A18" i="6"/>
  <c r="B18" i="6"/>
  <c r="D18" i="6"/>
  <c r="A19" i="6"/>
  <c r="B19" i="6"/>
  <c r="D19" i="6"/>
  <c r="A20" i="6"/>
  <c r="B20" i="6"/>
  <c r="D20" i="6"/>
  <c r="A21" i="6"/>
  <c r="B21" i="6"/>
  <c r="D21" i="6"/>
  <c r="A22" i="6"/>
  <c r="B22" i="6"/>
  <c r="D22" i="6"/>
  <c r="A23" i="6"/>
  <c r="B23" i="6"/>
  <c r="D23" i="6"/>
  <c r="B2" i="6"/>
  <c r="D2" i="6"/>
  <c r="A2" i="6"/>
  <c r="D122" i="5" l="1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D123" i="5" l="1"/>
</calcChain>
</file>

<file path=xl/sharedStrings.xml><?xml version="1.0" encoding="utf-8"?>
<sst xmlns="http://schemas.openxmlformats.org/spreadsheetml/2006/main" count="238" uniqueCount="142">
  <si>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</si>
  <si>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</si>
  <si>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</si>
  <si>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</si>
  <si>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</si>
  <si>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</si>
  <si>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</si>
  <si>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</si>
  <si>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</si>
  <si>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</si>
  <si>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</si>
  <si>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</si>
  <si>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</si>
  <si>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</si>
  <si>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</si>
  <si>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</si>
  <si>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</si>
  <si>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</si>
  <si>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</si>
  <si>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</si>
  <si>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</si>
  <si>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</si>
  <si>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</si>
  <si>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</si>
  <si>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</si>
  <si>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</si>
  <si>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</si>
  <si>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</si>
  <si>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</si>
  <si>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</si>
  <si>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</si>
  <si>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</si>
  <si>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</si>
  <si>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</si>
  <si>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</si>
  <si>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</si>
  <si>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</si>
  <si>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</si>
  <si>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</si>
  <si>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</si>
  <si>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</si>
  <si>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</si>
  <si>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</si>
  <si>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</si>
  <si>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</si>
  <si>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</si>
  <si>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</si>
  <si>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</si>
  <si>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</si>
  <si>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</si>
  <si>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</si>
  <si>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weel holder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</si>
  <si>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</si>
  <si>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</si>
  <si>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</si>
  <si>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</si>
  <si>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</si>
  <si>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</si>
  <si>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</si>
  <si>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</si>
  <si>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</si>
  <si>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</si>
  <si>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</si>
  <si>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</si>
  <si>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</si>
  <si>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</si>
  <si>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</si>
  <si>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</si>
  <si>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</si>
  <si>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</si>
  <si>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</si>
  <si>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</si>
  <si>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</si>
  <si>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</si>
  <si>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</si>
  <si>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</si>
  <si>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</si>
  <si>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</si>
  <si>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</si>
  <si>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</si>
  <si>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</si>
  <si>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</si>
  <si>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</si>
  <si>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</si>
  <si>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</si>
  <si>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</si>
  <si>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</si>
  <si>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</si>
  <si>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</si>
  <si>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</si>
  <si>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</si>
  <si>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</si>
  <si>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</si>
  <si>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</si>
  <si>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</si>
  <si>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</si>
  <si>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</si>
  <si>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</si>
  <si>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</si>
  <si>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</si>
  <si>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</si>
  <si>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</si>
  <si>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</si>
  <si>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</si>
  <si>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</si>
  <si>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</si>
  <si>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</si>
  <si>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</si>
  <si>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</si>
  <si>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</si>
  <si>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</si>
  <si>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</si>
  <si>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</si>
  <si>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</si>
  <si>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</si>
  <si>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</si>
  <si>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</si>
  <si>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</si>
  <si>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</si>
  <si>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</si>
  <si>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</si>
  <si>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</si>
  <si>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</si>
  <si>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</si>
  <si>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</si>
  <si>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</si>
  <si>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Side panel lead L</t>
  </si>
  <si>
    <t>Side panel lead R</t>
  </si>
  <si>
    <t>Description</t>
  </si>
  <si>
    <t>PowerSupply 12V25A 300W</t>
  </si>
  <si>
    <t>Fitings</t>
  </si>
  <si>
    <t xml:space="preserve">two extruders 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</si>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</sst>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44"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D26" totalsRowShown="0" headerRowDxfId="143" dataDxfId="141" headerRowBorderDxfId="142" tableBorderDxfId="140" totalsRowBorderDxfId="139">
  <autoFilter ref="A1:D26">
    <filterColumn colId="0" hiddenButton="1"/>
    <filterColumn colId="1" hiddenButton="1"/>
    <filterColumn colId="2" hiddenButton="1"/>
    <filterColumn colId="3" hiddenButton="1"/>
  </autoFilter>
  <tableColumns count="4">
    <tableColumn id="1" name="#" dataDxfId="138">
      <calculatedColumnFormula>'BOM sum'!A3</calculatedColumnFormula>
    </tableColumn>
    <tableColumn id="2" name="Part definition" dataDxfId="137">
      <calculatedColumnFormula>'BOM sum'!B3</calculatedColumnFormula>
    </tableColumn>
    <tableColumn id="3" name="Description" dataDxfId="136"/>
    <tableColumn id="4" name="PCS" dataDxfId="135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62" dataDxfId="60" headerRowBorderDxfId="61" tableBorderDxfId="59" totalsRowBorderDxfId="5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57">
      <calculatedColumnFormula>'BOM sum'!A73</calculatedColumnFormula>
    </tableColumn>
    <tableColumn id="2" name="Part definition" dataDxfId="56">
      <calculatedColumnFormula>'BOM sum'!B73</calculatedColumnFormula>
    </tableColumn>
    <tableColumn id="3" name="Description" dataDxfId="55">
      <calculatedColumnFormula>'BOM sum'!C73</calculatedColumnFormula>
    </tableColumn>
    <tableColumn id="4" name="PCS" dataDxfId="54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53" dataDxfId="51" headerRowBorderDxfId="52" tableBorderDxfId="50" totalsRowBorderDxfId="49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48">
      <calculatedColumnFormula>'BOM sum'!A77</calculatedColumnFormula>
    </tableColumn>
    <tableColumn id="2" name="Part definition" dataDxfId="47">
      <calculatedColumnFormula>'BOM sum'!B77</calculatedColumnFormula>
    </tableColumn>
    <tableColumn id="3" name="Description" dataDxfId="46"/>
    <tableColumn id="4" name="PCS" dataDxfId="45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44" dataDxfId="42" headerRowBorderDxfId="43" tableBorderDxfId="41" totalsRowBorderDxfId="40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9">
      <calculatedColumnFormula>'BOM sum'!A83</calculatedColumnFormula>
    </tableColumn>
    <tableColumn id="2" name="Part definition" dataDxfId="38">
      <calculatedColumnFormula>'BOM sum'!B73</calculatedColumnFormula>
    </tableColumn>
    <tableColumn id="3" name="Description" dataDxfId="37">
      <calculatedColumnFormula>'BOM sum'!C73</calculatedColumnFormula>
    </tableColumn>
    <tableColumn id="4" name="PCS" dataDxfId="36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35" dataDxfId="33" headerRowBorderDxfId="34" tableBorderDxfId="32" totalsRowBorderDxfId="3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0">
      <calculatedColumnFormula>'BOM sum'!A101</calculatedColumnFormula>
    </tableColumn>
    <tableColumn id="2" name="Part definition" dataDxfId="29">
      <calculatedColumnFormula>'BOM sum'!B84</calculatedColumnFormula>
    </tableColumn>
    <tableColumn id="3" name="Description" dataDxfId="28">
      <calculatedColumnFormula>'BOM sum'!C84</calculatedColumnFormula>
    </tableColumn>
    <tableColumn id="4" name="PCS" dataDxfId="27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26" dataDxfId="24" headerRowBorderDxfId="25" tableBorderDxfId="23" totalsRowBorderDxfId="22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21">
      <calculatedColumnFormula>'BOM sum'!A108</calculatedColumnFormula>
    </tableColumn>
    <tableColumn id="2" name="Part definition" dataDxfId="20">
      <calculatedColumnFormula>'BOM sum'!B101</calculatedColumnFormula>
    </tableColumn>
    <tableColumn id="3" name="Description" dataDxfId="19">
      <calculatedColumnFormula>'BOM sum'!C101</calculatedColumnFormula>
    </tableColumn>
    <tableColumn id="4" name="PCS" dataDxfId="18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17" dataDxfId="15" headerRowBorderDxfId="16" tableBorderDxfId="14" totalsRowBorderDxfId="1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">
      <calculatedColumnFormula>'BOM sum'!A111</calculatedColumnFormula>
    </tableColumn>
    <tableColumn id="2" name="Part definition" dataDxfId="11">
      <calculatedColumnFormula>'BOM sum'!B111</calculatedColumnFormula>
    </tableColumn>
    <tableColumn id="3" name="Description" dataDxfId="10">
      <calculatedColumnFormula>'BOM sum'!C111</calculatedColumnFormula>
    </tableColumn>
    <tableColumn id="4" name="PCS" dataDxfId="9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8" totalsRowShown="0" headerRowDxfId="8" dataDxfId="6" headerRowBorderDxfId="7" tableBorderDxfId="5" totalsRowBorderDxfId="4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3">
      <calculatedColumnFormula>'BOM sum'!A115</calculatedColumnFormula>
    </tableColumn>
    <tableColumn id="2" name="Part definition" dataDxfId="2">
      <calculatedColumnFormula>'BOM sum'!B111</calculatedColumnFormula>
    </tableColumn>
    <tableColumn id="3" name="Description" dataDxfId="1">
      <calculatedColumnFormula>'BOM sum'!C111</calculatedColumnFormula>
    </tableColumn>
    <tableColumn id="4" name="PCS" dataDxfId="0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34" dataDxfId="132" headerRowBorderDxfId="133" tableBorderDxfId="131" totalsRowBorderDxfId="13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9">
      <calculatedColumnFormula>'BOM sum'!A30</calculatedColumnFormula>
    </tableColumn>
    <tableColumn id="2" name="Part definition" dataDxfId="128">
      <calculatedColumnFormula>'BOM sum'!B3</calculatedColumnFormula>
    </tableColumn>
    <tableColumn id="3" name="Description" dataDxfId="127"/>
    <tableColumn id="4" name="PCS" dataDxfId="126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25" dataDxfId="123" headerRowBorderDxfId="124" tableBorderDxfId="122" totalsRowBorderDxfId="12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0">
      <calculatedColumnFormula>'BOM sum'!A39</calculatedColumnFormula>
    </tableColumn>
    <tableColumn id="2" name="Part definition" dataDxfId="119">
      <calculatedColumnFormula>'BOM sum'!B3</calculatedColumnFormula>
    </tableColumn>
    <tableColumn id="3" name="Description" dataDxfId="118"/>
    <tableColumn id="4" name="PCS" dataDxfId="117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16" dataDxfId="114" headerRowBorderDxfId="115" tableBorderDxfId="113" totalsRowBorderDxfId="112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1">
      <calculatedColumnFormula>'BOM sum'!A44</calculatedColumnFormula>
    </tableColumn>
    <tableColumn id="2" name="Part definition" dataDxfId="110">
      <calculatedColumnFormula>'BOM sum'!B44</calculatedColumnFormula>
    </tableColumn>
    <tableColumn id="3" name="Description" dataDxfId="109">
      <calculatedColumnFormula>'BOM sum'!C44</calculatedColumnFormula>
    </tableColumn>
    <tableColumn id="4" name="PCS" dataDxfId="108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07" dataDxfId="105" headerRowBorderDxfId="106" tableBorderDxfId="104" totalsRowBorderDxfId="10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2">
      <calculatedColumnFormula>'BOM sum'!A49</calculatedColumnFormula>
    </tableColumn>
    <tableColumn id="2" name="Part definition" dataDxfId="101">
      <calculatedColumnFormula>'BOM sum'!B49</calculatedColumnFormula>
    </tableColumn>
    <tableColumn id="3" name="Description" dataDxfId="100">
      <calculatedColumnFormula>'BOM sum'!C49</calculatedColumnFormula>
    </tableColumn>
    <tableColumn id="4" name="PCS" dataDxfId="99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98" dataDxfId="96" headerRowBorderDxfId="97" tableBorderDxfId="95" totalsRowBorderDxfId="94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3">
      <calculatedColumnFormula>'BOM sum'!A53</calculatedColumnFormula>
    </tableColumn>
    <tableColumn id="2" name="Part definition" dataDxfId="92">
      <calculatedColumnFormula>'BOM sum'!B53</calculatedColumnFormula>
    </tableColumn>
    <tableColumn id="3" name="Description" dataDxfId="91">
      <calculatedColumnFormula>'BOM sum'!C53</calculatedColumnFormula>
    </tableColumn>
    <tableColumn id="4" name="PCS" dataDxfId="90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89" dataDxfId="87" headerRowBorderDxfId="88" tableBorderDxfId="86" totalsRowBorderDxfId="85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84">
      <calculatedColumnFormula>'BOM sum'!A59</calculatedColumnFormula>
    </tableColumn>
    <tableColumn id="2" name="Part definition" dataDxfId="83">
      <calculatedColumnFormula>'BOM sum'!B59</calculatedColumnFormula>
    </tableColumn>
    <tableColumn id="3" name="Description" dataDxfId="82">
      <calculatedColumnFormula>'BOM sum'!C59</calculatedColumnFormula>
    </tableColumn>
    <tableColumn id="4" name="PCS" dataDxfId="81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80" dataDxfId="78" headerRowBorderDxfId="79" tableBorderDxfId="77" totalsRowBorderDxfId="76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5">
      <calculatedColumnFormula>'BOM sum'!A65</calculatedColumnFormula>
    </tableColumn>
    <tableColumn id="2" name="Part definition" dataDxfId="74">
      <calculatedColumnFormula>'BOM sum'!B65</calculatedColumnFormula>
    </tableColumn>
    <tableColumn id="3" name="Description" dataDxfId="73">
      <calculatedColumnFormula>'BOM sum'!C65</calculatedColumnFormula>
    </tableColumn>
    <tableColumn id="4" name="PCS" dataDxfId="72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71" dataDxfId="69" headerRowBorderDxfId="70" tableBorderDxfId="68" totalsRowBorderDxfId="67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66">
      <calculatedColumnFormula>'BOM sum'!A69</calculatedColumnFormula>
    </tableColumn>
    <tableColumn id="2" name="Part definition" dataDxfId="65">
      <calculatedColumnFormula>'BOM sum'!B69</calculatedColumnFormula>
    </tableColumn>
    <tableColumn id="3" name="Description" dataDxfId="64">
      <calculatedColumnFormula>'BOM sum'!C69</calculatedColumnFormula>
    </tableColumn>
    <tableColumn id="4" name="PCS" dataDxfId="63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95</v>
      </c>
      <c r="B1" s="1" t="s">
        <v>96</v>
      </c>
      <c r="C1" s="2" t="s">
        <v>128</v>
      </c>
      <c r="D1" s="1" t="s">
        <v>97</v>
      </c>
    </row>
    <row r="2" spans="1:4" ht="18.75" customHeight="1" x14ac:dyDescent="0.25">
      <c r="A2" s="29" t="s">
        <v>0</v>
      </c>
      <c r="B2" s="30"/>
      <c r="C2" s="30"/>
      <c r="D2" s="31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51</v>
      </c>
      <c r="C10" s="4"/>
      <c r="D10" s="3">
        <v>2</v>
      </c>
    </row>
    <row r="11" spans="1:4" ht="17.25" x14ac:dyDescent="0.25">
      <c r="A11" s="3">
        <v>9</v>
      </c>
      <c r="B11" s="4" t="s">
        <v>52</v>
      </c>
      <c r="C11" s="4"/>
      <c r="D11" s="3">
        <v>2</v>
      </c>
    </row>
    <row r="12" spans="1:4" ht="17.25" x14ac:dyDescent="0.25">
      <c r="A12" s="3">
        <v>10</v>
      </c>
      <c r="B12" s="4" t="s">
        <v>53</v>
      </c>
      <c r="C12" s="4"/>
      <c r="D12" s="3">
        <v>1</v>
      </c>
    </row>
    <row r="13" spans="1:4" ht="17.25" x14ac:dyDescent="0.25">
      <c r="A13" s="3">
        <v>11</v>
      </c>
      <c r="B13" s="4" t="s">
        <v>54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75</v>
      </c>
      <c r="C15" s="4"/>
      <c r="D15" s="3">
        <v>1</v>
      </c>
    </row>
    <row r="16" spans="1:4" ht="17.25" x14ac:dyDescent="0.25">
      <c r="A16" s="3">
        <v>14</v>
      </c>
      <c r="B16" s="4" t="s">
        <v>59</v>
      </c>
      <c r="C16" s="4"/>
      <c r="D16" s="3">
        <v>1</v>
      </c>
    </row>
    <row r="17" spans="1:4" ht="17.25" x14ac:dyDescent="0.25">
      <c r="A17" s="3">
        <v>15</v>
      </c>
      <c r="B17" s="4" t="s">
        <v>62</v>
      </c>
      <c r="C17" s="4"/>
      <c r="D17" s="3">
        <v>1</v>
      </c>
    </row>
    <row r="18" spans="1:4" ht="17.25" x14ac:dyDescent="0.25">
      <c r="A18" s="3">
        <v>16</v>
      </c>
      <c r="B18" s="4" t="s">
        <v>69</v>
      </c>
      <c r="C18" s="4"/>
      <c r="D18" s="3">
        <v>6</v>
      </c>
    </row>
    <row r="19" spans="1:4" ht="17.25" x14ac:dyDescent="0.25">
      <c r="A19" s="3">
        <v>17</v>
      </c>
      <c r="B19" s="4" t="s">
        <v>56</v>
      </c>
      <c r="C19" s="4"/>
      <c r="D19" s="3">
        <v>6</v>
      </c>
    </row>
    <row r="20" spans="1:4" ht="17.25" x14ac:dyDescent="0.25">
      <c r="A20" s="3">
        <v>18</v>
      </c>
      <c r="B20" s="4" t="s">
        <v>73</v>
      </c>
      <c r="C20" s="4" t="s">
        <v>132</v>
      </c>
      <c r="D20" s="3">
        <v>1</v>
      </c>
    </row>
    <row r="21" spans="1:4" ht="17.25" x14ac:dyDescent="0.25">
      <c r="A21" s="3">
        <v>19</v>
      </c>
      <c r="B21" s="4" t="s">
        <v>124</v>
      </c>
      <c r="C21" s="4"/>
      <c r="D21" s="3">
        <v>4</v>
      </c>
    </row>
    <row r="22" spans="1:4" ht="17.25" x14ac:dyDescent="0.25">
      <c r="A22" s="3">
        <v>20</v>
      </c>
      <c r="B22" s="4" t="s">
        <v>125</v>
      </c>
      <c r="C22" s="4"/>
      <c r="D22" s="3">
        <v>14</v>
      </c>
    </row>
    <row r="23" spans="1:4" ht="17.25" x14ac:dyDescent="0.25">
      <c r="A23" s="3">
        <v>21</v>
      </c>
      <c r="B23" s="4" t="s">
        <v>126</v>
      </c>
      <c r="C23" s="4"/>
      <c r="D23" s="3">
        <v>1</v>
      </c>
    </row>
    <row r="24" spans="1:4" ht="17.25" x14ac:dyDescent="0.25">
      <c r="A24" s="9">
        <v>22</v>
      </c>
      <c r="B24" s="4" t="s">
        <v>127</v>
      </c>
      <c r="C24" s="14"/>
      <c r="D24" s="3">
        <v>1</v>
      </c>
    </row>
    <row r="25" spans="1:4" ht="17.25" x14ac:dyDescent="0.25">
      <c r="A25" s="9">
        <v>23</v>
      </c>
      <c r="B25" s="4" t="s">
        <v>133</v>
      </c>
      <c r="C25" s="14"/>
      <c r="D25" s="3">
        <v>1</v>
      </c>
    </row>
    <row r="26" spans="1:4" ht="17.25" x14ac:dyDescent="0.25">
      <c r="A26" s="9">
        <v>24</v>
      </c>
      <c r="B26" s="4" t="s">
        <v>141</v>
      </c>
      <c r="C26" s="14"/>
      <c r="D26" s="3">
        <v>1</v>
      </c>
    </row>
    <row r="27" spans="1:4" ht="17.25" x14ac:dyDescent="0.25">
      <c r="A27" s="9">
        <v>25</v>
      </c>
      <c r="B27" s="4" t="s">
        <v>134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32" t="s">
        <v>81</v>
      </c>
      <c r="B29" s="33"/>
      <c r="C29" s="33"/>
      <c r="D29" s="34"/>
    </row>
    <row r="30" spans="1:4" ht="17.25" x14ac:dyDescent="0.25">
      <c r="A30" s="3">
        <v>23</v>
      </c>
      <c r="B30" s="4" t="s">
        <v>37</v>
      </c>
      <c r="C30" s="4" t="s">
        <v>135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135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135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135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137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137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136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32" t="s">
        <v>82</v>
      </c>
      <c r="B38" s="33"/>
      <c r="C38" s="33"/>
      <c r="D38" s="34"/>
    </row>
    <row r="39" spans="1:4" ht="18.75" customHeight="1" x14ac:dyDescent="0.25">
      <c r="A39" s="9">
        <v>30</v>
      </c>
      <c r="B39" s="4" t="s">
        <v>34</v>
      </c>
      <c r="C39" s="4" t="s">
        <v>112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113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114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32" t="s">
        <v>83</v>
      </c>
      <c r="B43" s="33"/>
      <c r="C43" s="33"/>
      <c r="D43" s="34"/>
    </row>
    <row r="44" spans="1:4" ht="18.75" customHeight="1" x14ac:dyDescent="0.25">
      <c r="A44" s="9">
        <v>33</v>
      </c>
      <c r="B44" s="4" t="s">
        <v>55</v>
      </c>
      <c r="C44" s="4" t="s">
        <v>138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139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140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26" t="s">
        <v>86</v>
      </c>
      <c r="B48" s="27"/>
      <c r="C48" s="27"/>
      <c r="D48" s="28"/>
    </row>
    <row r="49" spans="1:4" s="10" customFormat="1" ht="18.75" customHeight="1" x14ac:dyDescent="0.25">
      <c r="A49" s="9">
        <v>36</v>
      </c>
      <c r="B49" s="4" t="s">
        <v>22</v>
      </c>
      <c r="C49" s="4" t="s">
        <v>116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117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26" t="s">
        <v>84</v>
      </c>
      <c r="B52" s="27"/>
      <c r="C52" s="27"/>
      <c r="D52" s="28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111</v>
      </c>
      <c r="C56" s="4" t="s">
        <v>111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26" t="s">
        <v>85</v>
      </c>
      <c r="B58" s="27"/>
      <c r="C58" s="27"/>
      <c r="D58" s="28"/>
    </row>
    <row r="59" spans="1:4" s="10" customFormat="1" ht="18.75" customHeight="1" x14ac:dyDescent="0.25">
      <c r="A59" s="9">
        <v>42</v>
      </c>
      <c r="B59" s="4" t="s">
        <v>99</v>
      </c>
      <c r="C59" s="4" t="s">
        <v>99</v>
      </c>
      <c r="D59" s="3">
        <v>2</v>
      </c>
    </row>
    <row r="60" spans="1:4" s="10" customFormat="1" ht="18.75" customHeight="1" x14ac:dyDescent="0.25">
      <c r="A60" s="9">
        <v>43</v>
      </c>
      <c r="B60" s="4" t="s">
        <v>100</v>
      </c>
      <c r="C60" s="4" t="s">
        <v>100</v>
      </c>
      <c r="D60" s="3">
        <v>3</v>
      </c>
    </row>
    <row r="61" spans="1:4" s="10" customFormat="1" ht="18.75" customHeight="1" x14ac:dyDescent="0.25">
      <c r="A61" s="9">
        <v>44</v>
      </c>
      <c r="B61" s="4" t="s">
        <v>101</v>
      </c>
      <c r="C61" s="4" t="s">
        <v>101</v>
      </c>
      <c r="D61" s="3">
        <v>1</v>
      </c>
    </row>
    <row r="62" spans="1:4" s="10" customFormat="1" ht="18.75" customHeight="1" x14ac:dyDescent="0.25">
      <c r="A62" s="9">
        <v>45</v>
      </c>
      <c r="B62" s="4" t="s">
        <v>98</v>
      </c>
      <c r="C62" s="4" t="s">
        <v>123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26" t="s">
        <v>130</v>
      </c>
      <c r="B64" s="27"/>
      <c r="C64" s="27"/>
      <c r="D64" s="28"/>
    </row>
    <row r="65" spans="1:4" ht="18.75" customHeight="1" x14ac:dyDescent="0.25">
      <c r="A65" s="3">
        <v>46</v>
      </c>
      <c r="B65" s="4" t="s">
        <v>28</v>
      </c>
      <c r="C65" s="4" t="s">
        <v>102</v>
      </c>
      <c r="D65" s="3">
        <v>4</v>
      </c>
    </row>
    <row r="66" spans="1:4" ht="18.75" customHeight="1" x14ac:dyDescent="0.25">
      <c r="A66" s="3">
        <v>47</v>
      </c>
      <c r="B66" s="4" t="s">
        <v>103</v>
      </c>
      <c r="C66" s="4" t="s">
        <v>104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26" t="s">
        <v>87</v>
      </c>
      <c r="B68" s="27"/>
      <c r="C68" s="27"/>
      <c r="D68" s="28"/>
    </row>
    <row r="69" spans="1:4" ht="18.75" customHeight="1" x14ac:dyDescent="0.25">
      <c r="A69" s="3">
        <v>48</v>
      </c>
      <c r="B69" s="4" t="s">
        <v>25</v>
      </c>
      <c r="C69" s="4" t="s">
        <v>105</v>
      </c>
      <c r="D69" s="3">
        <v>2</v>
      </c>
    </row>
    <row r="70" spans="1:4" ht="18.75" customHeight="1" x14ac:dyDescent="0.25">
      <c r="A70" s="3">
        <v>49</v>
      </c>
      <c r="B70" s="4" t="s">
        <v>61</v>
      </c>
      <c r="C70" s="4" t="s">
        <v>106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26" t="s">
        <v>88</v>
      </c>
      <c r="B72" s="27"/>
      <c r="C72" s="27"/>
      <c r="D72" s="28"/>
    </row>
    <row r="73" spans="1:4" ht="18.75" customHeight="1" x14ac:dyDescent="0.25">
      <c r="A73" s="3">
        <v>50</v>
      </c>
      <c r="B73" s="4" t="s">
        <v>67</v>
      </c>
      <c r="C73" s="4" t="s">
        <v>67</v>
      </c>
      <c r="D73" s="3">
        <v>2</v>
      </c>
    </row>
    <row r="74" spans="1:4" ht="18.75" customHeight="1" x14ac:dyDescent="0.25">
      <c r="A74" s="3">
        <v>51</v>
      </c>
      <c r="B74" s="4" t="s">
        <v>76</v>
      </c>
      <c r="C74" s="4" t="s">
        <v>76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26" t="s">
        <v>89</v>
      </c>
      <c r="B76" s="27"/>
      <c r="C76" s="27"/>
      <c r="D76" s="28"/>
    </row>
    <row r="77" spans="1:4" ht="18.75" customHeight="1" x14ac:dyDescent="0.25">
      <c r="A77" s="3">
        <v>52</v>
      </c>
      <c r="B77" s="4" t="s">
        <v>63</v>
      </c>
      <c r="C77" s="4" t="s">
        <v>63</v>
      </c>
      <c r="D77" s="3">
        <v>0</v>
      </c>
    </row>
    <row r="78" spans="1:4" ht="18.75" customHeight="1" x14ac:dyDescent="0.25">
      <c r="A78" s="3">
        <v>53</v>
      </c>
      <c r="B78" s="4" t="s">
        <v>64</v>
      </c>
      <c r="C78" s="4" t="s">
        <v>64</v>
      </c>
      <c r="D78" s="3">
        <v>0</v>
      </c>
    </row>
    <row r="79" spans="1:4" ht="18.75" customHeight="1" x14ac:dyDescent="0.25">
      <c r="A79" s="3">
        <v>54</v>
      </c>
      <c r="B79" s="4" t="s">
        <v>65</v>
      </c>
      <c r="C79" s="4" t="s">
        <v>65</v>
      </c>
      <c r="D79" s="3">
        <v>0</v>
      </c>
    </row>
    <row r="80" spans="1:4" ht="18.75" customHeight="1" x14ac:dyDescent="0.25">
      <c r="A80" s="3">
        <v>55</v>
      </c>
      <c r="B80" s="4" t="s">
        <v>66</v>
      </c>
      <c r="C80" s="4" t="s">
        <v>66</v>
      </c>
      <c r="D80" s="3">
        <v>0</v>
      </c>
    </row>
    <row r="81" spans="1:4" ht="18.75" customHeight="1" x14ac:dyDescent="0.25">
      <c r="A81" s="3">
        <v>56</v>
      </c>
      <c r="B81" s="4" t="s">
        <v>107</v>
      </c>
      <c r="C81" s="4"/>
      <c r="D81" s="3">
        <v>2</v>
      </c>
    </row>
    <row r="82" spans="1:4" ht="18.75" customHeight="1" x14ac:dyDescent="0.25">
      <c r="A82" s="3"/>
      <c r="B82" s="4"/>
      <c r="C82" s="6"/>
      <c r="D82" s="12">
        <f>SUM(D77:D81)</f>
        <v>2</v>
      </c>
    </row>
    <row r="83" spans="1:4" ht="18.75" customHeight="1" x14ac:dyDescent="0.25">
      <c r="A83" s="26" t="s">
        <v>90</v>
      </c>
      <c r="B83" s="27"/>
      <c r="C83" s="27"/>
      <c r="D83" s="28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72</v>
      </c>
      <c r="C85" s="4" t="s">
        <v>119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118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120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121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122</v>
      </c>
      <c r="D89" s="3">
        <v>8</v>
      </c>
    </row>
    <row r="90" spans="1:4" ht="18.75" customHeight="1" x14ac:dyDescent="0.25">
      <c r="A90" s="9">
        <v>63</v>
      </c>
      <c r="B90" s="4" t="s">
        <v>57</v>
      </c>
      <c r="C90" s="4" t="s">
        <v>57</v>
      </c>
      <c r="D90" s="3">
        <v>1</v>
      </c>
    </row>
    <row r="91" spans="1:4" ht="18.75" customHeight="1" x14ac:dyDescent="0.25">
      <c r="A91" s="9">
        <v>64</v>
      </c>
      <c r="B91" s="4" t="s">
        <v>58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71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26" t="s">
        <v>91</v>
      </c>
      <c r="B100" s="27"/>
      <c r="C100" s="27"/>
      <c r="D100" s="28"/>
    </row>
    <row r="101" spans="1:4" ht="18.75" customHeight="1" x14ac:dyDescent="0.25">
      <c r="A101" s="9">
        <v>71</v>
      </c>
      <c r="B101" s="4" t="s">
        <v>1</v>
      </c>
      <c r="C101" s="4" t="s">
        <v>115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79</v>
      </c>
      <c r="C105" s="4" t="s">
        <v>80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26" t="s">
        <v>92</v>
      </c>
      <c r="B107" s="27"/>
      <c r="C107" s="27"/>
      <c r="D107" s="28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26" t="s">
        <v>93</v>
      </c>
      <c r="B110" s="27"/>
      <c r="C110" s="27"/>
      <c r="D110" s="28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26" t="s">
        <v>94</v>
      </c>
      <c r="B114" s="27"/>
      <c r="C114" s="27"/>
      <c r="D114" s="28"/>
    </row>
    <row r="115" spans="1:4" ht="17.25" x14ac:dyDescent="0.25">
      <c r="A115" s="9">
        <v>79</v>
      </c>
      <c r="B115" s="4" t="s">
        <v>60</v>
      </c>
      <c r="C115" s="4" t="s">
        <v>60</v>
      </c>
      <c r="D115" s="3">
        <v>1</v>
      </c>
    </row>
    <row r="116" spans="1:4" ht="17.25" x14ac:dyDescent="0.25">
      <c r="A116" s="9">
        <v>80</v>
      </c>
      <c r="B116" s="4" t="s">
        <v>68</v>
      </c>
      <c r="C116" s="4" t="s">
        <v>68</v>
      </c>
      <c r="D116" s="3">
        <v>1</v>
      </c>
    </row>
    <row r="117" spans="1:4" ht="17.25" x14ac:dyDescent="0.25">
      <c r="A117" s="9">
        <v>81</v>
      </c>
      <c r="B117" s="4" t="s">
        <v>70</v>
      </c>
      <c r="C117" s="4" t="s">
        <v>70</v>
      </c>
      <c r="D117" s="3">
        <v>6</v>
      </c>
    </row>
    <row r="118" spans="1:4" ht="17.25" x14ac:dyDescent="0.25">
      <c r="A118" s="9">
        <v>82</v>
      </c>
      <c r="B118" s="4" t="s">
        <v>74</v>
      </c>
      <c r="C118" s="4" t="s">
        <v>108</v>
      </c>
      <c r="D118" s="3">
        <v>1</v>
      </c>
    </row>
    <row r="119" spans="1:4" ht="17.25" x14ac:dyDescent="0.25">
      <c r="A119" s="9">
        <v>83</v>
      </c>
      <c r="B119" s="4" t="s">
        <v>109</v>
      </c>
      <c r="C119" s="4" t="s">
        <v>110</v>
      </c>
      <c r="D119" s="3">
        <v>5</v>
      </c>
    </row>
    <row r="120" spans="1:4" ht="17.25" x14ac:dyDescent="0.25">
      <c r="A120" s="9">
        <v>84</v>
      </c>
      <c r="B120" s="4" t="s">
        <v>77</v>
      </c>
      <c r="C120" s="4" t="s">
        <v>129</v>
      </c>
      <c r="D120" s="3">
        <v>1</v>
      </c>
    </row>
    <row r="121" spans="1:4" ht="17.25" x14ac:dyDescent="0.25">
      <c r="A121" s="9">
        <v>85</v>
      </c>
      <c r="B121" s="4" t="s">
        <v>78</v>
      </c>
      <c r="C121" s="4" t="s">
        <v>78</v>
      </c>
      <c r="D121" s="3">
        <v>1</v>
      </c>
    </row>
    <row r="122" spans="1:4" ht="18.75" x14ac:dyDescent="0.25">
      <c r="A122" s="6"/>
      <c r="B122" s="6"/>
      <c r="C122" s="4"/>
      <c r="D122" s="13">
        <f>SUM(D115:D121)</f>
        <v>16</v>
      </c>
    </row>
    <row r="123" spans="1:4" x14ac:dyDescent="0.25">
      <c r="D123" s="15">
        <f>SUM(D122,D113,D109,D106,D99,D82,D75,D71,D67,D51,D63,D57,D47,D42,D37,D28)</f>
        <v>540</v>
      </c>
    </row>
  </sheetData>
  <mergeCells count="16">
    <mergeCell ref="A52:D52"/>
    <mergeCell ref="A2:D2"/>
    <mergeCell ref="A29:D29"/>
    <mergeCell ref="A38:D38"/>
    <mergeCell ref="A43:D43"/>
    <mergeCell ref="A48:D48"/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">
        <v>131</v>
      </c>
      <c r="D2" s="20">
        <f>'BOM sum'!D81</f>
        <v>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0" sqref="C2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6" sqref="B2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</row>
    <row r="3" spans="1:4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</row>
    <row r="4" spans="1:4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</row>
    <row r="5" spans="1:4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</row>
    <row r="6" spans="1:4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</row>
    <row r="7" spans="1:4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</row>
    <row r="8" spans="1:4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</row>
    <row r="9" spans="1:4" ht="18.75" x14ac:dyDescent="0.3">
      <c r="A9" s="20">
        <f>'BOM sum'!A10</f>
        <v>8</v>
      </c>
      <c r="B9" s="21" t="str">
        <f>'BOM sum'!B10</f>
        <v>weel holder</v>
      </c>
      <c r="C9" s="21"/>
      <c r="D9" s="24">
        <f>'BOM sum'!D10</f>
        <v>2</v>
      </c>
    </row>
    <row r="10" spans="1:4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</row>
    <row r="11" spans="1:4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</row>
    <row r="12" spans="1:4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</row>
    <row r="13" spans="1:4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</row>
    <row r="14" spans="1:4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</row>
    <row r="15" spans="1:4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</row>
    <row r="16" spans="1:4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</row>
    <row r="17" spans="1:4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</row>
    <row r="18" spans="1:4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</row>
    <row r="19" spans="1:4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</row>
    <row r="20" spans="1:4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</row>
    <row r="21" spans="1:4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</row>
    <row r="22" spans="1:4" ht="18.75" x14ac:dyDescent="0.3">
      <c r="A22" s="20">
        <f>'BOM sum'!A23</f>
        <v>21</v>
      </c>
      <c r="B22" s="21" t="str">
        <f>'BOM sum'!B23</f>
        <v>Side panel lead L</v>
      </c>
      <c r="C22" s="21"/>
      <c r="D22" s="24">
        <f>'BOM sum'!D23</f>
        <v>1</v>
      </c>
    </row>
    <row r="23" spans="1:4" ht="18.75" x14ac:dyDescent="0.3">
      <c r="A23" s="22">
        <f>'BOM sum'!A24</f>
        <v>22</v>
      </c>
      <c r="B23" s="23" t="str">
        <f>'BOM sum'!B24</f>
        <v>Side panel lead R</v>
      </c>
      <c r="C23" s="23"/>
      <c r="D23" s="25">
        <f>'BOM sum'!D24</f>
        <v>1</v>
      </c>
    </row>
    <row r="24" spans="1:4" ht="18.75" x14ac:dyDescent="0.3">
      <c r="A24" s="35">
        <f>'BOM sum'!A25</f>
        <v>23</v>
      </c>
      <c r="B24" s="23" t="str">
        <f>'BOM sum'!B25</f>
        <v>Power supply Holder</v>
      </c>
      <c r="C24" s="36"/>
      <c r="D24" s="37">
        <f>'BOM sum'!D25</f>
        <v>1</v>
      </c>
    </row>
    <row r="25" spans="1:4" ht="18.75" x14ac:dyDescent="0.3">
      <c r="A25" s="35">
        <f>'BOM sum'!A26</f>
        <v>24</v>
      </c>
      <c r="B25" s="23" t="str">
        <f>'BOM sum'!B26</f>
        <v>Power supply HolderCap</v>
      </c>
      <c r="C25" s="36"/>
      <c r="D25" s="37">
        <f>'BOM sum'!D26</f>
        <v>1</v>
      </c>
    </row>
    <row r="26" spans="1:4" ht="18.75" x14ac:dyDescent="0.3">
      <c r="A26" s="35">
        <f>'BOM sum'!A27</f>
        <v>25</v>
      </c>
      <c r="B26" s="23" t="str">
        <f>'BOM sum'!B27</f>
        <v>Extruder Holder</v>
      </c>
      <c r="C26" s="36"/>
      <c r="D26" s="37">
        <f>'BOM sum'!D27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95</v>
      </c>
      <c r="B1" s="17" t="s">
        <v>96</v>
      </c>
      <c r="C1" s="17" t="s">
        <v>128</v>
      </c>
      <c r="D1" s="18" t="s">
        <v>97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2019-11-29T18:03:30Z</dcterms:modified>
</cp:coreProperties>
</file>