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考察对象情况" sheetId="1" r:id="rId1"/>
    <sheet name="考察报告" sheetId="2" r:id="rId2"/>
  </sheets>
  <calcPr calcId="144525"/>
</workbook>
</file>

<file path=xl/comments1.xml><?xml version="1.0" encoding="utf-8"?>
<comments xmlns="http://schemas.openxmlformats.org/spreadsheetml/2006/main">
  <authors>
    <author>Carvin</author>
  </authors>
  <commentList>
    <comment ref="C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第一支部：</t>
        </r>
        <r>
          <rPr>
            <sz val="9"/>
            <rFont val="宋体"/>
            <charset val="134"/>
          </rPr>
          <t xml:space="preserve">
543 计算机科学与技术
54A 互联网金融
</t>
        </r>
        <r>
          <rPr>
            <b/>
            <sz val="9"/>
            <rFont val="宋体"/>
            <charset val="134"/>
          </rPr>
          <t>第二支部：</t>
        </r>
        <r>
          <rPr>
            <sz val="9"/>
            <rFont val="宋体"/>
            <charset val="134"/>
          </rPr>
          <t xml:space="preserve">
541 信息管理与信息系统
</t>
        </r>
        <r>
          <rPr>
            <b/>
            <sz val="9"/>
            <rFont val="宋体"/>
            <charset val="134"/>
          </rPr>
          <t>第三支部：</t>
        </r>
        <r>
          <rPr>
            <sz val="9"/>
            <rFont val="宋体"/>
            <charset val="134"/>
          </rPr>
          <t xml:space="preserve">
548 电子商务
549 软件工程</t>
        </r>
      </text>
    </comment>
    <comment ref="H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身份证输入的时候，首位写'，否则填入身份证后四位会无效</t>
        </r>
      </text>
    </comment>
    <comment ref="I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日期个位数补“0”</t>
        </r>
      </text>
    </comment>
    <comment ref="J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1、校级组织则“校****部***”，院级组织则“院****部***”，班级的直接写职务。
2、现任无职务，则只写曾任职务。
3、职务填写上限：4个</t>
        </r>
      </text>
    </comment>
  </commentList>
</comments>
</file>

<file path=xl/comments2.xml><?xml version="1.0" encoding="utf-8"?>
<comments xmlns="http://schemas.openxmlformats.org/spreadsheetml/2006/main">
  <authors>
    <author>Carvin</author>
  </authors>
  <commentList>
    <comment ref="C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字数不超过100字</t>
        </r>
      </text>
    </comment>
    <comment ref="F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不超过五个</t>
        </r>
      </text>
    </comment>
  </commentList>
</comments>
</file>

<file path=xl/sharedStrings.xml><?xml version="1.0" encoding="utf-8"?>
<sst xmlns="http://schemas.openxmlformats.org/spreadsheetml/2006/main" count="72" uniqueCount="57">
  <si>
    <t>学号</t>
  </si>
  <si>
    <t>姓名</t>
  </si>
  <si>
    <t>党支部</t>
  </si>
  <si>
    <t>性别</t>
  </si>
  <si>
    <t>籍贯(省市)</t>
  </si>
  <si>
    <t>民族</t>
  </si>
  <si>
    <t>宿舍</t>
  </si>
  <si>
    <t>身份证</t>
  </si>
  <si>
    <t>出生年月日</t>
  </si>
  <si>
    <t>现任职务</t>
  </si>
  <si>
    <t>挂科情况</t>
  </si>
  <si>
    <t>通报违纪情况</t>
  </si>
  <si>
    <t>个人联系方式</t>
  </si>
  <si>
    <t>发展情况（第几次）</t>
  </si>
  <si>
    <t>本班人数</t>
  </si>
  <si>
    <t>本班党员人数</t>
  </si>
  <si>
    <t>经历</t>
  </si>
  <si>
    <t>优点</t>
  </si>
  <si>
    <t>缺点</t>
  </si>
  <si>
    <t>评优情况（获奖情况）</t>
  </si>
  <si>
    <t>171543***</t>
  </si>
  <si>
    <t>张三</t>
  </si>
  <si>
    <t>第一党支部</t>
  </si>
  <si>
    <t>男</t>
  </si>
  <si>
    <t>广东湛江</t>
  </si>
  <si>
    <t>汉</t>
  </si>
  <si>
    <t>16#A620</t>
  </si>
  <si>
    <t>440582199912174011</t>
  </si>
  <si>
    <t>现任学习委员，曾任校学生会文娱部副部长</t>
  </si>
  <si>
    <t>无</t>
  </si>
  <si>
    <t>181548***</t>
  </si>
  <si>
    <t>李四</t>
  </si>
  <si>
    <t>第三党支部</t>
  </si>
  <si>
    <t>女</t>
  </si>
  <si>
    <t>广东广州</t>
  </si>
  <si>
    <t>2#B101</t>
  </si>
  <si>
    <t>440582200002074011</t>
  </si>
  <si>
    <t>曾任院党建办组织部部长</t>
  </si>
  <si>
    <t>151543***</t>
  </si>
  <si>
    <t>曾获校优秀团干，校广告公益视频大赛三等奖。英语四级考试已过。优秀学生干部（2次），三好学生，曾任舍长，宿舍被评为“五星级宿舍”。</t>
  </si>
  <si>
    <t>性格开朗乐观,学习刻苦,平易近人，细心谨慎，有很强的责任感，交流能力较强。</t>
  </si>
  <si>
    <t>做事过于悠游寡断， 容易情绪化。</t>
  </si>
  <si>
    <t>百佳学习标兵，优秀团员，优秀学生干部</t>
  </si>
  <si>
    <t>161548***</t>
  </si>
  <si>
    <t>曾任计科系红会组织部部长，曾获校“优秀学生干部”，“优秀团员”，“优秀团干”称号，英语四级考试已过。</t>
  </si>
  <si>
    <t>性格开朗乐观，学习认真，工作负责，开朗乐观，吃苦耐劳。</t>
  </si>
  <si>
    <t>擅长表达自己，表达能力比较差。</t>
  </si>
  <si>
    <t>优秀学生干部，广东金融学院新生征文书画比赛三等奖，互联网逐梦杯足球比赛第二名</t>
  </si>
  <si>
    <t>1715*****</t>
  </si>
  <si>
    <t>XXX</t>
  </si>
  <si>
    <t>曾获校得“三好学生”称号。英语六级级考试已过。</t>
  </si>
  <si>
    <t>做事缺少计划，缺少行动力。</t>
  </si>
  <si>
    <t>三好学生，优秀学生干部</t>
  </si>
  <si>
    <t>曾获校“优秀学生干部”称号。英语四级考试已过。</t>
  </si>
  <si>
    <t>学习认真，工作负责，开朗乐观，吃苦耐劳。</t>
  </si>
  <si>
    <t>处事缺乏主见。</t>
  </si>
  <si>
    <t>第十四届“飞燕杯”团体毽子三等奖，三好学生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</si>
</sst>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m&quot;月&quot;dd&quot;日&quot;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0.5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justify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153035</xdr:colOff>
      <xdr:row>18</xdr:row>
      <xdr:rowOff>54610</xdr:rowOff>
    </xdr:from>
    <xdr:to>
      <xdr:col>8</xdr:col>
      <xdr:colOff>878840</xdr:colOff>
      <xdr:row>28</xdr:row>
      <xdr:rowOff>10795</xdr:rowOff>
    </xdr:to>
    <xdr:sp>
      <xdr:nvSpPr>
        <xdr:cNvPr id="3" name="文本框 2"/>
        <xdr:cNvSpPr txBox="1"/>
      </xdr:nvSpPr>
      <xdr:spPr>
        <a:xfrm>
          <a:off x="3924935" y="3529330"/>
          <a:ext cx="2122170" cy="1784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ts val="1200"/>
            </a:lnSpc>
          </a:pPr>
          <a:r>
            <a:rPr lang="zh-CN" altLang="en-US" sz="1100">
              <a:solidFill>
                <a:srgbClr val="FF0000"/>
              </a:solidFill>
            </a:rPr>
            <a:t>注：</a:t>
          </a:r>
          <a:endParaRPr lang="zh-CN" altLang="en-US" sz="1100">
            <a:solidFill>
              <a:srgbClr val="FF0000"/>
            </a:solidFill>
          </a:endParaRP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>
              <a:solidFill>
                <a:srgbClr val="FF0000"/>
              </a:solidFill>
            </a:rPr>
            <a:t>、日期个位数补</a:t>
          </a:r>
          <a:r>
            <a:rPr lang="en-US" altLang="zh-CN" sz="1100">
              <a:solidFill>
                <a:srgbClr val="FF0000"/>
              </a:solidFill>
            </a:rPr>
            <a:t>“0”</a:t>
          </a:r>
          <a:r>
            <a:rPr lang="zh-CN" altLang="en-US" sz="1100">
              <a:solidFill>
                <a:srgbClr val="FF0000"/>
              </a:solidFill>
            </a:rPr>
            <a:t>；</a:t>
          </a:r>
          <a:endParaRPr lang="zh-CN" altLang="en-US" sz="1100">
            <a:solidFill>
              <a:srgbClr val="FF0000"/>
            </a:solidFill>
          </a:endParaRP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>
              <a:solidFill>
                <a:srgbClr val="FF0000"/>
              </a:solidFill>
            </a:rPr>
            <a:t>、身份证输入的时候，首位写</a:t>
          </a:r>
          <a:r>
            <a:rPr lang="en-US" altLang="zh-CN" sz="1100">
              <a:solidFill>
                <a:srgbClr val="FF0000"/>
              </a:solidFill>
            </a:rPr>
            <a:t>'</a:t>
          </a:r>
          <a:r>
            <a:rPr lang="zh-CN" altLang="en-US" sz="1100">
              <a:solidFill>
                <a:srgbClr val="FF0000"/>
              </a:solidFill>
            </a:rPr>
            <a:t>，否则填入身份证后四位会无效；</a:t>
          </a:r>
          <a:endParaRPr lang="zh-CN" altLang="en-US" sz="1100">
            <a:solidFill>
              <a:srgbClr val="FF0000"/>
            </a:solidFill>
          </a:endParaRP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3</a:t>
          </a:r>
          <a:r>
            <a:rPr lang="zh-CN" altLang="en-US" sz="1100">
              <a:solidFill>
                <a:srgbClr val="FF0000"/>
              </a:solidFill>
            </a:rPr>
            <a:t>、职务方面，</a:t>
          </a:r>
          <a:r>
            <a:rPr lang="zh-CN" altLang="en-US">
              <a:solidFill>
                <a:srgbClr val="FF0000"/>
              </a:solidFill>
              <a:sym typeface="+mn-ea"/>
            </a:rPr>
            <a:t>校级组织则</a:t>
          </a:r>
          <a:r>
            <a:rPr lang="en-US" altLang="zh-CN">
              <a:solidFill>
                <a:srgbClr val="FF0000"/>
              </a:solidFill>
              <a:sym typeface="+mn-ea"/>
            </a:rPr>
            <a:t>“</a:t>
          </a:r>
          <a:r>
            <a:rPr lang="zh-CN" altLang="en-US">
              <a:solidFill>
                <a:srgbClr val="FF0000"/>
              </a:solidFill>
              <a:sym typeface="+mn-ea"/>
            </a:rPr>
            <a:t>校</a:t>
          </a:r>
          <a:r>
            <a:rPr lang="en-US" altLang="zh-CN">
              <a:solidFill>
                <a:srgbClr val="FF0000"/>
              </a:solidFill>
              <a:sym typeface="+mn-ea"/>
            </a:rPr>
            <a:t>****</a:t>
          </a:r>
          <a:r>
            <a:rPr lang="zh-CN" altLang="en-US">
              <a:solidFill>
                <a:srgbClr val="FF0000"/>
              </a:solidFill>
              <a:sym typeface="+mn-ea"/>
            </a:rPr>
            <a:t>部</a:t>
          </a:r>
          <a:r>
            <a:rPr lang="en-US" altLang="zh-CN">
              <a:solidFill>
                <a:srgbClr val="FF0000"/>
              </a:solidFill>
              <a:sym typeface="+mn-ea"/>
            </a:rPr>
            <a:t>***”</a:t>
          </a:r>
          <a:r>
            <a:rPr lang="zh-CN" altLang="en-US">
              <a:solidFill>
                <a:srgbClr val="FF0000"/>
              </a:solidFill>
              <a:sym typeface="+mn-ea"/>
            </a:rPr>
            <a:t>，院级组织则</a:t>
          </a:r>
          <a:r>
            <a:rPr lang="en-US" altLang="zh-CN">
              <a:solidFill>
                <a:srgbClr val="FF0000"/>
              </a:solidFill>
              <a:sym typeface="+mn-ea"/>
            </a:rPr>
            <a:t>“</a:t>
          </a:r>
          <a:r>
            <a:rPr lang="zh-CN" altLang="en-US">
              <a:solidFill>
                <a:srgbClr val="FF0000"/>
              </a:solidFill>
              <a:sym typeface="+mn-ea"/>
            </a:rPr>
            <a:t>院</a:t>
          </a:r>
          <a:r>
            <a:rPr lang="en-US" altLang="zh-CN">
              <a:solidFill>
                <a:srgbClr val="FF0000"/>
              </a:solidFill>
              <a:sym typeface="+mn-ea"/>
            </a:rPr>
            <a:t>****</a:t>
          </a:r>
          <a:r>
            <a:rPr lang="zh-CN" altLang="en-US">
              <a:solidFill>
                <a:srgbClr val="FF0000"/>
              </a:solidFill>
              <a:sym typeface="+mn-ea"/>
            </a:rPr>
            <a:t>部</a:t>
          </a:r>
          <a:r>
            <a:rPr lang="en-US" altLang="zh-CN">
              <a:solidFill>
                <a:srgbClr val="FF0000"/>
              </a:solidFill>
              <a:sym typeface="+mn-ea"/>
            </a:rPr>
            <a:t>***”</a:t>
          </a:r>
          <a:r>
            <a:rPr lang="zh-CN" altLang="en-US">
              <a:solidFill>
                <a:srgbClr val="FF0000"/>
              </a:solidFill>
              <a:sym typeface="+mn-ea"/>
            </a:rPr>
            <a:t>，班级的直接写职务。</a:t>
          </a:r>
          <a:endParaRPr lang="zh-CN" altLang="en-US">
            <a:solidFill>
              <a:srgbClr val="FF0000"/>
            </a:solidFill>
            <a:sym typeface="+mn-ea"/>
          </a:endParaRP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4</a:t>
          </a:r>
          <a:r>
            <a:rPr lang="zh-CN" altLang="en-US" sz="1100">
              <a:solidFill>
                <a:srgbClr val="FF0000"/>
              </a:solidFill>
            </a:rPr>
            <a:t>、</a:t>
          </a:r>
          <a:r>
            <a:rPr lang="en-US" altLang="zh-CN" sz="1100">
              <a:solidFill>
                <a:srgbClr val="FF0000"/>
              </a:solidFill>
            </a:rPr>
            <a:t>” </a:t>
          </a:r>
          <a:r>
            <a:rPr lang="en-US" altLang="zh-CN">
              <a:solidFill>
                <a:srgbClr val="FF0000"/>
              </a:solidFill>
              <a:sym typeface="+mn-ea"/>
            </a:rPr>
            <a:t>- </a:t>
          </a:r>
          <a:r>
            <a:rPr lang="en-US" altLang="zh-CN" sz="1100">
              <a:solidFill>
                <a:srgbClr val="FF0000"/>
              </a:solidFill>
            </a:rPr>
            <a:t>“ </a:t>
          </a:r>
          <a:r>
            <a:rPr lang="zh-CN" altLang="en-US" sz="1100">
              <a:solidFill>
                <a:srgbClr val="FF0000"/>
              </a:solidFill>
            </a:rPr>
            <a:t>右边的内容请勿修改。</a:t>
          </a:r>
          <a:endParaRPr lang="zh-CN" altLang="en-US" sz="1100">
            <a:solidFill>
              <a:srgbClr val="FF0000"/>
            </a:solidFill>
          </a:endParaRP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5</a:t>
          </a:r>
          <a:r>
            <a:rPr lang="zh-CN" altLang="en-US" sz="1100">
              <a:solidFill>
                <a:srgbClr val="FF0000"/>
              </a:solidFill>
            </a:rPr>
            <a:t>、记得打开本文件中第二个工作表进行填写其他资料。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691515</xdr:colOff>
      <xdr:row>5</xdr:row>
      <xdr:rowOff>300355</xdr:rowOff>
    </xdr:from>
    <xdr:to>
      <xdr:col>4</xdr:col>
      <xdr:colOff>2747645</xdr:colOff>
      <xdr:row>6</xdr:row>
      <xdr:rowOff>896620</xdr:rowOff>
    </xdr:to>
    <xdr:sp>
      <xdr:nvSpPr>
        <xdr:cNvPr id="2" name="文本框 1"/>
        <xdr:cNvSpPr txBox="1"/>
      </xdr:nvSpPr>
      <xdr:spPr>
        <a:xfrm>
          <a:off x="7317740" y="3932555"/>
          <a:ext cx="1957705" cy="1777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ts val="1300"/>
            </a:lnSpc>
          </a:pPr>
          <a:r>
            <a:rPr lang="zh-CN" altLang="en-US" sz="1100">
              <a:solidFill>
                <a:srgbClr val="FF0000"/>
              </a:solidFill>
            </a:rPr>
            <a:t>注：</a:t>
          </a:r>
          <a:endParaRPr lang="zh-CN" altLang="en-US" sz="1100">
            <a:solidFill>
              <a:srgbClr val="FF0000"/>
            </a:solidFill>
          </a:endParaRPr>
        </a:p>
        <a:p>
          <a:pPr algn="l">
            <a:lnSpc>
              <a:spcPts val="1300"/>
            </a:lnSpc>
          </a:pP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>
              <a:solidFill>
                <a:srgbClr val="FF0000"/>
              </a:solidFill>
            </a:rPr>
            <a:t>、经历字数不超过</a:t>
          </a:r>
          <a:r>
            <a:rPr lang="en-US" altLang="zh-CN" sz="1100">
              <a:solidFill>
                <a:srgbClr val="FF0000"/>
              </a:solidFill>
            </a:rPr>
            <a:t>100</a:t>
          </a:r>
          <a:r>
            <a:rPr lang="zh-CN" altLang="en-US" sz="1100">
              <a:solidFill>
                <a:srgbClr val="FF0000"/>
              </a:solidFill>
            </a:rPr>
            <a:t>字；</a:t>
          </a:r>
          <a:endParaRPr lang="zh-CN" altLang="en-US" sz="1100">
            <a:solidFill>
              <a:srgbClr val="FF0000"/>
            </a:solidFill>
          </a:endParaRPr>
        </a:p>
        <a:p>
          <a:pPr algn="l">
            <a:lnSpc>
              <a:spcPts val="1300"/>
            </a:lnSpc>
          </a:pP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>
              <a:solidFill>
                <a:srgbClr val="FF0000"/>
              </a:solidFill>
            </a:rPr>
            <a:t>、优缺点简明扼要（自评），不超过</a:t>
          </a:r>
          <a:r>
            <a:rPr lang="en-US" altLang="zh-CN" sz="1100">
              <a:solidFill>
                <a:srgbClr val="FF0000"/>
              </a:solidFill>
            </a:rPr>
            <a:t>100</a:t>
          </a:r>
          <a:r>
            <a:rPr lang="zh-CN" altLang="en-US" sz="1100">
              <a:solidFill>
                <a:srgbClr val="FF0000"/>
              </a:solidFill>
            </a:rPr>
            <a:t>字；</a:t>
          </a:r>
          <a:endParaRPr lang="zh-CN" altLang="en-US" sz="1100">
            <a:solidFill>
              <a:srgbClr val="FF0000"/>
            </a:solidFill>
          </a:endParaRP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3</a:t>
          </a:r>
          <a:r>
            <a:rPr lang="zh-CN" altLang="en-US" sz="1100">
              <a:solidFill>
                <a:srgbClr val="FF0000"/>
              </a:solidFill>
            </a:rPr>
            <a:t>、经历：先写担任的职务，再写获奖情况，再写考证情况；以上均无，则写</a:t>
          </a:r>
          <a:r>
            <a:rPr lang="en-US" altLang="zh-CN" sz="1100">
              <a:solidFill>
                <a:srgbClr val="FF0000"/>
              </a:solidFill>
            </a:rPr>
            <a:t>“</a:t>
          </a:r>
          <a:r>
            <a:rPr lang="zh-CN" altLang="en-US" sz="1100">
              <a:solidFill>
                <a:srgbClr val="FF0000"/>
              </a:solidFill>
            </a:rPr>
            <a:t>无</a:t>
          </a:r>
          <a:r>
            <a:rPr lang="en-US" altLang="zh-CN" sz="1100">
              <a:solidFill>
                <a:srgbClr val="FF0000"/>
              </a:solidFill>
            </a:rPr>
            <a:t>”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zh-CN" altLang="en-US" sz="1100">
            <a:solidFill>
              <a:srgbClr val="FF0000"/>
            </a:solidFill>
          </a:endParaRP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4</a:t>
          </a:r>
          <a:r>
            <a:rPr lang="zh-CN" altLang="en-US" sz="1100">
              <a:solidFill>
                <a:srgbClr val="FF0000"/>
              </a:solidFill>
            </a:rPr>
            <a:t>、评优情况（获奖情况）（不超过五个，选重要的填写。若没有请居中填“无”）。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abSelected="1" workbookViewId="0">
      <selection activeCell="C23" sqref="C23"/>
    </sheetView>
  </sheetViews>
  <sheetFormatPr defaultColWidth="9" defaultRowHeight="14.4"/>
  <cols>
    <col min="1" max="1" width="10.3611111111111" customWidth="1"/>
    <col min="2" max="2" width="5.09259259259259" customWidth="1"/>
    <col min="3" max="3" width="10.9074074074074" customWidth="1"/>
    <col min="4" max="4" width="5.09259259259259" customWidth="1"/>
    <col min="5" max="5" width="10.0925925925926" customWidth="1"/>
    <col min="6" max="6" width="5.09259259259259" customWidth="1"/>
    <col min="7" max="7" width="8.36111111111111" customWidth="1"/>
    <col min="8" max="8" width="20.3611111111111" customWidth="1"/>
    <col min="9" max="9" width="15.6296296296296" customWidth="1"/>
    <col min="10" max="10" width="40" customWidth="1"/>
    <col min="11" max="11" width="8.90740740740741" style="7" customWidth="1"/>
    <col min="12" max="12" width="12.9074074074074" style="7" customWidth="1"/>
    <col min="13" max="13" width="12.9074074074074" style="8" customWidth="1"/>
    <col min="14" max="14" width="19.0925925925926" style="7" customWidth="1"/>
    <col min="15" max="15" width="8.90740740740741" style="7" customWidth="1"/>
    <col min="16" max="16" width="12.9074074074074" style="7" customWidth="1"/>
    <col min="21" max="21" width="21.2685185185185" customWidth="1"/>
  </cols>
  <sheetData>
    <row r="1" s="7" customFormat="1" ht="28.8" spans="1:21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4" t="s">
        <v>8</v>
      </c>
      <c r="J1" s="9" t="s">
        <v>9</v>
      </c>
      <c r="K1" s="9" t="s">
        <v>10</v>
      </c>
      <c r="L1" s="9" t="s">
        <v>11</v>
      </c>
      <c r="M1" s="15" t="s">
        <v>12</v>
      </c>
      <c r="N1" s="9" t="s">
        <v>13</v>
      </c>
      <c r="O1" s="9" t="s">
        <v>14</v>
      </c>
      <c r="P1" s="9" t="s">
        <v>15</v>
      </c>
      <c r="Q1" s="7" t="str">
        <f>"-"</f>
        <v>-</v>
      </c>
      <c r="R1" s="16" t="s">
        <v>16</v>
      </c>
      <c r="S1" s="16" t="s">
        <v>17</v>
      </c>
      <c r="T1" s="16" t="s">
        <v>18</v>
      </c>
      <c r="U1" t="s">
        <v>19</v>
      </c>
    </row>
    <row r="2" spans="1:21">
      <c r="A2" s="11" t="s">
        <v>20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7" t="s">
        <v>27</v>
      </c>
      <c r="I2" s="13">
        <v>36511</v>
      </c>
      <c r="J2" s="11" t="s">
        <v>28</v>
      </c>
      <c r="K2" s="11" t="s">
        <v>29</v>
      </c>
      <c r="L2" s="9" t="s">
        <v>29</v>
      </c>
      <c r="M2" s="15">
        <v>17806542355</v>
      </c>
      <c r="N2" s="9">
        <v>1</v>
      </c>
      <c r="O2" s="9">
        <v>55</v>
      </c>
      <c r="P2" s="9">
        <v>4</v>
      </c>
      <c r="Q2" s="7" t="str">
        <f t="shared" ref="Q2:Q13" si="0">"-"</f>
        <v>-</v>
      </c>
      <c r="R2" s="16" t="e">
        <f>VLOOKUP(A2,考察报告!$A$2:$F$14,3,FALSE)</f>
        <v>#N/A</v>
      </c>
      <c r="S2" s="16" t="e">
        <f>VLOOKUP(A2,考察报告!$A$2:$F$14,4,FALSE)</f>
        <v>#N/A</v>
      </c>
      <c r="T2" s="16" t="e">
        <f>VLOOKUP(A2,考察报告!$A$2:$F$14,5,FALSE)</f>
        <v>#N/A</v>
      </c>
      <c r="U2" s="16" t="e">
        <f>VLOOKUP(A2,考察报告!$A$2:$F$14,6,FALSE)</f>
        <v>#N/A</v>
      </c>
    </row>
    <row r="3" spans="1:21">
      <c r="A3" s="11" t="s">
        <v>30</v>
      </c>
      <c r="B3" s="11" t="s">
        <v>31</v>
      </c>
      <c r="C3" s="11" t="s">
        <v>32</v>
      </c>
      <c r="D3" s="11" t="s">
        <v>33</v>
      </c>
      <c r="E3" s="11" t="s">
        <v>34</v>
      </c>
      <c r="F3" s="11" t="s">
        <v>25</v>
      </c>
      <c r="G3" s="11" t="s">
        <v>35</v>
      </c>
      <c r="H3" s="17" t="s">
        <v>36</v>
      </c>
      <c r="I3" s="13">
        <v>36563</v>
      </c>
      <c r="J3" s="11" t="s">
        <v>37</v>
      </c>
      <c r="K3" s="9" t="s">
        <v>29</v>
      </c>
      <c r="L3" s="9" t="s">
        <v>29</v>
      </c>
      <c r="M3" s="15">
        <v>13236542321</v>
      </c>
      <c r="N3" s="9">
        <v>1</v>
      </c>
      <c r="O3" s="9">
        <v>50</v>
      </c>
      <c r="P3" s="9">
        <v>3</v>
      </c>
      <c r="Q3" s="7" t="str">
        <f t="shared" si="0"/>
        <v>-</v>
      </c>
      <c r="R3" s="16" t="e">
        <f>VLOOKUP(A3,考察报告!$A$2:$F$14,3,FALSE)</f>
        <v>#N/A</v>
      </c>
      <c r="S3" s="16" t="e">
        <f>VLOOKUP(A3,考察报告!$A$2:$F$14,4,FALSE)</f>
        <v>#N/A</v>
      </c>
      <c r="T3" s="16" t="e">
        <f>VLOOKUP(A3,考察报告!$A$2:$F$14,5,FALSE)</f>
        <v>#N/A</v>
      </c>
      <c r="U3" s="16" t="e">
        <f>VLOOKUP(A3,考察报告!$A$2:$F$14,6,FALSE)</f>
        <v>#N/A</v>
      </c>
    </row>
    <row r="4" spans="1:21">
      <c r="A4" s="11"/>
      <c r="B4" s="11"/>
      <c r="C4" s="11"/>
      <c r="D4" s="11"/>
      <c r="E4" s="11"/>
      <c r="F4" s="11"/>
      <c r="G4" s="13"/>
      <c r="H4" s="11"/>
      <c r="I4" s="13"/>
      <c r="J4" s="11"/>
      <c r="K4" s="11"/>
      <c r="L4" s="9"/>
      <c r="M4" s="15"/>
      <c r="N4" s="9"/>
      <c r="O4" s="9"/>
      <c r="P4" s="9"/>
      <c r="Q4" s="7" t="str">
        <f t="shared" si="0"/>
        <v>-</v>
      </c>
      <c r="R4" s="16" t="e">
        <f>VLOOKUP(A4,考察报告!$A$2:$F$14,3,FALSE)</f>
        <v>#N/A</v>
      </c>
      <c r="S4" s="16" t="e">
        <f>VLOOKUP(A4,考察报告!$A$2:$F$14,4,FALSE)</f>
        <v>#N/A</v>
      </c>
      <c r="T4" s="16" t="e">
        <f>VLOOKUP(A4,考察报告!$A$2:$F$14,5,FALSE)</f>
        <v>#N/A</v>
      </c>
      <c r="U4" s="16" t="e">
        <f>VLOOKUP(A4,考察报告!$A$2:$F$14,6,FALSE)</f>
        <v>#N/A</v>
      </c>
    </row>
    <row r="5" spans="1:21">
      <c r="A5" s="11"/>
      <c r="B5" s="11"/>
      <c r="C5" s="11"/>
      <c r="D5" s="11"/>
      <c r="E5" s="11"/>
      <c r="F5" s="11"/>
      <c r="G5" s="13"/>
      <c r="H5" s="11"/>
      <c r="I5" s="13"/>
      <c r="J5" s="11"/>
      <c r="K5" s="11"/>
      <c r="L5" s="9"/>
      <c r="M5" s="15"/>
      <c r="N5" s="9"/>
      <c r="O5" s="9"/>
      <c r="P5" s="9"/>
      <c r="Q5" s="7" t="str">
        <f t="shared" si="0"/>
        <v>-</v>
      </c>
      <c r="R5" s="16" t="e">
        <f>VLOOKUP(A5,考察报告!$A$2:$F$14,3,FALSE)</f>
        <v>#N/A</v>
      </c>
      <c r="S5" s="16" t="e">
        <f>VLOOKUP(A5,考察报告!$A$2:$F$14,4,FALSE)</f>
        <v>#N/A</v>
      </c>
      <c r="T5" s="16" t="e">
        <f>VLOOKUP(A5,考察报告!$A$2:$F$14,5,FALSE)</f>
        <v>#N/A</v>
      </c>
      <c r="U5" s="16" t="e">
        <f>VLOOKUP(A5,考察报告!$A$2:$F$14,6,FALSE)</f>
        <v>#N/A</v>
      </c>
    </row>
    <row r="6" spans="1:21">
      <c r="A6" s="11"/>
      <c r="B6" s="11"/>
      <c r="C6" s="11"/>
      <c r="D6" s="11"/>
      <c r="E6" s="11"/>
      <c r="F6" s="11"/>
      <c r="G6" s="11"/>
      <c r="H6" s="12"/>
      <c r="I6" s="13"/>
      <c r="J6" s="11"/>
      <c r="K6" s="11"/>
      <c r="L6" s="9"/>
      <c r="M6" s="15"/>
      <c r="N6" s="9"/>
      <c r="O6" s="9"/>
      <c r="P6" s="9"/>
      <c r="Q6" s="7" t="str">
        <f t="shared" si="0"/>
        <v>-</v>
      </c>
      <c r="R6" s="16" t="e">
        <f>VLOOKUP(A6,考察报告!$A$2:$F$14,3,FALSE)</f>
        <v>#N/A</v>
      </c>
      <c r="S6" s="16" t="e">
        <f>VLOOKUP(A6,考察报告!$A$2:$F$14,4,FALSE)</f>
        <v>#N/A</v>
      </c>
      <c r="T6" s="16" t="e">
        <f>VLOOKUP(A6,考察报告!$A$2:$F$14,5,FALSE)</f>
        <v>#N/A</v>
      </c>
      <c r="U6" s="16" t="e">
        <f>VLOOKUP(A6,考察报告!$A$2:$F$14,6,FALSE)</f>
        <v>#N/A</v>
      </c>
    </row>
    <row r="7" spans="1:21">
      <c r="A7" s="11"/>
      <c r="B7" s="11"/>
      <c r="C7" s="11"/>
      <c r="D7" s="11"/>
      <c r="E7" s="11"/>
      <c r="F7" s="11"/>
      <c r="G7" s="11"/>
      <c r="H7" s="12"/>
      <c r="I7" s="13"/>
      <c r="J7" s="11"/>
      <c r="K7" s="11"/>
      <c r="L7" s="9"/>
      <c r="M7" s="15"/>
      <c r="N7" s="9"/>
      <c r="O7" s="9"/>
      <c r="P7" s="9"/>
      <c r="Q7" s="7" t="str">
        <f t="shared" si="0"/>
        <v>-</v>
      </c>
      <c r="R7" s="16" t="e">
        <f>VLOOKUP(A7,考察报告!$A$2:$F$14,3,FALSE)</f>
        <v>#N/A</v>
      </c>
      <c r="S7" s="16" t="e">
        <f>VLOOKUP(A7,考察报告!$A$2:$F$14,4,FALSE)</f>
        <v>#N/A</v>
      </c>
      <c r="T7" s="16" t="e">
        <f>VLOOKUP(A7,考察报告!$A$2:$F$14,5,FALSE)</f>
        <v>#N/A</v>
      </c>
      <c r="U7" s="16" t="e">
        <f>VLOOKUP(A7,考察报告!$A$2:$F$14,6,FALSE)</f>
        <v>#N/A</v>
      </c>
    </row>
    <row r="8" spans="1:21">
      <c r="A8" s="11"/>
      <c r="B8" s="11"/>
      <c r="C8" s="11"/>
      <c r="D8" s="11"/>
      <c r="E8" s="11"/>
      <c r="F8" s="11"/>
      <c r="G8" s="11"/>
      <c r="H8" s="12"/>
      <c r="I8" s="13"/>
      <c r="J8" s="11"/>
      <c r="K8" s="11"/>
      <c r="L8" s="9"/>
      <c r="M8" s="15"/>
      <c r="N8" s="9"/>
      <c r="O8" s="9"/>
      <c r="P8" s="9"/>
      <c r="Q8" s="7" t="str">
        <f t="shared" si="0"/>
        <v>-</v>
      </c>
      <c r="R8" s="16" t="e">
        <f>VLOOKUP(A8,考察报告!$A$2:$F$14,3,FALSE)</f>
        <v>#N/A</v>
      </c>
      <c r="S8" s="16" t="e">
        <f>VLOOKUP(A8,考察报告!$A$2:$F$14,4,FALSE)</f>
        <v>#N/A</v>
      </c>
      <c r="T8" s="16" t="e">
        <f>VLOOKUP(A8,考察报告!$A$2:$F$14,5,FALSE)</f>
        <v>#N/A</v>
      </c>
      <c r="U8" s="16" t="e">
        <f>VLOOKUP(A8,考察报告!$A$2:$F$14,6,FALSE)</f>
        <v>#N/A</v>
      </c>
    </row>
    <row r="9" spans="1:21">
      <c r="A9" s="11"/>
      <c r="B9" s="11"/>
      <c r="C9" s="11"/>
      <c r="D9" s="11"/>
      <c r="E9" s="11"/>
      <c r="F9" s="11"/>
      <c r="G9" s="11"/>
      <c r="H9" s="12"/>
      <c r="I9" s="13"/>
      <c r="J9" s="11"/>
      <c r="K9" s="11"/>
      <c r="L9" s="9"/>
      <c r="M9" s="15"/>
      <c r="N9" s="9"/>
      <c r="O9" s="9"/>
      <c r="P9" s="9"/>
      <c r="Q9" s="7" t="str">
        <f t="shared" si="0"/>
        <v>-</v>
      </c>
      <c r="R9" s="16" t="e">
        <f>VLOOKUP(A9,考察报告!$A$2:$F$14,3,FALSE)</f>
        <v>#N/A</v>
      </c>
      <c r="S9" s="16" t="e">
        <f>VLOOKUP(A9,考察报告!$A$2:$F$14,4,FALSE)</f>
        <v>#N/A</v>
      </c>
      <c r="T9" s="16" t="e">
        <f>VLOOKUP(A9,考察报告!$A$2:$F$14,5,FALSE)</f>
        <v>#N/A</v>
      </c>
      <c r="U9" s="16" t="e">
        <f>VLOOKUP(A9,考察报告!$A$2:$F$14,6,FALSE)</f>
        <v>#N/A</v>
      </c>
    </row>
    <row r="10" spans="1:21">
      <c r="A10" s="11"/>
      <c r="B10" s="11"/>
      <c r="C10" s="11"/>
      <c r="D10" s="11"/>
      <c r="E10" s="11"/>
      <c r="F10" s="11"/>
      <c r="G10" s="11"/>
      <c r="H10" s="12"/>
      <c r="I10" s="13"/>
      <c r="J10" s="11"/>
      <c r="K10" s="11"/>
      <c r="L10" s="9"/>
      <c r="M10" s="15"/>
      <c r="N10" s="9"/>
      <c r="O10" s="9"/>
      <c r="P10" s="9"/>
      <c r="Q10" s="7" t="str">
        <f t="shared" si="0"/>
        <v>-</v>
      </c>
      <c r="R10" s="16" t="e">
        <f>VLOOKUP(A10,考察报告!$A$2:$F$14,3,FALSE)</f>
        <v>#N/A</v>
      </c>
      <c r="S10" s="16" t="e">
        <f>VLOOKUP(A10,考察报告!$A$2:$F$14,4,FALSE)</f>
        <v>#N/A</v>
      </c>
      <c r="T10" s="16" t="e">
        <f>VLOOKUP(A10,考察报告!$A$2:$F$14,5,FALSE)</f>
        <v>#N/A</v>
      </c>
      <c r="U10" s="16" t="e">
        <f>VLOOKUP(A10,考察报告!$A$2:$F$14,6,FALSE)</f>
        <v>#N/A</v>
      </c>
    </row>
    <row r="11" spans="1:21">
      <c r="A11" s="11"/>
      <c r="B11" s="11"/>
      <c r="C11" s="11"/>
      <c r="D11" s="11"/>
      <c r="E11" s="11"/>
      <c r="F11" s="11"/>
      <c r="G11" s="11"/>
      <c r="H11" s="12"/>
      <c r="I11" s="13"/>
      <c r="J11" s="11"/>
      <c r="K11" s="11"/>
      <c r="L11" s="9"/>
      <c r="M11" s="15"/>
      <c r="N11" s="9"/>
      <c r="O11" s="9"/>
      <c r="P11" s="9"/>
      <c r="Q11" s="7" t="str">
        <f t="shared" si="0"/>
        <v>-</v>
      </c>
      <c r="R11" s="16" t="e">
        <f>VLOOKUP(A11,考察报告!$A$2:$F$14,3,FALSE)</f>
        <v>#N/A</v>
      </c>
      <c r="S11" s="16" t="e">
        <f>VLOOKUP(A11,考察报告!$A$2:$F$14,4,FALSE)</f>
        <v>#N/A</v>
      </c>
      <c r="T11" s="16" t="e">
        <f>VLOOKUP(A11,考察报告!$A$2:$F$14,5,FALSE)</f>
        <v>#N/A</v>
      </c>
      <c r="U11" s="16" t="e">
        <f>VLOOKUP(A11,考察报告!$A$2:$F$14,6,FALSE)</f>
        <v>#N/A</v>
      </c>
    </row>
    <row r="12" spans="1:21">
      <c r="A12" s="11"/>
      <c r="B12" s="11"/>
      <c r="C12" s="11"/>
      <c r="D12" s="11"/>
      <c r="E12" s="11"/>
      <c r="F12" s="11"/>
      <c r="G12" s="11"/>
      <c r="H12" s="12"/>
      <c r="I12" s="13"/>
      <c r="J12" s="11"/>
      <c r="K12" s="11"/>
      <c r="L12" s="9"/>
      <c r="M12" s="15"/>
      <c r="N12" s="9"/>
      <c r="O12" s="9"/>
      <c r="P12" s="9"/>
      <c r="Q12" s="7" t="str">
        <f t="shared" si="0"/>
        <v>-</v>
      </c>
      <c r="R12" s="16" t="e">
        <f>VLOOKUP(A12,考察报告!$A$2:$F$14,3,FALSE)</f>
        <v>#N/A</v>
      </c>
      <c r="S12" s="16" t="e">
        <f>VLOOKUP(A12,考察报告!$A$2:$F$14,4,FALSE)</f>
        <v>#N/A</v>
      </c>
      <c r="T12" s="16" t="e">
        <f>VLOOKUP(A12,考察报告!$A$2:$F$14,5,FALSE)</f>
        <v>#N/A</v>
      </c>
      <c r="U12" s="16" t="e">
        <f>VLOOKUP(A12,考察报告!$A$2:$F$14,6,FALSE)</f>
        <v>#N/A</v>
      </c>
    </row>
    <row r="13" spans="1:21">
      <c r="A13" s="11"/>
      <c r="B13" s="11"/>
      <c r="C13" s="11"/>
      <c r="D13" s="11"/>
      <c r="E13" s="11"/>
      <c r="F13" s="11"/>
      <c r="G13" s="11"/>
      <c r="H13" s="12"/>
      <c r="I13" s="13"/>
      <c r="J13" s="11"/>
      <c r="K13" s="11"/>
      <c r="L13" s="9"/>
      <c r="M13" s="15"/>
      <c r="N13" s="9"/>
      <c r="O13" s="9"/>
      <c r="P13" s="9"/>
      <c r="Q13" s="7" t="str">
        <f t="shared" si="0"/>
        <v>-</v>
      </c>
      <c r="R13" s="16" t="e">
        <f>VLOOKUP(A13,考察报告!$A$2:$F$14,3,FALSE)</f>
        <v>#N/A</v>
      </c>
      <c r="S13" s="16" t="e">
        <f>VLOOKUP(A13,考察报告!$A$2:$F$14,4,FALSE)</f>
        <v>#N/A</v>
      </c>
      <c r="T13" s="16" t="e">
        <f>VLOOKUP(A13,考察报告!$A$2:$F$14,5,FALSE)</f>
        <v>#N/A</v>
      </c>
      <c r="U13" s="16" t="e">
        <f>VLOOKUP(A13,考察报告!$A$2:$F$14,6,FALSE)</f>
        <v>#N/A</v>
      </c>
    </row>
    <row r="14" spans="1:21">
      <c r="A14" s="11"/>
      <c r="B14" s="11"/>
      <c r="C14" s="11"/>
      <c r="D14" s="11"/>
      <c r="E14" s="11"/>
      <c r="F14" s="11"/>
      <c r="G14" s="13"/>
      <c r="H14" s="11"/>
      <c r="I14" s="13"/>
      <c r="J14" s="11"/>
      <c r="K14" s="11"/>
      <c r="L14" s="9"/>
      <c r="M14" s="15"/>
      <c r="N14" s="9"/>
      <c r="O14" s="9"/>
      <c r="P14" s="9"/>
      <c r="Q14" s="7" t="str">
        <f t="shared" ref="Q14:Q20" si="1">"-"</f>
        <v>-</v>
      </c>
      <c r="R14" s="16" t="e">
        <f>VLOOKUP(A14,考察报告!$A$2:$F$14,3,FALSE)</f>
        <v>#N/A</v>
      </c>
      <c r="S14" s="16" t="e">
        <f>VLOOKUP(A14,考察报告!$A$2:$F$14,4,FALSE)</f>
        <v>#N/A</v>
      </c>
      <c r="T14" s="16" t="e">
        <f>VLOOKUP(A14,考察报告!$A$2:$F$14,5,FALSE)</f>
        <v>#N/A</v>
      </c>
      <c r="U14" s="16" t="e">
        <f>VLOOKUP(A14,考察报告!$A$2:$F$14,6,FALSE)</f>
        <v>#N/A</v>
      </c>
    </row>
    <row r="15" spans="1:21">
      <c r="A15" s="11"/>
      <c r="B15" s="11"/>
      <c r="C15" s="11"/>
      <c r="D15" s="11"/>
      <c r="E15" s="11"/>
      <c r="F15" s="11"/>
      <c r="G15" s="13"/>
      <c r="H15" s="11"/>
      <c r="I15" s="13"/>
      <c r="J15" s="11"/>
      <c r="K15" s="11"/>
      <c r="L15" s="9"/>
      <c r="M15" s="15"/>
      <c r="N15" s="9"/>
      <c r="O15" s="9"/>
      <c r="P15" s="9"/>
      <c r="Q15" s="7" t="str">
        <f t="shared" si="1"/>
        <v>-</v>
      </c>
      <c r="R15" s="16" t="e">
        <f>VLOOKUP(A15,考察报告!$A$2:$F$14,3,FALSE)</f>
        <v>#N/A</v>
      </c>
      <c r="S15" s="16" t="e">
        <f>VLOOKUP(A15,考察报告!$A$2:$F$14,4,FALSE)</f>
        <v>#N/A</v>
      </c>
      <c r="T15" s="16" t="e">
        <f>VLOOKUP(A15,考察报告!$A$2:$F$14,5,FALSE)</f>
        <v>#N/A</v>
      </c>
      <c r="U15" s="16" t="e">
        <f>VLOOKUP(A15,考察报告!$A$2:$F$14,6,FALSE)</f>
        <v>#N/A</v>
      </c>
    </row>
    <row r="16" spans="1:21">
      <c r="A16" s="11"/>
      <c r="B16" s="11"/>
      <c r="C16" s="11"/>
      <c r="D16" s="11"/>
      <c r="E16" s="11"/>
      <c r="F16" s="11"/>
      <c r="G16" s="11"/>
      <c r="H16" s="12"/>
      <c r="I16" s="13"/>
      <c r="J16" s="11"/>
      <c r="K16" s="11"/>
      <c r="L16" s="9"/>
      <c r="M16" s="15"/>
      <c r="N16" s="9"/>
      <c r="O16" s="9"/>
      <c r="P16" s="9"/>
      <c r="Q16" s="7" t="str">
        <f t="shared" si="1"/>
        <v>-</v>
      </c>
      <c r="R16" s="16" t="e">
        <f>VLOOKUP(A16,考察报告!$A$2:$F$14,3,FALSE)</f>
        <v>#N/A</v>
      </c>
      <c r="S16" s="16" t="e">
        <f>VLOOKUP(A16,考察报告!$A$2:$F$14,4,FALSE)</f>
        <v>#N/A</v>
      </c>
      <c r="T16" s="16" t="e">
        <f>VLOOKUP(A16,考察报告!$A$2:$F$14,5,FALSE)</f>
        <v>#N/A</v>
      </c>
      <c r="U16" s="16" t="e">
        <f>VLOOKUP(A16,考察报告!$A$2:$F$14,6,FALSE)</f>
        <v>#N/A</v>
      </c>
    </row>
    <row r="17" spans="1:21">
      <c r="A17" s="11"/>
      <c r="B17" s="11"/>
      <c r="C17" s="11"/>
      <c r="D17" s="11"/>
      <c r="E17" s="11"/>
      <c r="F17" s="11"/>
      <c r="G17" s="11"/>
      <c r="H17" s="12"/>
      <c r="I17" s="13"/>
      <c r="J17" s="11"/>
      <c r="K17" s="11"/>
      <c r="L17" s="9"/>
      <c r="M17" s="15"/>
      <c r="N17" s="9"/>
      <c r="O17" s="9"/>
      <c r="P17" s="9"/>
      <c r="Q17" s="7" t="str">
        <f t="shared" si="1"/>
        <v>-</v>
      </c>
      <c r="R17" s="16" t="e">
        <f>VLOOKUP(A17,考察报告!$A$2:$F$14,3,FALSE)</f>
        <v>#N/A</v>
      </c>
      <c r="S17" s="16" t="e">
        <f>VLOOKUP(A17,考察报告!$A$2:$F$14,4,FALSE)</f>
        <v>#N/A</v>
      </c>
      <c r="T17" s="16" t="e">
        <f>VLOOKUP(A17,考察报告!$A$2:$F$14,5,FALSE)</f>
        <v>#N/A</v>
      </c>
      <c r="U17" s="16" t="e">
        <f>VLOOKUP(A17,考察报告!$A$2:$F$14,6,FALSE)</f>
        <v>#N/A</v>
      </c>
    </row>
    <row r="18" spans="1:21">
      <c r="A18" s="11"/>
      <c r="B18" s="11"/>
      <c r="C18" s="11"/>
      <c r="D18" s="11"/>
      <c r="E18" s="11"/>
      <c r="F18" s="11"/>
      <c r="G18" s="11"/>
      <c r="H18" s="12"/>
      <c r="I18" s="13"/>
      <c r="J18" s="11"/>
      <c r="K18" s="11"/>
      <c r="L18" s="9"/>
      <c r="M18" s="15"/>
      <c r="N18" s="9"/>
      <c r="O18" s="9"/>
      <c r="P18" s="9"/>
      <c r="Q18" s="7" t="str">
        <f t="shared" si="1"/>
        <v>-</v>
      </c>
      <c r="R18" s="16" t="e">
        <f>VLOOKUP(A18,考察报告!$A$2:$F$14,3,FALSE)</f>
        <v>#N/A</v>
      </c>
      <c r="S18" s="16" t="e">
        <f>VLOOKUP(A18,考察报告!$A$2:$F$14,4,FALSE)</f>
        <v>#N/A</v>
      </c>
      <c r="T18" s="16" t="e">
        <f>VLOOKUP(A18,考察报告!$A$2:$F$14,5,FALSE)</f>
        <v>#N/A</v>
      </c>
      <c r="U18" s="16" t="e">
        <f>VLOOKUP(A18,考察报告!$A$2:$F$14,6,FALSE)</f>
        <v>#N/A</v>
      </c>
    </row>
    <row r="19" spans="1:21">
      <c r="A19" s="11"/>
      <c r="B19" s="11"/>
      <c r="C19" s="11"/>
      <c r="D19" s="11"/>
      <c r="E19" s="11"/>
      <c r="F19" s="11"/>
      <c r="G19" s="11"/>
      <c r="H19" s="12"/>
      <c r="I19" s="13"/>
      <c r="J19" s="11"/>
      <c r="K19" s="11"/>
      <c r="L19" s="9"/>
      <c r="M19" s="15"/>
      <c r="N19" s="9"/>
      <c r="O19" s="9"/>
      <c r="P19" s="9"/>
      <c r="Q19" s="7" t="str">
        <f t="shared" si="1"/>
        <v>-</v>
      </c>
      <c r="R19" s="16" t="e">
        <f>VLOOKUP(A19,考察报告!$A$2:$F$14,3,FALSE)</f>
        <v>#N/A</v>
      </c>
      <c r="S19" s="16" t="e">
        <f>VLOOKUP(A19,考察报告!$A$2:$F$14,4,FALSE)</f>
        <v>#N/A</v>
      </c>
      <c r="T19" s="16" t="e">
        <f>VLOOKUP(A19,考察报告!$A$2:$F$14,5,FALSE)</f>
        <v>#N/A</v>
      </c>
      <c r="U19" s="16" t="e">
        <f>VLOOKUP(A19,考察报告!$A$2:$F$14,6,FALSE)</f>
        <v>#N/A</v>
      </c>
    </row>
    <row r="20" spans="1:21">
      <c r="A20" s="11"/>
      <c r="B20" s="11"/>
      <c r="C20" s="11"/>
      <c r="D20" s="11"/>
      <c r="E20" s="11"/>
      <c r="F20" s="11"/>
      <c r="G20" s="11"/>
      <c r="H20" s="12"/>
      <c r="I20" s="13"/>
      <c r="J20" s="11"/>
      <c r="K20" s="11"/>
      <c r="L20" s="9"/>
      <c r="M20" s="15"/>
      <c r="N20" s="9"/>
      <c r="O20" s="9"/>
      <c r="P20" s="9"/>
      <c r="Q20" s="7" t="str">
        <f t="shared" si="1"/>
        <v>-</v>
      </c>
      <c r="R20" s="16" t="e">
        <f>VLOOKUP(A20,考察报告!$A$2:$F$14,3,FALSE)</f>
        <v>#N/A</v>
      </c>
      <c r="S20" s="16" t="e">
        <f>VLOOKUP(A20,考察报告!$A$2:$F$14,4,FALSE)</f>
        <v>#N/A</v>
      </c>
      <c r="T20" s="16" t="e">
        <f>VLOOKUP(A20,考察报告!$A$2:$F$14,5,FALSE)</f>
        <v>#N/A</v>
      </c>
      <c r="U20" s="16" t="e">
        <f>VLOOKUP(A20,考察报告!$A$2:$F$14,6,FALSE)</f>
        <v>#N/A</v>
      </c>
    </row>
    <row r="23" spans="1:1">
      <c r="A23">
        <v>123</v>
      </c>
    </row>
  </sheetData>
  <dataValidations count="1">
    <dataValidation type="list" allowBlank="1" showInputMessage="1" showErrorMessage="1" sqref="C4 C5 C6 C7 C8 C9 C10 C11 C12 C13 C14 C15 C16 C17 C18 C19 C20 C2:C3">
      <formula1>"第一党支部,第二党支部,第三党支部"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85" zoomScaleNormal="85" workbookViewId="0">
      <selection activeCell="D5" sqref="D5"/>
    </sheetView>
  </sheetViews>
  <sheetFormatPr defaultColWidth="9" defaultRowHeight="15.6" outlineLevelCol="5"/>
  <cols>
    <col min="1" max="1" width="10.3611111111111" style="2" customWidth="1"/>
    <col min="2" max="2" width="9" style="1"/>
    <col min="3" max="5" width="38.6296296296296" style="1" customWidth="1"/>
    <col min="6" max="6" width="44.7222222222222" style="1" customWidth="1"/>
    <col min="7" max="16379" width="9" style="1"/>
  </cols>
  <sheetData>
    <row r="1" s="1" customFormat="1" ht="18" customHeight="1" spans="1:6">
      <c r="A1" s="3" t="s">
        <v>0</v>
      </c>
      <c r="B1" s="3" t="s">
        <v>1</v>
      </c>
      <c r="C1" s="3" t="s">
        <v>16</v>
      </c>
      <c r="D1" s="4" t="s">
        <v>17</v>
      </c>
      <c r="E1" s="3" t="s">
        <v>18</v>
      </c>
      <c r="F1" s="3" t="s">
        <v>19</v>
      </c>
    </row>
    <row r="2" s="1" customFormat="1" ht="67" customHeight="1" spans="1:6">
      <c r="A2" s="2" t="s">
        <v>38</v>
      </c>
      <c r="B2" s="5" t="s">
        <v>21</v>
      </c>
      <c r="C2" s="6" t="s">
        <v>39</v>
      </c>
      <c r="D2" s="6" t="s">
        <v>40</v>
      </c>
      <c r="E2" s="6" t="s">
        <v>41</v>
      </c>
      <c r="F2" s="6" t="s">
        <v>42</v>
      </c>
    </row>
    <row r="3" s="1" customFormat="1" ht="67" customHeight="1" spans="1:6">
      <c r="A3" s="2" t="s">
        <v>43</v>
      </c>
      <c r="B3" s="5" t="s">
        <v>31</v>
      </c>
      <c r="C3" s="6" t="s">
        <v>44</v>
      </c>
      <c r="D3" s="6" t="s">
        <v>45</v>
      </c>
      <c r="E3" s="6" t="s">
        <v>46</v>
      </c>
      <c r="F3" s="6" t="s">
        <v>47</v>
      </c>
    </row>
    <row r="4" s="1" customFormat="1" ht="67" customHeight="1" spans="1:6">
      <c r="A4" s="2" t="s">
        <v>48</v>
      </c>
      <c r="B4" s="5" t="s">
        <v>49</v>
      </c>
      <c r="C4" s="6" t="s">
        <v>50</v>
      </c>
      <c r="D4" s="6" t="s">
        <v>44</v>
      </c>
      <c r="E4" s="6" t="s">
        <v>51</v>
      </c>
      <c r="F4" s="6" t="s">
        <v>52</v>
      </c>
    </row>
    <row r="5" s="1" customFormat="1" ht="67" customHeight="1" spans="1:6">
      <c r="A5" s="2" t="s">
        <v>48</v>
      </c>
      <c r="B5" s="5" t="s">
        <v>49</v>
      </c>
      <c r="C5" s="6" t="s">
        <v>53</v>
      </c>
      <c r="D5" s="6" t="s">
        <v>54</v>
      </c>
      <c r="E5" s="6" t="s">
        <v>55</v>
      </c>
      <c r="F5" s="6" t="s">
        <v>56</v>
      </c>
    </row>
    <row r="6" s="1" customFormat="1" ht="93" customHeight="1" spans="1:6">
      <c r="A6" s="2"/>
      <c r="B6" s="5"/>
      <c r="C6" s="6"/>
      <c r="D6" s="6"/>
      <c r="E6" s="6"/>
      <c r="F6" s="6"/>
    </row>
    <row r="7" s="1" customFormat="1" ht="93" customHeight="1" spans="1:6">
      <c r="A7" s="2"/>
      <c r="B7" s="5"/>
      <c r="C7" s="6"/>
      <c r="D7" s="6"/>
      <c r="E7" s="6"/>
      <c r="F7" s="6"/>
    </row>
    <row r="8" s="1" customFormat="1" ht="93" customHeight="1" spans="1:6">
      <c r="A8" s="2"/>
      <c r="B8" s="5"/>
      <c r="C8" s="6"/>
      <c r="D8" s="6"/>
      <c r="E8" s="6"/>
      <c r="F8" s="6"/>
    </row>
    <row r="9" s="1" customFormat="1" ht="93" customHeight="1" spans="1:6">
      <c r="A9" s="2"/>
      <c r="B9" s="5"/>
      <c r="C9" s="6"/>
      <c r="D9" s="6"/>
      <c r="E9" s="6"/>
      <c r="F9" s="6"/>
    </row>
    <row r="10" s="1" customFormat="1" ht="93" customHeight="1" spans="1:6">
      <c r="A10" s="2"/>
      <c r="B10" s="5"/>
      <c r="C10" s="6"/>
      <c r="D10" s="6"/>
      <c r="E10" s="6"/>
      <c r="F10" s="6"/>
    </row>
    <row r="11" s="1" customFormat="1" ht="93" customHeight="1" spans="1:6">
      <c r="A11" s="2"/>
      <c r="B11" s="5"/>
      <c r="C11" s="6"/>
      <c r="D11" s="6"/>
      <c r="E11" s="6"/>
      <c r="F11" s="6"/>
    </row>
    <row r="12" s="1" customFormat="1" ht="93" customHeight="1" spans="1:6">
      <c r="A12" s="2"/>
      <c r="B12" s="5"/>
      <c r="C12" s="6"/>
      <c r="D12" s="6"/>
      <c r="E12" s="6"/>
      <c r="F12" s="6"/>
    </row>
    <row r="13" s="1" customFormat="1" ht="93" customHeight="1" spans="1:6">
      <c r="A13" s="2"/>
      <c r="B13" s="5"/>
      <c r="C13" s="6"/>
      <c r="D13" s="6"/>
      <c r="E13" s="6"/>
      <c r="F13" s="6"/>
    </row>
    <row r="14" s="1" customFormat="1" ht="93" customHeight="1" spans="1:6">
      <c r="A14" s="2"/>
      <c r="B14" s="5"/>
      <c r="C14" s="6"/>
      <c r="D14" s="6"/>
      <c r="E14" s="6"/>
      <c r="F14" s="6"/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考察对象情况</vt:lpstr>
      <vt:lpstr>考察报告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vaney</dc:creator>
  <cp:lastModifiedBy>古市</cp:lastModifiedBy>
  <dcterms:created xsi:type="dcterms:W3CDTF">2019-02-23T08:12:00Z</dcterms:created>
  <dcterms:modified xsi:type="dcterms:W3CDTF">2020-03-28T15:23:38Z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