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mp858/OneDrive - PNNL/Documents/metagenomes/"/>
    </mc:Choice>
  </mc:AlternateContent>
  <xr:revisionPtr revIDLastSave="0" documentId="13_ncr:1_{EE72CD1E-912B-4543-B6E2-3DE4683A5422}" xr6:coauthVersionLast="47" xr6:coauthVersionMax="47" xr10:uidLastSave="{00000000-0000-0000-0000-000000000000}"/>
  <bookViews>
    <workbookView xWindow="6040" yWindow="460" windowWidth="28040" windowHeight="17440" xr2:uid="{DBDC9A48-614A-6544-B7B0-C162A64764D8}"/>
  </bookViews>
  <sheets>
    <sheet name="final" sheetId="7" r:id="rId1"/>
    <sheet name="normalized" sheetId="6" r:id="rId2"/>
    <sheet name="2015 raw" sheetId="1" r:id="rId3"/>
    <sheet name="2015_normalized" sheetId="2" r:id="rId4"/>
    <sheet name="2017 raw" sheetId="3" r:id="rId5"/>
    <sheet name="2017_normalized" sheetId="4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0" i="4" l="1"/>
  <c r="C70" i="4"/>
  <c r="D70" i="4"/>
  <c r="E70" i="4"/>
  <c r="F70" i="4"/>
  <c r="G70" i="4"/>
  <c r="H70" i="4"/>
  <c r="I70" i="4"/>
  <c r="F69" i="2"/>
  <c r="G69" i="2"/>
  <c r="H69" i="2"/>
  <c r="I69" i="2"/>
  <c r="J69" i="2"/>
  <c r="F70" i="2"/>
  <c r="G70" i="2"/>
  <c r="H70" i="2"/>
  <c r="I70" i="2"/>
  <c r="J70" i="2"/>
  <c r="E69" i="2"/>
  <c r="E70" i="2"/>
  <c r="D69" i="2"/>
  <c r="D70" i="2"/>
  <c r="C69" i="2"/>
  <c r="C70" i="2"/>
  <c r="B69" i="2"/>
  <c r="B70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2" i="2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D2" i="4"/>
  <c r="C2" i="4"/>
  <c r="B2" i="4"/>
</calcChain>
</file>

<file path=xl/sharedStrings.xml><?xml version="1.0" encoding="utf-8"?>
<sst xmlns="http://schemas.openxmlformats.org/spreadsheetml/2006/main" count="615" uniqueCount="197">
  <si>
    <t>Gene</t>
  </si>
  <si>
    <t>WAB71</t>
  </si>
  <si>
    <t>WAB103</t>
  </si>
  <si>
    <t>NSHQ14_bb</t>
  </si>
  <si>
    <t>WAB55</t>
  </si>
  <si>
    <t>WAB188</t>
  </si>
  <si>
    <t>WAB56</t>
  </si>
  <si>
    <t>NSHQ14</t>
  </si>
  <si>
    <t>NSHQ3B</t>
  </si>
  <si>
    <t>NSHQ4</t>
  </si>
  <si>
    <t>NR</t>
  </si>
  <si>
    <t>amoA_A</t>
  </si>
  <si>
    <t>amoA_B</t>
  </si>
  <si>
    <t>amoB_A</t>
  </si>
  <si>
    <t>amoB_B</t>
  </si>
  <si>
    <t>amoC_A</t>
  </si>
  <si>
    <t>amoC_B</t>
  </si>
  <si>
    <t>anfG</t>
  </si>
  <si>
    <t>ansB</t>
  </si>
  <si>
    <t>asnB</t>
  </si>
  <si>
    <t>gdh_K00260</t>
  </si>
  <si>
    <t>gdh_K00261</t>
  </si>
  <si>
    <t>gdh_K00262</t>
  </si>
  <si>
    <t>gdh_K15371</t>
  </si>
  <si>
    <t>glnA</t>
  </si>
  <si>
    <t>glsA</t>
  </si>
  <si>
    <t>gs_K00264</t>
  </si>
  <si>
    <t>gs_K00265</t>
  </si>
  <si>
    <t>gs_K00266</t>
  </si>
  <si>
    <t>gs_K00284</t>
  </si>
  <si>
    <t>hao</t>
  </si>
  <si>
    <t>hcp</t>
  </si>
  <si>
    <t>hdh</t>
  </si>
  <si>
    <t>hzo</t>
  </si>
  <si>
    <t>hzsA</t>
  </si>
  <si>
    <t>hzsB</t>
  </si>
  <si>
    <t>hzsC</t>
  </si>
  <si>
    <t>nao</t>
  </si>
  <si>
    <t>napA</t>
  </si>
  <si>
    <t>napB</t>
  </si>
  <si>
    <t>napC</t>
  </si>
  <si>
    <t>narB</t>
  </si>
  <si>
    <t>narC</t>
  </si>
  <si>
    <t>narG</t>
  </si>
  <si>
    <t>narH</t>
  </si>
  <si>
    <t>narI</t>
  </si>
  <si>
    <t>narJ</t>
  </si>
  <si>
    <t>narV</t>
  </si>
  <si>
    <t>narW</t>
  </si>
  <si>
    <t>narY</t>
  </si>
  <si>
    <t>narZ</t>
  </si>
  <si>
    <t>nasA</t>
  </si>
  <si>
    <t>nasB</t>
  </si>
  <si>
    <t>nifD</t>
  </si>
  <si>
    <t>nifH</t>
  </si>
  <si>
    <t>nifK</t>
  </si>
  <si>
    <t>nifW</t>
  </si>
  <si>
    <t>nirA</t>
  </si>
  <si>
    <t>nirB</t>
  </si>
  <si>
    <t>nirD</t>
  </si>
  <si>
    <t>nirK</t>
  </si>
  <si>
    <t>nirS</t>
  </si>
  <si>
    <t>nmo</t>
  </si>
  <si>
    <t>norB</t>
  </si>
  <si>
    <t>norC</t>
  </si>
  <si>
    <t>nosZ</t>
  </si>
  <si>
    <t>nrfA</t>
  </si>
  <si>
    <t>nrfC</t>
  </si>
  <si>
    <t>nrfD</t>
  </si>
  <si>
    <t>nxrA</t>
  </si>
  <si>
    <t>nxrB</t>
  </si>
  <si>
    <t>pmoA</t>
  </si>
  <si>
    <t>pmoB</t>
  </si>
  <si>
    <t>pmoC</t>
  </si>
  <si>
    <t>ureA</t>
  </si>
  <si>
    <t>ureB</t>
  </si>
  <si>
    <t>ureC</t>
  </si>
  <si>
    <t>WAB71_2015</t>
  </si>
  <si>
    <t>WAB103_2015</t>
  </si>
  <si>
    <t>NSHQ14_bb_2015</t>
  </si>
  <si>
    <t>WAB55_2015</t>
  </si>
  <si>
    <t>WAB188_2015</t>
  </si>
  <si>
    <t>WAB56_2015</t>
  </si>
  <si>
    <t>NSHQ14_2015</t>
  </si>
  <si>
    <t>NSHQ3B_2015</t>
  </si>
  <si>
    <t>NSHQ4_2015</t>
  </si>
  <si>
    <t>#random sampling: 12282507</t>
  </si>
  <si>
    <t>WAB104</t>
  </si>
  <si>
    <t>NSHQ14_C</t>
  </si>
  <si>
    <t>NSHQ14_B</t>
  </si>
  <si>
    <t>WAB105</t>
  </si>
  <si>
    <t>nrfB</t>
  </si>
  <si>
    <t>NSHQ4_2017</t>
  </si>
  <si>
    <t>WAB104_2017</t>
  </si>
  <si>
    <t>WAB55_2017</t>
  </si>
  <si>
    <t>NSHQ14_100m_2017</t>
  </si>
  <si>
    <t>WAB188_2017</t>
  </si>
  <si>
    <t>NSHQ14_55m_2017</t>
  </si>
  <si>
    <t>WAB71_2017</t>
  </si>
  <si>
    <t>WAB105_2017</t>
  </si>
  <si>
    <t>gene</t>
  </si>
  <si>
    <t>process</t>
  </si>
  <si>
    <t>Nitrification</t>
  </si>
  <si>
    <t>Dissimilatory nitrate reduction</t>
  </si>
  <si>
    <t>Assimilatory nitrate reduction</t>
  </si>
  <si>
    <t>Nitrogen fixation</t>
  </si>
  <si>
    <t>Annamox</t>
  </si>
  <si>
    <t>Organic degradation and synthesis</t>
  </si>
  <si>
    <t>annotation</t>
  </si>
  <si>
    <t>Nitrate reductase (NAD(P)H)</t>
  </si>
  <si>
    <t>Ammonia monooxygenase subunit B (archaea)</t>
  </si>
  <si>
    <t>Ammonia monooxygenase subunit B (bacteria)</t>
  </si>
  <si>
    <t>Ammonia monooxygenase subunit A (archaea)</t>
  </si>
  <si>
    <t>Ammonia monooxygenase subunit A (bacteria)</t>
  </si>
  <si>
    <t>Ammonia monooxygenase subunit C (archaea)</t>
  </si>
  <si>
    <t>Ammonia monooxygenase subunit C (bacteria)</t>
  </si>
  <si>
    <t>Nitrogenase delta subunit</t>
  </si>
  <si>
    <t>Glutamin-(asparagin-)ase</t>
  </si>
  <si>
    <t>Asparagine synthease (glutamine hydrolysing)</t>
  </si>
  <si>
    <t>Glutamate dehydrogenase</t>
  </si>
  <si>
    <t>Glutamate dehydrogenase (NAD(P)+)</t>
  </si>
  <si>
    <t>Glutamine synthetase</t>
  </si>
  <si>
    <t>Glutaminase</t>
  </si>
  <si>
    <t>Glutamate synthase (NADPH/NADH)</t>
  </si>
  <si>
    <t>Glutamate synthase (NADPH/NADH) large chain</t>
  </si>
  <si>
    <t>Glutamate synthase (NADPH/NADH) small chain</t>
  </si>
  <si>
    <t>Glutamate synthase (ferrodoxin)</t>
  </si>
  <si>
    <t xml:space="preserve">Hydroxylamine dehydrogenase </t>
  </si>
  <si>
    <t>Hydrazine dehydrogenase</t>
  </si>
  <si>
    <t>Hydrazine oxidoreductase</t>
  </si>
  <si>
    <t>Hydrazine synthase subunit A</t>
  </si>
  <si>
    <t>Hydrazine synthase subunit B</t>
  </si>
  <si>
    <t>Hydrazine synthase subunit C</t>
  </si>
  <si>
    <t>Periplasmic nitrate reductase NapA</t>
  </si>
  <si>
    <t>Cytochrome c-type protein NapB</t>
  </si>
  <si>
    <t>Cytochrome c-type protein NapC</t>
  </si>
  <si>
    <t>Assimilatory nitrate reductase</t>
  </si>
  <si>
    <t>Cytochrome b-561</t>
  </si>
  <si>
    <t>Nitrate reductase</t>
  </si>
  <si>
    <t>Nitrate reductase gamma subunit</t>
  </si>
  <si>
    <t>Nitrate reductase molybdenum cofactor assembly chaperone</t>
  </si>
  <si>
    <t>Nitrate reductase 2, gamma subunit</t>
  </si>
  <si>
    <t>Nitrate reductase 2, delta subunit</t>
  </si>
  <si>
    <t>Nitrate reductase 2, beta subunit</t>
  </si>
  <si>
    <t>Nitrate reductase 2, alpha subunit</t>
  </si>
  <si>
    <t>Assimilatory nitrate reductase catalytic subunit</t>
  </si>
  <si>
    <t>Assimilatory nitrate reductase electron transfer subunit</t>
  </si>
  <si>
    <t>Nitrogenease iron protein NifH</t>
  </si>
  <si>
    <t>Nitrogenase molybdenum-iron protein alpha chain</t>
  </si>
  <si>
    <t>Nitrogenase molybdenum-iron protein beta chain</t>
  </si>
  <si>
    <t>Nitrogenase-stabilizing/protective protein</t>
  </si>
  <si>
    <t>Ferrodoxin-nitrite reductase</t>
  </si>
  <si>
    <t>Nitrite reductase (NADH) large subunit</t>
  </si>
  <si>
    <t>Nitrite reductase (NADH) small subunit</t>
  </si>
  <si>
    <t>Denitrification</t>
  </si>
  <si>
    <t>Nitrate reductase (NO-forming)</t>
  </si>
  <si>
    <t>DNRA</t>
  </si>
  <si>
    <t xml:space="preserve">Nitronate monooxygenase </t>
  </si>
  <si>
    <t>Nitric oxide reductase subunit B</t>
  </si>
  <si>
    <t>Nitric oxide reductase subunit C</t>
  </si>
  <si>
    <t>Nitrous-oxide reductase</t>
  </si>
  <si>
    <t>Nitrite reductase (cytochrome c-552)</t>
  </si>
  <si>
    <t>Cytochrome c-type protein NrfB</t>
  </si>
  <si>
    <t>Protein NrfC</t>
  </si>
  <si>
    <t>Protein NrfD</t>
  </si>
  <si>
    <t>Nitrite oxidoreductase, alpha subunit</t>
  </si>
  <si>
    <t>Nitrite oxidoreductase, beta subunit</t>
  </si>
  <si>
    <t>Others</t>
  </si>
  <si>
    <t>Particulate methane monooxygenase subunit A</t>
  </si>
  <si>
    <t>Particulate methane monooxygenase subunit B</t>
  </si>
  <si>
    <t>Particulate methane monooxygenase subunit C</t>
  </si>
  <si>
    <t>Urease subunit gamma</t>
  </si>
  <si>
    <t>Urease subunit beta</t>
  </si>
  <si>
    <t>Urease subunit alpha</t>
  </si>
  <si>
    <t>Nitroalkane oxidase</t>
  </si>
  <si>
    <t>Hydroxylamine reductase</t>
  </si>
  <si>
    <t>WAB103 2015</t>
  </si>
  <si>
    <t>WAB105 2017</t>
  </si>
  <si>
    <t>NSHQ3B 2015</t>
  </si>
  <si>
    <t>WAB104 2017</t>
  </si>
  <si>
    <t>WAB188 2015</t>
  </si>
  <si>
    <t>WAB188 2017</t>
  </si>
  <si>
    <t>WAB55 2015</t>
  </si>
  <si>
    <t>WAB55 2017</t>
  </si>
  <si>
    <t>NSHQ4 2015</t>
  </si>
  <si>
    <t>NSHQ4 2017</t>
  </si>
  <si>
    <t>WAB56 2015</t>
  </si>
  <si>
    <t>WAB71 2015</t>
  </si>
  <si>
    <t>WAB71 2017</t>
  </si>
  <si>
    <t>NSHQ14 2015</t>
  </si>
  <si>
    <t>NSHQ14 (55m) 2017</t>
  </si>
  <si>
    <t>NSHQ14 (100m) 2017</t>
  </si>
  <si>
    <t>#random sampling: 1991382</t>
  </si>
  <si>
    <t>nasC</t>
  </si>
  <si>
    <t xml:space="preserve">Assimilatory nitrate reductase </t>
  </si>
  <si>
    <r>
      <rPr>
        <sz val="12"/>
        <color theme="1"/>
        <rFont val="Calibri"/>
        <family val="2"/>
        <scheme val="minor"/>
      </rPr>
      <t>Archaeal</t>
    </r>
    <r>
      <rPr>
        <i/>
        <sz val="12"/>
        <color theme="1"/>
        <rFont val="Calibri"/>
        <family val="2"/>
        <scheme val="minor"/>
      </rPr>
      <t xml:space="preserve"> amoA</t>
    </r>
  </si>
  <si>
    <r>
      <rPr>
        <sz val="12"/>
        <color theme="1"/>
        <rFont val="Calibri"/>
        <family val="2"/>
        <scheme val="minor"/>
      </rPr>
      <t>Bacterial</t>
    </r>
    <r>
      <rPr>
        <i/>
        <sz val="12"/>
        <color theme="1"/>
        <rFont val="Calibri"/>
        <family val="2"/>
        <scheme val="minor"/>
      </rPr>
      <t xml:space="preserve"> amoA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</si>
</sst>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744F8-3982-1148-92D3-0E0767DBD41E}">
  <dimension ref="A1:S19"/>
  <sheetViews>
    <sheetView tabSelected="1" workbookViewId="0">
      <selection activeCell="B16" sqref="B16"/>
    </sheetView>
  </sheetViews>
  <sheetFormatPr baseColWidth="10" defaultRowHeight="16" x14ac:dyDescent="0.2"/>
  <cols>
    <col min="1" max="1" width="14.83203125" bestFit="1" customWidth="1"/>
    <col min="2" max="2" width="29.83203125" bestFit="1" customWidth="1"/>
    <col min="3" max="3" width="52.1640625" bestFit="1" customWidth="1"/>
    <col min="4" max="5" width="13.33203125" bestFit="1" customWidth="1"/>
    <col min="6" max="6" width="13.1640625" bestFit="1" customWidth="1"/>
    <col min="7" max="9" width="13.33203125" bestFit="1" customWidth="1"/>
    <col min="10" max="11" width="12.33203125" bestFit="1" customWidth="1"/>
    <col min="12" max="13" width="12.1640625" bestFit="1" customWidth="1"/>
    <col min="14" max="16" width="12.33203125" bestFit="1" customWidth="1"/>
    <col min="17" max="17" width="13" bestFit="1" customWidth="1"/>
    <col min="18" max="18" width="17.83203125" bestFit="1" customWidth="1"/>
    <col min="19" max="19" width="18.83203125" bestFit="1" customWidth="1"/>
  </cols>
  <sheetData>
    <row r="1" spans="1:19" x14ac:dyDescent="0.2">
      <c r="A1" t="s">
        <v>100</v>
      </c>
      <c r="B1" t="s">
        <v>101</v>
      </c>
      <c r="C1" t="s">
        <v>108</v>
      </c>
      <c r="D1" t="s">
        <v>176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  <c r="J1" t="s">
        <v>182</v>
      </c>
      <c r="K1" t="s">
        <v>183</v>
      </c>
      <c r="L1" t="s">
        <v>184</v>
      </c>
      <c r="M1" t="s">
        <v>185</v>
      </c>
      <c r="N1" t="s">
        <v>186</v>
      </c>
      <c r="O1" t="s">
        <v>187</v>
      </c>
      <c r="P1" t="s">
        <v>188</v>
      </c>
      <c r="Q1" t="s">
        <v>189</v>
      </c>
      <c r="R1" t="s">
        <v>190</v>
      </c>
      <c r="S1" t="s">
        <v>191</v>
      </c>
    </row>
    <row r="2" spans="1:19" x14ac:dyDescent="0.2">
      <c r="A2" s="2" t="s">
        <v>41</v>
      </c>
      <c r="B2" t="s">
        <v>104</v>
      </c>
      <c r="C2" t="s">
        <v>136</v>
      </c>
      <c r="D2">
        <v>0.29136454811795454</v>
      </c>
      <c r="E2">
        <v>0.66807317186439374</v>
      </c>
      <c r="F2">
        <v>0.16104490934455082</v>
      </c>
      <c r="G2">
        <v>0.23072086555104243</v>
      </c>
      <c r="H2">
        <v>0.19552603513204794</v>
      </c>
      <c r="I2">
        <v>0.17742420042905738</v>
      </c>
      <c r="J2">
        <v>0.42870274059204311</v>
      </c>
      <c r="K2">
        <v>0.41776431328020591</v>
      </c>
      <c r="L2">
        <v>0.21225292396049364</v>
      </c>
      <c r="M2">
        <v>0.13258905631155513</v>
      </c>
      <c r="N2">
        <v>0.21164598506908505</v>
      </c>
      <c r="O2">
        <v>0.14333456743599593</v>
      </c>
      <c r="P2">
        <v>0.21344745297240861</v>
      </c>
      <c r="Q2">
        <v>0.34681646814273764</v>
      </c>
      <c r="R2">
        <v>0.10712400466020026</v>
      </c>
      <c r="S2">
        <v>0.10912941661082695</v>
      </c>
    </row>
    <row r="3" spans="1:19" x14ac:dyDescent="0.2">
      <c r="A3" s="2" t="s">
        <v>51</v>
      </c>
      <c r="B3" t="s">
        <v>104</v>
      </c>
      <c r="C3" t="s">
        <v>194</v>
      </c>
      <c r="D3">
        <v>0.66941606922968067</v>
      </c>
      <c r="E3">
        <v>1.4844212404462918</v>
      </c>
      <c r="F3">
        <v>0.38309167828931029</v>
      </c>
      <c r="G3">
        <v>0.68353429203266947</v>
      </c>
      <c r="H3">
        <v>0.55155851701428449</v>
      </c>
      <c r="I3">
        <v>0.33534005990421634</v>
      </c>
      <c r="J3">
        <v>0.57809915019230051</v>
      </c>
      <c r="K3">
        <v>1.1546943299401748</v>
      </c>
      <c r="L3">
        <v>0.47880310753878802</v>
      </c>
      <c r="M3">
        <v>0.33241485976916324</v>
      </c>
      <c r="N3">
        <v>0.53197504355202452</v>
      </c>
      <c r="O3">
        <v>0.53989353734225132</v>
      </c>
      <c r="P3">
        <v>0.61418213244051378</v>
      </c>
      <c r="Q3">
        <v>1.0206940359897025</v>
      </c>
      <c r="R3">
        <v>0.26332229716955796</v>
      </c>
      <c r="S3">
        <v>0.28974694897088826</v>
      </c>
    </row>
    <row r="4" spans="1:19" x14ac:dyDescent="0.2">
      <c r="A4" s="2" t="s">
        <v>57</v>
      </c>
      <c r="B4" t="s">
        <v>104</v>
      </c>
      <c r="C4" t="s">
        <v>151</v>
      </c>
      <c r="D4">
        <v>0.10113480182606686</v>
      </c>
      <c r="E4">
        <v>0.42029801550751178</v>
      </c>
      <c r="F4">
        <v>0.32941004184112671</v>
      </c>
      <c r="G4">
        <v>5.142469553792868E-2</v>
      </c>
      <c r="H4">
        <v>0.27432010899123144</v>
      </c>
      <c r="I4">
        <v>7.0914206216303816E-2</v>
      </c>
      <c r="J4">
        <v>7.5780787478391454E-2</v>
      </c>
      <c r="K4">
        <v>0.62653518480755443</v>
      </c>
      <c r="L4">
        <v>1.2340286276772887E-2</v>
      </c>
      <c r="M4">
        <v>0.13982529815687025</v>
      </c>
      <c r="N4">
        <v>8.5802426379358795E-3</v>
      </c>
      <c r="O4">
        <v>0.16722366200866193</v>
      </c>
      <c r="P4">
        <v>8.2313069296151328E-2</v>
      </c>
      <c r="Q4">
        <v>6.3656187190755636E-2</v>
      </c>
      <c r="R4">
        <v>0.18770915102302724</v>
      </c>
      <c r="S4">
        <v>0.24686925746524346</v>
      </c>
    </row>
    <row r="5" spans="1:19" x14ac:dyDescent="0.2">
      <c r="A5" s="2" t="s">
        <v>38</v>
      </c>
      <c r="B5" t="s">
        <v>103</v>
      </c>
      <c r="C5" t="s">
        <v>133</v>
      </c>
      <c r="D5">
        <v>1.6783561160183003</v>
      </c>
      <c r="E5">
        <v>1.9261800962681792</v>
      </c>
      <c r="F5">
        <v>0.60025829846605305</v>
      </c>
      <c r="G5">
        <v>1.5920947685668791</v>
      </c>
      <c r="H5">
        <v>0.33852268769130689</v>
      </c>
      <c r="I5">
        <v>0.82203156123749299</v>
      </c>
      <c r="J5">
        <v>2.4271503646650521</v>
      </c>
      <c r="K5">
        <v>0.5588738362528487</v>
      </c>
      <c r="L5">
        <v>1.2068799978683884</v>
      </c>
      <c r="M5">
        <v>0.36256586745797625</v>
      </c>
      <c r="N5">
        <v>1.2555755060179505</v>
      </c>
      <c r="O5">
        <v>0.36550314696178959</v>
      </c>
      <c r="P5">
        <v>0.91410829586778586</v>
      </c>
      <c r="Q5">
        <v>1.3850708316333382</v>
      </c>
      <c r="R5">
        <v>0.10124800440457747</v>
      </c>
      <c r="S5">
        <v>0.34249030400880531</v>
      </c>
    </row>
    <row r="6" spans="1:19" x14ac:dyDescent="0.2">
      <c r="A6" s="2" t="s">
        <v>43</v>
      </c>
      <c r="B6" t="s">
        <v>103</v>
      </c>
      <c r="C6" t="s">
        <v>138</v>
      </c>
      <c r="D6">
        <v>0.75851101369550156</v>
      </c>
      <c r="E6">
        <v>1.3068815614819118</v>
      </c>
      <c r="F6">
        <v>1.2078368200841312</v>
      </c>
      <c r="G6">
        <v>0.18015900047515954</v>
      </c>
      <c r="H6">
        <v>0.91342759696016429</v>
      </c>
      <c r="I6">
        <v>0.35780701180846902</v>
      </c>
      <c r="J6">
        <v>0.95267275687120689</v>
      </c>
      <c r="K6">
        <v>0.73403660372835322</v>
      </c>
      <c r="L6">
        <v>0.56271705422084362</v>
      </c>
      <c r="M6">
        <v>0.23314266695374647</v>
      </c>
      <c r="N6">
        <v>0.58917666113826372</v>
      </c>
      <c r="O6">
        <v>0.8647852235305088</v>
      </c>
      <c r="P6">
        <v>0.2885956194755751</v>
      </c>
      <c r="Q6">
        <v>1.0536196500538864</v>
      </c>
      <c r="R6">
        <v>0.15038686368511539</v>
      </c>
      <c r="S6">
        <v>0.7949448115427068</v>
      </c>
    </row>
    <row r="7" spans="1:19" x14ac:dyDescent="0.2">
      <c r="A7" s="2" t="s">
        <v>60</v>
      </c>
      <c r="B7" t="s">
        <v>154</v>
      </c>
      <c r="C7" t="s">
        <v>155</v>
      </c>
      <c r="D7">
        <v>0.12039857360246056</v>
      </c>
      <c r="E7">
        <v>0.57554071752189118</v>
      </c>
      <c r="F7">
        <v>0.48069465364964414</v>
      </c>
      <c r="G7">
        <v>7.5756514567619768E-2</v>
      </c>
      <c r="H7">
        <v>0.51653892863242512</v>
      </c>
      <c r="I7">
        <v>0.12453902969147487</v>
      </c>
      <c r="J7">
        <v>6.2789795339238633E-2</v>
      </c>
      <c r="K7">
        <v>0.58803053579451459</v>
      </c>
      <c r="L7">
        <v>6.1701431383864434E-2</v>
      </c>
      <c r="M7">
        <v>4.7261704552214366E-2</v>
      </c>
      <c r="N7">
        <v>8.008226462073488E-2</v>
      </c>
      <c r="O7">
        <v>6.4500555346198168E-2</v>
      </c>
      <c r="P7">
        <v>0.12546911170040881</v>
      </c>
      <c r="Q7">
        <v>0.12511733344389903</v>
      </c>
      <c r="R7">
        <v>0.19352057984726956</v>
      </c>
      <c r="S7">
        <v>0.18281833422495281</v>
      </c>
    </row>
    <row r="8" spans="1:19" x14ac:dyDescent="0.2">
      <c r="A8" s="2" t="s">
        <v>61</v>
      </c>
      <c r="B8" t="s">
        <v>154</v>
      </c>
      <c r="C8" t="s">
        <v>155</v>
      </c>
      <c r="D8">
        <v>0.28895657664590535</v>
      </c>
      <c r="E8">
        <v>0.52788092929126484</v>
      </c>
      <c r="F8">
        <v>0.30012914923302653</v>
      </c>
      <c r="G8">
        <v>0.21726071034312822</v>
      </c>
      <c r="H8">
        <v>0.21303582932297763</v>
      </c>
      <c r="I8">
        <v>0.12749764064182914</v>
      </c>
      <c r="J8">
        <v>0.16888289780898669</v>
      </c>
      <c r="K8">
        <v>0.2653037088066092</v>
      </c>
      <c r="L8">
        <v>0.17276400787482041</v>
      </c>
      <c r="M8">
        <v>9.301585871998809E-2</v>
      </c>
      <c r="N8">
        <v>0.13728388220697407</v>
      </c>
      <c r="O8">
        <v>0.12183438232059654</v>
      </c>
      <c r="P8">
        <v>0.2629352699379085</v>
      </c>
      <c r="Q8">
        <v>0.38413216408214612</v>
      </c>
      <c r="R8">
        <v>6.2505145576295273E-2</v>
      </c>
      <c r="S8">
        <v>0.13902996608555979</v>
      </c>
    </row>
    <row r="9" spans="1:19" x14ac:dyDescent="0.2">
      <c r="A9" s="2" t="s">
        <v>63</v>
      </c>
      <c r="B9" t="s">
        <v>154</v>
      </c>
      <c r="C9" t="s">
        <v>158</v>
      </c>
      <c r="D9">
        <v>7.2239144161476334E-3</v>
      </c>
      <c r="E9">
        <v>0.5066988011887642</v>
      </c>
      <c r="F9">
        <v>0.13420409112045903</v>
      </c>
      <c r="G9">
        <v>1.5185816132005784E-2</v>
      </c>
      <c r="H9">
        <v>2.0428093222751277E-2</v>
      </c>
      <c r="I9">
        <v>1.2481639946807059E-2</v>
      </c>
      <c r="J9">
        <v>0</v>
      </c>
      <c r="K9">
        <v>0.20031320295801028</v>
      </c>
      <c r="L9">
        <v>2.4680572553545774E-3</v>
      </c>
      <c r="M9">
        <v>5.7211537089522653E-2</v>
      </c>
      <c r="N9">
        <v>0</v>
      </c>
      <c r="O9">
        <v>6.2111645888931567E-2</v>
      </c>
      <c r="P9">
        <v>3.0992370220818112E-2</v>
      </c>
      <c r="Q9">
        <v>0.53778502971500453</v>
      </c>
      <c r="R9">
        <v>1.3882857746801119E-2</v>
      </c>
      <c r="S9">
        <v>2.2918695282663239E-2</v>
      </c>
    </row>
    <row r="10" spans="1:19" x14ac:dyDescent="0.2">
      <c r="A10" s="2" t="s">
        <v>65</v>
      </c>
      <c r="B10" t="s">
        <v>154</v>
      </c>
      <c r="C10" t="s">
        <v>160</v>
      </c>
      <c r="D10">
        <v>0.22153337542852744</v>
      </c>
      <c r="E10">
        <v>1.1254399115512816</v>
      </c>
      <c r="F10">
        <v>0.44897368665753562</v>
      </c>
      <c r="G10">
        <v>0.1535838222441494</v>
      </c>
      <c r="H10">
        <v>0.36478737897770142</v>
      </c>
      <c r="I10">
        <v>0.13332240595033909</v>
      </c>
      <c r="J10">
        <v>0.6322282841054373</v>
      </c>
      <c r="K10">
        <v>0.71801154749171248</v>
      </c>
      <c r="L10">
        <v>0.1085945192356014</v>
      </c>
      <c r="M10">
        <v>4.2362165802782258E-2</v>
      </c>
      <c r="N10">
        <v>0.14586412484490996</v>
      </c>
      <c r="O10">
        <v>0.11227874449153015</v>
      </c>
      <c r="P10">
        <v>0.15629485627487844</v>
      </c>
      <c r="Q10">
        <v>1.7713980366530966</v>
      </c>
      <c r="R10">
        <v>0.14283200621360034</v>
      </c>
      <c r="S10">
        <v>0.17166254546153725</v>
      </c>
    </row>
    <row r="11" spans="1:19" x14ac:dyDescent="0.2">
      <c r="A11" s="2" t="s">
        <v>66</v>
      </c>
      <c r="B11" t="s">
        <v>156</v>
      </c>
      <c r="C11" t="s">
        <v>161</v>
      </c>
      <c r="D11">
        <v>0.37082760669557852</v>
      </c>
      <c r="E11">
        <v>0.48245083875563854</v>
      </c>
      <c r="F11">
        <v>0.3684512319852602</v>
      </c>
      <c r="G11">
        <v>0.34133573078531182</v>
      </c>
      <c r="H11">
        <v>0.40564356542320396</v>
      </c>
      <c r="I11">
        <v>0.26590515916308965</v>
      </c>
      <c r="J11">
        <v>0.2771411656352602</v>
      </c>
      <c r="K11">
        <v>0.20654516927225949</v>
      </c>
      <c r="L11">
        <v>0.34552801574964082</v>
      </c>
      <c r="M11">
        <v>0.10658381217995393</v>
      </c>
      <c r="N11">
        <v>0.43187221277610599</v>
      </c>
      <c r="O11">
        <v>0.13139002014966294</v>
      </c>
      <c r="P11">
        <v>0.37190844264981737</v>
      </c>
      <c r="Q11">
        <v>0.58827097128008654</v>
      </c>
      <c r="R11">
        <v>4.9655430731581678E-2</v>
      </c>
      <c r="S11">
        <v>0.18904129122223223</v>
      </c>
    </row>
    <row r="12" spans="1:19" x14ac:dyDescent="0.2">
      <c r="A12" s="2" t="s">
        <v>195</v>
      </c>
      <c r="B12" t="s">
        <v>102</v>
      </c>
      <c r="C12" t="s">
        <v>112</v>
      </c>
      <c r="D12">
        <v>2.407971472049211E-3</v>
      </c>
      <c r="E12">
        <v>2.0067279255000563E-2</v>
      </c>
      <c r="F12">
        <v>8.0522454672275409E-2</v>
      </c>
      <c r="G12">
        <v>0</v>
      </c>
      <c r="H12">
        <v>8.1712372891005108E-2</v>
      </c>
      <c r="I12">
        <v>1.8491318439714161E-4</v>
      </c>
      <c r="J12">
        <v>0</v>
      </c>
      <c r="K12">
        <v>1.1796221951971718E-2</v>
      </c>
      <c r="L12">
        <v>0</v>
      </c>
      <c r="M12">
        <v>1.5075503844406496E-4</v>
      </c>
      <c r="N12">
        <v>2.8600808793119601E-3</v>
      </c>
      <c r="O12">
        <v>0</v>
      </c>
      <c r="P12">
        <v>1.6662564634848447E-4</v>
      </c>
      <c r="Q12">
        <v>0</v>
      </c>
      <c r="R12">
        <v>1.4076572040942531E-2</v>
      </c>
      <c r="S12">
        <v>4.7810523271780937E-3</v>
      </c>
    </row>
    <row r="13" spans="1:19" x14ac:dyDescent="0.2">
      <c r="A13" s="2" t="s">
        <v>196</v>
      </c>
      <c r="B13" t="s">
        <v>102</v>
      </c>
      <c r="C13" t="s">
        <v>113</v>
      </c>
      <c r="D13">
        <v>7.2239144161476334E-3</v>
      </c>
      <c r="E13">
        <v>5.2955320256251491E-3</v>
      </c>
      <c r="F13">
        <v>0.1171235704324006</v>
      </c>
      <c r="G13">
        <v>5.1769827722746996E-4</v>
      </c>
      <c r="H13">
        <v>2.918299031821611E-3</v>
      </c>
      <c r="I13">
        <v>2.3114148049642701E-3</v>
      </c>
      <c r="J13">
        <v>4.3303307130509406E-3</v>
      </c>
      <c r="K13">
        <v>6.2319663142492085E-3</v>
      </c>
      <c r="L13">
        <v>0</v>
      </c>
      <c r="M13">
        <v>0</v>
      </c>
      <c r="N13">
        <v>2.8600808793119601E-3</v>
      </c>
      <c r="O13">
        <v>0</v>
      </c>
      <c r="P13">
        <v>1.8328821098333292E-3</v>
      </c>
      <c r="Q13">
        <v>0</v>
      </c>
      <c r="R13">
        <v>8.3942860794611416E-4</v>
      </c>
      <c r="S13">
        <v>1.7302856041215956E-2</v>
      </c>
    </row>
    <row r="14" spans="1:19" x14ac:dyDescent="0.2">
      <c r="A14" s="2" t="s">
        <v>30</v>
      </c>
      <c r="B14" t="s">
        <v>102</v>
      </c>
      <c r="C14" t="s">
        <v>127</v>
      </c>
      <c r="D14">
        <v>9.3910887409919236E-2</v>
      </c>
      <c r="E14">
        <v>0.26728501118813253</v>
      </c>
      <c r="F14">
        <v>0.25620781032087631</v>
      </c>
      <c r="G14">
        <v>7.7654741584120487E-2</v>
      </c>
      <c r="H14">
        <v>5.2529382572789003E-2</v>
      </c>
      <c r="I14">
        <v>5.7508000347511044E-2</v>
      </c>
      <c r="J14">
        <v>0.11475376389584992</v>
      </c>
      <c r="K14">
        <v>4.718488780788687E-2</v>
      </c>
      <c r="L14">
        <v>3.4552801574964084E-2</v>
      </c>
      <c r="M14">
        <v>8.5553484317006864E-2</v>
      </c>
      <c r="N14">
        <v>1.43004043965598E-2</v>
      </c>
      <c r="O14">
        <v>0.11227874449153015</v>
      </c>
      <c r="P14">
        <v>4.5988678392181716E-2</v>
      </c>
      <c r="Q14">
        <v>0.10097188313016411</v>
      </c>
      <c r="R14">
        <v>6.7800002949493839E-3</v>
      </c>
      <c r="S14">
        <v>0.10116099606553013</v>
      </c>
    </row>
    <row r="15" spans="1:19" x14ac:dyDescent="0.2">
      <c r="A15" s="2" t="s">
        <v>70</v>
      </c>
      <c r="B15" t="s">
        <v>102</v>
      </c>
      <c r="C15" t="s">
        <v>166</v>
      </c>
      <c r="D15">
        <v>2.1671743248442902E-2</v>
      </c>
      <c r="E15">
        <v>0.13294572506437874</v>
      </c>
      <c r="F15">
        <v>0.69298112505837017</v>
      </c>
      <c r="G15">
        <v>6.9026436963662654E-4</v>
      </c>
      <c r="H15">
        <v>7.295747579554028E-2</v>
      </c>
      <c r="I15">
        <v>3.9848791237584016E-2</v>
      </c>
      <c r="J15">
        <v>9.0936944974069747E-2</v>
      </c>
      <c r="K15">
        <v>8.4799255918891023E-2</v>
      </c>
      <c r="L15">
        <v>2.4680572553545774E-3</v>
      </c>
      <c r="M15">
        <v>3.7688759611016244E-4</v>
      </c>
      <c r="N15">
        <v>5.7201617586239203E-3</v>
      </c>
      <c r="O15">
        <v>4.777818914533198E-3</v>
      </c>
      <c r="P15">
        <v>4.3322668050605967E-3</v>
      </c>
      <c r="Q15">
        <v>3.0730573126571688E-2</v>
      </c>
      <c r="R15">
        <v>2.0340000884848154E-2</v>
      </c>
      <c r="S15">
        <v>0.16118976417343286</v>
      </c>
    </row>
    <row r="16" spans="1:19" x14ac:dyDescent="0.2">
      <c r="A16" s="2" t="s">
        <v>33</v>
      </c>
      <c r="B16" t="s">
        <v>106</v>
      </c>
      <c r="C16" t="s">
        <v>129</v>
      </c>
      <c r="D16">
        <v>2.407971472049211E-3</v>
      </c>
      <c r="E16">
        <v>1.811629377187551E-2</v>
      </c>
      <c r="F16">
        <v>1.2200371920041728E-2</v>
      </c>
      <c r="G16">
        <v>8.6283046204578323E-4</v>
      </c>
      <c r="H16">
        <v>0</v>
      </c>
      <c r="I16">
        <v>1.0170225141842789E-3</v>
      </c>
      <c r="J16">
        <v>0</v>
      </c>
      <c r="K16">
        <v>1.5579915785623021E-3</v>
      </c>
      <c r="L16">
        <v>2.4680572553545774E-3</v>
      </c>
      <c r="M16">
        <v>7.5377519222032482E-5</v>
      </c>
      <c r="N16">
        <v>2.8600808793119601E-3</v>
      </c>
      <c r="O16">
        <v>0</v>
      </c>
      <c r="P16">
        <v>1.3330051707878758E-3</v>
      </c>
      <c r="Q16">
        <v>8.7801637504490541E-3</v>
      </c>
      <c r="R16">
        <v>3.2285715690235164E-4</v>
      </c>
      <c r="S16">
        <v>3.3315586851288617E-2</v>
      </c>
    </row>
    <row r="17" spans="1:19" x14ac:dyDescent="0.2">
      <c r="A17" s="2" t="s">
        <v>34</v>
      </c>
      <c r="B17" t="s">
        <v>106</v>
      </c>
      <c r="C17" t="s">
        <v>130</v>
      </c>
      <c r="D17">
        <v>0</v>
      </c>
      <c r="E17">
        <v>1.282076174625036E-2</v>
      </c>
      <c r="F17">
        <v>2.4400743840083459E-3</v>
      </c>
      <c r="G17">
        <v>1.7256609240915664E-4</v>
      </c>
      <c r="H17">
        <v>0</v>
      </c>
      <c r="I17">
        <v>9.2456592198570804E-5</v>
      </c>
      <c r="J17">
        <v>0</v>
      </c>
      <c r="K17">
        <v>4.6739747356869064E-3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9.6857147070705482E-4</v>
      </c>
      <c r="S17">
        <v>2.8230975646194454E-2</v>
      </c>
    </row>
    <row r="18" spans="1:19" x14ac:dyDescent="0.2">
      <c r="A18" s="2" t="s">
        <v>32</v>
      </c>
      <c r="B18" t="s">
        <v>106</v>
      </c>
      <c r="C18" t="s">
        <v>128</v>
      </c>
      <c r="D18">
        <v>2.407971472049211E-3</v>
      </c>
      <c r="E18">
        <v>1.9509854831250549E-3</v>
      </c>
      <c r="F18">
        <v>0</v>
      </c>
      <c r="G18">
        <v>0</v>
      </c>
      <c r="H18">
        <v>0</v>
      </c>
      <c r="I18">
        <v>0</v>
      </c>
      <c r="J18">
        <v>0</v>
      </c>
      <c r="K18">
        <v>2.2257022550890032E-4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1.9371429414141096E-4</v>
      </c>
      <c r="S18">
        <v>9.9415532517512731E-3</v>
      </c>
    </row>
    <row r="19" spans="1:19" x14ac:dyDescent="0.2">
      <c r="A19" s="2" t="s">
        <v>53</v>
      </c>
      <c r="B19" t="s">
        <v>105</v>
      </c>
      <c r="C19" t="s">
        <v>148</v>
      </c>
      <c r="D19">
        <v>0.10835871624221451</v>
      </c>
      <c r="E19">
        <v>0.9451131104681515</v>
      </c>
      <c r="F19">
        <v>0.12932394235244232</v>
      </c>
      <c r="G19">
        <v>0.51649031458060579</v>
      </c>
      <c r="H19">
        <v>0</v>
      </c>
      <c r="I19">
        <v>3.6427897326236899E-2</v>
      </c>
      <c r="J19">
        <v>1.8793635294641082</v>
      </c>
      <c r="K19">
        <v>0.19452637709477888</v>
      </c>
      <c r="L19">
        <v>1.7276400787482042E-2</v>
      </c>
      <c r="M19">
        <v>0.20909723832191812</v>
      </c>
      <c r="N19">
        <v>1.1440323517247841E-2</v>
      </c>
      <c r="O19">
        <v>0.22694639844032688</v>
      </c>
      <c r="P19">
        <v>0.43239355227431719</v>
      </c>
      <c r="Q19">
        <v>0.46754371971141212</v>
      </c>
      <c r="R19">
        <v>1.0525143315016663E-2</v>
      </c>
      <c r="S19">
        <v>4.6520398040637637E-2</v>
      </c>
    </row>
  </sheetData>
  <sortState xmlns:xlrd2="http://schemas.microsoft.com/office/spreadsheetml/2017/richdata2" ref="A2:S70">
    <sortCondition ref="B2:B7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1F597-5279-1B40-9631-B70BB2FD7D1F}">
  <dimension ref="A1:S70"/>
  <sheetViews>
    <sheetView workbookViewId="0">
      <selection activeCell="C18" sqref="C18"/>
    </sheetView>
  </sheetViews>
  <sheetFormatPr baseColWidth="10" defaultRowHeight="16" x14ac:dyDescent="0.2"/>
  <cols>
    <col min="2" max="2" width="29.83203125" bestFit="1" customWidth="1"/>
    <col min="3" max="3" width="52.1640625" bestFit="1" customWidth="1"/>
    <col min="4" max="5" width="13.33203125" bestFit="1" customWidth="1"/>
    <col min="6" max="6" width="13.1640625" bestFit="1" customWidth="1"/>
    <col min="7" max="9" width="13.33203125" bestFit="1" customWidth="1"/>
    <col min="10" max="11" width="12.33203125" bestFit="1" customWidth="1"/>
    <col min="12" max="13" width="12.1640625" bestFit="1" customWidth="1"/>
    <col min="14" max="16" width="12.33203125" bestFit="1" customWidth="1"/>
    <col min="17" max="17" width="16" bestFit="1" customWidth="1"/>
    <col min="18" max="18" width="17.83203125" bestFit="1" customWidth="1"/>
    <col min="19" max="19" width="18.83203125" bestFit="1" customWidth="1"/>
  </cols>
  <sheetData>
    <row r="1" spans="1:19" x14ac:dyDescent="0.2">
      <c r="A1" t="s">
        <v>0</v>
      </c>
      <c r="B1" t="s">
        <v>101</v>
      </c>
      <c r="C1" t="s">
        <v>108</v>
      </c>
      <c r="D1" t="s">
        <v>176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  <c r="J1" t="s">
        <v>182</v>
      </c>
      <c r="K1" t="s">
        <v>183</v>
      </c>
      <c r="L1" t="s">
        <v>184</v>
      </c>
      <c r="M1" t="s">
        <v>185</v>
      </c>
      <c r="N1" t="s">
        <v>186</v>
      </c>
      <c r="O1" t="s">
        <v>187</v>
      </c>
      <c r="P1" t="s">
        <v>188</v>
      </c>
      <c r="Q1" t="s">
        <v>189</v>
      </c>
      <c r="R1" t="s">
        <v>190</v>
      </c>
      <c r="S1" t="s">
        <v>191</v>
      </c>
    </row>
    <row r="2" spans="1:19" x14ac:dyDescent="0.2">
      <c r="A2" t="s">
        <v>10</v>
      </c>
      <c r="B2" t="s">
        <v>104</v>
      </c>
      <c r="C2" t="s">
        <v>109</v>
      </c>
      <c r="D2">
        <v>0.10113480182606686</v>
      </c>
      <c r="E2">
        <v>0.33863533742813451</v>
      </c>
      <c r="F2">
        <v>0.10980334728037557</v>
      </c>
      <c r="G2">
        <v>0.14029623312864434</v>
      </c>
      <c r="H2">
        <v>0.1867711380365831</v>
      </c>
      <c r="I2">
        <v>0.13101099114537484</v>
      </c>
      <c r="J2">
        <v>0.11258859853932444</v>
      </c>
      <c r="K2">
        <v>0.35010296472550018</v>
      </c>
      <c r="L2">
        <v>0.10612646198024682</v>
      </c>
      <c r="M2">
        <v>8.4498199047898417E-2</v>
      </c>
      <c r="N2">
        <v>9.1522588137982724E-2</v>
      </c>
      <c r="O2">
        <v>4.538927968806538E-2</v>
      </c>
      <c r="P2">
        <v>0.19478538058137834</v>
      </c>
      <c r="Q2">
        <v>7.0241310003592433E-2</v>
      </c>
      <c r="R2">
        <v>0.15923314978423983</v>
      </c>
      <c r="S2">
        <v>0.14335568009586377</v>
      </c>
    </row>
    <row r="3" spans="1:19" x14ac:dyDescent="0.2">
      <c r="A3" t="s">
        <v>11</v>
      </c>
      <c r="B3" t="s">
        <v>102</v>
      </c>
      <c r="C3" t="s">
        <v>112</v>
      </c>
      <c r="D3">
        <v>2.407971472049211E-3</v>
      </c>
      <c r="E3">
        <v>2.0067279255000563E-2</v>
      </c>
      <c r="F3">
        <v>8.0522454672275409E-2</v>
      </c>
      <c r="G3">
        <v>0</v>
      </c>
      <c r="H3">
        <v>8.1712372891005108E-2</v>
      </c>
      <c r="I3">
        <v>1.8491318439714161E-4</v>
      </c>
      <c r="J3">
        <v>0</v>
      </c>
      <c r="K3">
        <v>1.1796221951971718E-2</v>
      </c>
      <c r="L3">
        <v>0</v>
      </c>
      <c r="M3">
        <v>1.5075503844406496E-4</v>
      </c>
      <c r="N3">
        <v>2.8600808793119601E-3</v>
      </c>
      <c r="O3">
        <v>0</v>
      </c>
      <c r="P3">
        <v>1.6662564634848447E-4</v>
      </c>
      <c r="Q3">
        <v>0</v>
      </c>
      <c r="R3">
        <v>1.4076572040942531E-2</v>
      </c>
      <c r="S3">
        <v>4.7810523271780937E-3</v>
      </c>
    </row>
    <row r="4" spans="1:19" x14ac:dyDescent="0.2">
      <c r="A4" t="s">
        <v>12</v>
      </c>
      <c r="B4" t="s">
        <v>102</v>
      </c>
      <c r="C4" t="s">
        <v>113</v>
      </c>
      <c r="D4">
        <v>7.2239144161476334E-3</v>
      </c>
      <c r="E4">
        <v>5.2955320256251491E-3</v>
      </c>
      <c r="F4">
        <v>0.1171235704324006</v>
      </c>
      <c r="G4">
        <v>5.1769827722746996E-4</v>
      </c>
      <c r="H4">
        <v>2.918299031821611E-3</v>
      </c>
      <c r="I4">
        <v>2.3114148049642701E-3</v>
      </c>
      <c r="J4">
        <v>4.3303307130509406E-3</v>
      </c>
      <c r="K4">
        <v>6.2319663142492085E-3</v>
      </c>
      <c r="L4">
        <v>0</v>
      </c>
      <c r="M4">
        <v>0</v>
      </c>
      <c r="N4">
        <v>2.8600808793119601E-3</v>
      </c>
      <c r="O4">
        <v>0</v>
      </c>
      <c r="P4">
        <v>1.8328821098333292E-3</v>
      </c>
      <c r="Q4">
        <v>0</v>
      </c>
      <c r="R4">
        <v>8.3942860794611416E-4</v>
      </c>
      <c r="S4">
        <v>1.7302856041215956E-2</v>
      </c>
    </row>
    <row r="5" spans="1:19" x14ac:dyDescent="0.2">
      <c r="A5" t="s">
        <v>13</v>
      </c>
      <c r="B5" t="s">
        <v>102</v>
      </c>
      <c r="C5" t="s">
        <v>110</v>
      </c>
      <c r="D5">
        <v>2.407971472049211E-3</v>
      </c>
      <c r="E5">
        <v>1.7001444924375476E-2</v>
      </c>
      <c r="F5">
        <v>4.3921338912150228E-2</v>
      </c>
      <c r="G5">
        <v>0</v>
      </c>
      <c r="H5">
        <v>3.7937887413680947E-2</v>
      </c>
      <c r="I5">
        <v>9.2456592198570804E-5</v>
      </c>
      <c r="J5">
        <v>0</v>
      </c>
      <c r="K5">
        <v>9.3479494713738127E-3</v>
      </c>
      <c r="L5">
        <v>0</v>
      </c>
      <c r="M5">
        <v>1.5075503844406496E-4</v>
      </c>
      <c r="N5">
        <v>0</v>
      </c>
      <c r="O5">
        <v>0</v>
      </c>
      <c r="P5">
        <v>0</v>
      </c>
      <c r="Q5">
        <v>0</v>
      </c>
      <c r="R5">
        <v>1.1816571942626069E-2</v>
      </c>
      <c r="S5">
        <v>3.035588779160694E-3</v>
      </c>
    </row>
    <row r="6" spans="1:19" x14ac:dyDescent="0.2">
      <c r="A6" t="s">
        <v>14</v>
      </c>
      <c r="B6" t="s">
        <v>102</v>
      </c>
      <c r="C6" t="s">
        <v>111</v>
      </c>
      <c r="D6">
        <v>0</v>
      </c>
      <c r="E6">
        <v>4.4593953900001256E-3</v>
      </c>
      <c r="F6">
        <v>0.11468349604839226</v>
      </c>
      <c r="G6">
        <v>0</v>
      </c>
      <c r="H6">
        <v>8.7548970954648333E-3</v>
      </c>
      <c r="I6">
        <v>2.4038713971628409E-3</v>
      </c>
      <c r="J6">
        <v>6.4954960695764105E-3</v>
      </c>
      <c r="K6">
        <v>5.5642556377225082E-3</v>
      </c>
      <c r="L6">
        <v>0</v>
      </c>
      <c r="M6">
        <v>0</v>
      </c>
      <c r="N6">
        <v>0</v>
      </c>
      <c r="O6">
        <v>0</v>
      </c>
      <c r="P6">
        <v>6.6650258539393788E-4</v>
      </c>
      <c r="Q6">
        <v>0</v>
      </c>
      <c r="R6">
        <v>7.1028574518517361E-4</v>
      </c>
      <c r="S6">
        <v>2.3374033599537346E-2</v>
      </c>
    </row>
    <row r="7" spans="1:19" x14ac:dyDescent="0.2">
      <c r="A7" t="s">
        <v>15</v>
      </c>
      <c r="B7" t="s">
        <v>102</v>
      </c>
      <c r="C7" t="s">
        <v>114</v>
      </c>
      <c r="D7">
        <v>2.407971472049211E-3</v>
      </c>
      <c r="E7">
        <v>2.0067279255000563E-2</v>
      </c>
      <c r="F7">
        <v>0.12444379358442564</v>
      </c>
      <c r="G7">
        <v>0</v>
      </c>
      <c r="H7">
        <v>5.2529382572789003E-2</v>
      </c>
      <c r="I7">
        <v>4.6228296099285404E-4</v>
      </c>
      <c r="J7">
        <v>0</v>
      </c>
      <c r="K7">
        <v>1.446706465807852E-2</v>
      </c>
      <c r="L7">
        <v>0</v>
      </c>
      <c r="M7">
        <v>0</v>
      </c>
      <c r="N7">
        <v>2.8600808793119601E-3</v>
      </c>
      <c r="O7">
        <v>0</v>
      </c>
      <c r="P7">
        <v>1.6662564634848447E-4</v>
      </c>
      <c r="Q7">
        <v>0</v>
      </c>
      <c r="R7">
        <v>1.2397714825050301E-2</v>
      </c>
      <c r="S7">
        <v>6.2988467167584402E-3</v>
      </c>
    </row>
    <row r="8" spans="1:19" x14ac:dyDescent="0.2">
      <c r="A8" t="s">
        <v>16</v>
      </c>
      <c r="B8" t="s">
        <v>102</v>
      </c>
      <c r="C8" t="s">
        <v>115</v>
      </c>
      <c r="D8">
        <v>0</v>
      </c>
      <c r="E8">
        <v>8.3613663562502345E-3</v>
      </c>
      <c r="F8">
        <v>0.18300557880062593</v>
      </c>
      <c r="G8">
        <v>0</v>
      </c>
      <c r="H8">
        <v>8.7548970954648333E-3</v>
      </c>
      <c r="I8">
        <v>4.2530032411342575E-3</v>
      </c>
      <c r="J8">
        <v>1.082582678262735E-2</v>
      </c>
      <c r="K8">
        <v>1.0905941049936115E-2</v>
      </c>
      <c r="L8">
        <v>0</v>
      </c>
      <c r="M8">
        <v>7.5377519222032482E-5</v>
      </c>
      <c r="N8">
        <v>0</v>
      </c>
      <c r="O8">
        <v>4.777818914533198E-3</v>
      </c>
      <c r="P8">
        <v>3.3325129269696895E-3</v>
      </c>
      <c r="Q8">
        <v>4.3900818752245271E-3</v>
      </c>
      <c r="R8">
        <v>2.1308572355555207E-3</v>
      </c>
      <c r="S8">
        <v>2.7472078451404282E-2</v>
      </c>
    </row>
    <row r="9" spans="1:19" x14ac:dyDescent="0.2">
      <c r="A9" t="s">
        <v>17</v>
      </c>
      <c r="B9" t="s">
        <v>105</v>
      </c>
      <c r="C9" t="s">
        <v>116</v>
      </c>
      <c r="D9">
        <v>0</v>
      </c>
      <c r="E9">
        <v>8.9187907800002512E-3</v>
      </c>
      <c r="F9">
        <v>0</v>
      </c>
      <c r="G9">
        <v>5.1769827722746996E-4</v>
      </c>
      <c r="H9">
        <v>0</v>
      </c>
      <c r="I9">
        <v>2.773697765957124E-4</v>
      </c>
      <c r="J9">
        <v>1.9486488208729232E-2</v>
      </c>
      <c r="K9">
        <v>2.2257022550890033E-3</v>
      </c>
      <c r="L9">
        <v>0</v>
      </c>
      <c r="M9">
        <v>0</v>
      </c>
      <c r="N9">
        <v>0</v>
      </c>
      <c r="O9">
        <v>0</v>
      </c>
      <c r="P9">
        <v>9.9975387809090677E-4</v>
      </c>
      <c r="Q9">
        <v>4.3900818752245271E-3</v>
      </c>
      <c r="R9">
        <v>1.2914286276094066E-4</v>
      </c>
      <c r="S9">
        <v>4.5533831687410411E-4</v>
      </c>
    </row>
    <row r="10" spans="1:19" x14ac:dyDescent="0.2">
      <c r="A10" t="s">
        <v>18</v>
      </c>
      <c r="B10" t="s">
        <v>107</v>
      </c>
      <c r="C10" t="s">
        <v>117</v>
      </c>
      <c r="D10">
        <v>4.5751457968935011E-2</v>
      </c>
      <c r="E10">
        <v>0.14409421353937904</v>
      </c>
      <c r="F10">
        <v>3.9041190144133535E-2</v>
      </c>
      <c r="G10">
        <v>8.0415799062666993E-2</v>
      </c>
      <c r="H10">
        <v>0.10797706417739961</v>
      </c>
      <c r="I10">
        <v>3.3746656152478342E-2</v>
      </c>
      <c r="J10">
        <v>6.4954960695764105E-3</v>
      </c>
      <c r="K10">
        <v>0.18206244446628045</v>
      </c>
      <c r="L10">
        <v>1.2340286276772887E-2</v>
      </c>
      <c r="M10">
        <v>2.8492702265928278E-2</v>
      </c>
      <c r="N10">
        <v>0</v>
      </c>
      <c r="O10">
        <v>4.3000370230798779E-2</v>
      </c>
      <c r="P10">
        <v>8.5812207869469512E-2</v>
      </c>
      <c r="Q10">
        <v>0.15365286563285843</v>
      </c>
      <c r="R10">
        <v>5.5854288144106833E-2</v>
      </c>
      <c r="S10">
        <v>3.0507667230564976E-2</v>
      </c>
    </row>
    <row r="11" spans="1:19" x14ac:dyDescent="0.2">
      <c r="A11" t="s">
        <v>19</v>
      </c>
      <c r="B11" t="s">
        <v>107</v>
      </c>
      <c r="C11" t="s">
        <v>118</v>
      </c>
      <c r="D11">
        <v>1.1317465918631293</v>
      </c>
      <c r="E11">
        <v>3.8938883121057342</v>
      </c>
      <c r="F11">
        <v>2.1985070199915198</v>
      </c>
      <c r="G11">
        <v>0.66092813392706995</v>
      </c>
      <c r="H11">
        <v>3.1400897582400535</v>
      </c>
      <c r="I11">
        <v>0.41448290282619293</v>
      </c>
      <c r="J11">
        <v>0.87472680403629</v>
      </c>
      <c r="K11">
        <v>2.5568867506462469</v>
      </c>
      <c r="L11">
        <v>0.25667795455687603</v>
      </c>
      <c r="M11">
        <v>0.56103487556958775</v>
      </c>
      <c r="N11">
        <v>0.23738671298289268</v>
      </c>
      <c r="O11">
        <v>0.83134049112877639</v>
      </c>
      <c r="P11">
        <v>0.65517204144224095</v>
      </c>
      <c r="Q11">
        <v>3.6920588570638269</v>
      </c>
      <c r="R11">
        <v>0.71545145969561119</v>
      </c>
      <c r="S11">
        <v>0.89147653472001687</v>
      </c>
    </row>
    <row r="12" spans="1:19" x14ac:dyDescent="0.2">
      <c r="A12" t="s">
        <v>20</v>
      </c>
      <c r="B12" t="s">
        <v>107</v>
      </c>
      <c r="C12" t="s">
        <v>119</v>
      </c>
      <c r="D12">
        <v>3.6119572080738169E-2</v>
      </c>
      <c r="E12">
        <v>0.10395965502937791</v>
      </c>
      <c r="F12">
        <v>0.11224342166438391</v>
      </c>
      <c r="G12">
        <v>3.0889330541239039E-2</v>
      </c>
      <c r="H12">
        <v>0.21303582932297763</v>
      </c>
      <c r="I12">
        <v>2.0340450283685578E-2</v>
      </c>
      <c r="J12">
        <v>3.0312314991356584E-2</v>
      </c>
      <c r="K12">
        <v>0.12107820267684177</v>
      </c>
      <c r="L12">
        <v>7.4041717660637316E-2</v>
      </c>
      <c r="M12">
        <v>2.7663549554485922E-2</v>
      </c>
      <c r="N12">
        <v>3.1460889672431561E-2</v>
      </c>
      <c r="O12">
        <v>4.0611460773532178E-2</v>
      </c>
      <c r="P12">
        <v>3.5158011379530223E-2</v>
      </c>
      <c r="Q12">
        <v>0.12292229250628675</v>
      </c>
      <c r="R12">
        <v>2.7572001199460829E-2</v>
      </c>
      <c r="S12">
        <v>3.1190674705876133E-2</v>
      </c>
    </row>
    <row r="13" spans="1:19" x14ac:dyDescent="0.2">
      <c r="A13" t="s">
        <v>21</v>
      </c>
      <c r="B13" t="s">
        <v>107</v>
      </c>
      <c r="C13" t="s">
        <v>120</v>
      </c>
      <c r="D13">
        <v>1.687988001906497</v>
      </c>
      <c r="E13">
        <v>1.1778378073837832</v>
      </c>
      <c r="F13">
        <v>1.0760728033476805</v>
      </c>
      <c r="G13">
        <v>1.1965732847650921</v>
      </c>
      <c r="H13">
        <v>1.4270482265607678</v>
      </c>
      <c r="I13">
        <v>0.65690408757084562</v>
      </c>
      <c r="J13">
        <v>0.88988296153196822</v>
      </c>
      <c r="K13">
        <v>0.82083899167682439</v>
      </c>
      <c r="L13">
        <v>1.8535109987712877</v>
      </c>
      <c r="M13">
        <v>0.42565685104681744</v>
      </c>
      <c r="N13">
        <v>1.9963364537597481</v>
      </c>
      <c r="O13">
        <v>0.96034160182117267</v>
      </c>
      <c r="P13">
        <v>1.0815670704480127</v>
      </c>
      <c r="Q13">
        <v>0.96362297161178367</v>
      </c>
      <c r="R13">
        <v>0.33622344319810898</v>
      </c>
      <c r="S13">
        <v>0.49168949250455346</v>
      </c>
    </row>
    <row r="14" spans="1:19" x14ac:dyDescent="0.2">
      <c r="A14" t="s">
        <v>22</v>
      </c>
      <c r="B14" t="s">
        <v>107</v>
      </c>
      <c r="C14" t="s">
        <v>120</v>
      </c>
      <c r="D14">
        <v>9.631885888196845E-2</v>
      </c>
      <c r="E14">
        <v>0.42252771320251187</v>
      </c>
      <c r="F14">
        <v>7.0762157136242024E-2</v>
      </c>
      <c r="G14">
        <v>0.41364092350474846</v>
      </c>
      <c r="H14">
        <v>0.2071992312593344</v>
      </c>
      <c r="I14">
        <v>5.3162540514178215E-2</v>
      </c>
      <c r="J14">
        <v>0.2403333545743272</v>
      </c>
      <c r="K14">
        <v>0.25150435482505734</v>
      </c>
      <c r="L14">
        <v>7.1573660405282749E-2</v>
      </c>
      <c r="M14">
        <v>7.0704113030266469E-2</v>
      </c>
      <c r="N14">
        <v>0.11726331605179036</v>
      </c>
      <c r="O14">
        <v>0.26755785921385905</v>
      </c>
      <c r="P14">
        <v>0.38207260707707491</v>
      </c>
      <c r="Q14">
        <v>0.59705113503053564</v>
      </c>
      <c r="R14">
        <v>8.76880038146787E-2</v>
      </c>
      <c r="S14">
        <v>8.1581448439943652E-2</v>
      </c>
    </row>
    <row r="15" spans="1:19" x14ac:dyDescent="0.2">
      <c r="A15" t="s">
        <v>23</v>
      </c>
      <c r="B15" t="s">
        <v>107</v>
      </c>
      <c r="C15" t="s">
        <v>119</v>
      </c>
      <c r="D15">
        <v>0.67663998364582834</v>
      </c>
      <c r="E15">
        <v>0.70123992507751964</v>
      </c>
      <c r="F15">
        <v>0.27572840539294308</v>
      </c>
      <c r="G15">
        <v>0.18844217291079907</v>
      </c>
      <c r="H15">
        <v>0.59241470345978708</v>
      </c>
      <c r="I15">
        <v>0.29724794391840514</v>
      </c>
      <c r="J15">
        <v>0.41787691380941577</v>
      </c>
      <c r="K15">
        <v>1.1052837398771991</v>
      </c>
      <c r="L15">
        <v>0.12587092002308345</v>
      </c>
      <c r="M15">
        <v>0.2461829777791581</v>
      </c>
      <c r="N15">
        <v>0.12298347781041429</v>
      </c>
      <c r="O15">
        <v>0.29383586324379163</v>
      </c>
      <c r="P15">
        <v>0.19145286765440866</v>
      </c>
      <c r="Q15">
        <v>0.28755036282720653</v>
      </c>
      <c r="R15">
        <v>0.1575542925683476</v>
      </c>
      <c r="S15">
        <v>0.16452891183050963</v>
      </c>
    </row>
    <row r="16" spans="1:19" x14ac:dyDescent="0.2">
      <c r="A16" t="s">
        <v>24</v>
      </c>
      <c r="B16" t="s">
        <v>107</v>
      </c>
      <c r="C16" t="s">
        <v>121</v>
      </c>
      <c r="D16">
        <v>3.2603933731546317</v>
      </c>
      <c r="E16">
        <v>3.0092557516144596</v>
      </c>
      <c r="F16">
        <v>1.3396008368205818</v>
      </c>
      <c r="G16">
        <v>2.3041024658470595</v>
      </c>
      <c r="H16">
        <v>2.5476750547802665</v>
      </c>
      <c r="I16">
        <v>1.2968886187693527</v>
      </c>
      <c r="J16">
        <v>2.8017239713439586</v>
      </c>
      <c r="K16">
        <v>3.4647507004970515</v>
      </c>
      <c r="L16">
        <v>3.0406465385968393</v>
      </c>
      <c r="M16">
        <v>0.84648954086342476</v>
      </c>
      <c r="N16">
        <v>3.291953092088066</v>
      </c>
      <c r="O16">
        <v>2.197796700685271</v>
      </c>
      <c r="P16">
        <v>2.2252855069840103</v>
      </c>
      <c r="Q16">
        <v>2.1752855691737532</v>
      </c>
      <c r="R16">
        <v>0.83671660782813451</v>
      </c>
      <c r="S16">
        <v>0.70660917806913059</v>
      </c>
    </row>
    <row r="17" spans="1:19" x14ac:dyDescent="0.2">
      <c r="A17" t="s">
        <v>25</v>
      </c>
      <c r="B17" t="s">
        <v>107</v>
      </c>
      <c r="C17" t="s">
        <v>122</v>
      </c>
      <c r="D17">
        <v>0.14447828832295267</v>
      </c>
      <c r="E17">
        <v>0.64521877049064313</v>
      </c>
      <c r="F17">
        <v>6.1001859600208645E-2</v>
      </c>
      <c r="G17">
        <v>0.27092876508237596</v>
      </c>
      <c r="H17">
        <v>0.1867711380365831</v>
      </c>
      <c r="I17">
        <v>0.14081138991842335</v>
      </c>
      <c r="J17">
        <v>6.4954960695764105E-2</v>
      </c>
      <c r="K17">
        <v>0.4921027686001786</v>
      </c>
      <c r="L17">
        <v>7.1573660405282749E-2</v>
      </c>
      <c r="M17">
        <v>0.1394484105607601</v>
      </c>
      <c r="N17">
        <v>0.10582299253454253</v>
      </c>
      <c r="O17">
        <v>4.0611460773532178E-2</v>
      </c>
      <c r="P17">
        <v>0.24743908482749943</v>
      </c>
      <c r="Q17">
        <v>0.15584790657047071</v>
      </c>
      <c r="R17">
        <v>0.16368857854949226</v>
      </c>
      <c r="S17">
        <v>0.1132274614626939</v>
      </c>
    </row>
    <row r="18" spans="1:19" x14ac:dyDescent="0.2">
      <c r="A18" t="s">
        <v>26</v>
      </c>
      <c r="B18" t="s">
        <v>107</v>
      </c>
      <c r="C18" t="s">
        <v>123</v>
      </c>
      <c r="D18">
        <v>3.8527543552787376E-2</v>
      </c>
      <c r="E18">
        <v>3.1494479941875882E-2</v>
      </c>
      <c r="F18">
        <v>2.6840818224091803E-2</v>
      </c>
      <c r="G18">
        <v>1.7429175333324821E-2</v>
      </c>
      <c r="H18">
        <v>4.0856186445502554E-2</v>
      </c>
      <c r="I18">
        <v>1.969325413829558E-2</v>
      </c>
      <c r="J18">
        <v>3.8972976417458463E-2</v>
      </c>
      <c r="K18">
        <v>2.3369873678434534E-2</v>
      </c>
      <c r="L18">
        <v>3.7020858830318658E-2</v>
      </c>
      <c r="M18">
        <v>1.2814178267745523E-2</v>
      </c>
      <c r="N18">
        <v>4.862137494830332E-2</v>
      </c>
      <c r="O18">
        <v>2.8666913487199186E-2</v>
      </c>
      <c r="P18">
        <v>7.3315284393333166E-3</v>
      </c>
      <c r="Q18">
        <v>4.1705777814633006E-2</v>
      </c>
      <c r="R18">
        <v>6.328000275286092E-3</v>
      </c>
      <c r="S18">
        <v>1.1687016799768673E-2</v>
      </c>
    </row>
    <row r="19" spans="1:19" x14ac:dyDescent="0.2">
      <c r="A19" t="s">
        <v>27</v>
      </c>
      <c r="B19" t="s">
        <v>107</v>
      </c>
      <c r="C19" t="s">
        <v>124</v>
      </c>
      <c r="D19">
        <v>1.7361474313474812</v>
      </c>
      <c r="E19">
        <v>1.534310726371918</v>
      </c>
      <c r="F19">
        <v>1.4298835890288906</v>
      </c>
      <c r="G19">
        <v>0.58931320557726996</v>
      </c>
      <c r="H19">
        <v>1.1293817253149636</v>
      </c>
      <c r="I19">
        <v>0.55409235704603488</v>
      </c>
      <c r="J19">
        <v>0.7924505204883221</v>
      </c>
      <c r="K19">
        <v>1.5626655532979892</v>
      </c>
      <c r="L19">
        <v>1.2883258872950893</v>
      </c>
      <c r="M19">
        <v>0.59246730108517531</v>
      </c>
      <c r="N19">
        <v>1.435760601414604</v>
      </c>
      <c r="O19">
        <v>1.815571187522615</v>
      </c>
      <c r="P19">
        <v>0.84129288841349814</v>
      </c>
      <c r="Q19">
        <v>1.6901815219614429</v>
      </c>
      <c r="R19">
        <v>0.29018401262383364</v>
      </c>
      <c r="S19">
        <v>0.38354664224695373</v>
      </c>
    </row>
    <row r="20" spans="1:19" x14ac:dyDescent="0.2">
      <c r="A20" t="s">
        <v>28</v>
      </c>
      <c r="B20" t="s">
        <v>107</v>
      </c>
      <c r="C20" t="s">
        <v>125</v>
      </c>
      <c r="D20">
        <v>7.3130093606134539</v>
      </c>
      <c r="E20">
        <v>7.3783483849670821</v>
      </c>
      <c r="F20">
        <v>1.9569396559746934</v>
      </c>
      <c r="G20">
        <v>7.5259524221481398</v>
      </c>
      <c r="H20">
        <v>2.3054562351390726</v>
      </c>
      <c r="I20">
        <v>2.6942775532585519</v>
      </c>
      <c r="J20">
        <v>4.7243908079385761</v>
      </c>
      <c r="K20">
        <v>2.9655256846805877</v>
      </c>
      <c r="L20">
        <v>6.2392487415363718</v>
      </c>
      <c r="M20">
        <v>2.5243177412266458</v>
      </c>
      <c r="N20">
        <v>7.1015808233315969</v>
      </c>
      <c r="O20">
        <v>3.9966455220070198</v>
      </c>
      <c r="P20">
        <v>4.895628115364822</v>
      </c>
      <c r="Q20">
        <v>6.7278004737815875</v>
      </c>
      <c r="R20">
        <v>0.65159031406032608</v>
      </c>
      <c r="S20">
        <v>1.298852548883382</v>
      </c>
    </row>
    <row r="21" spans="1:19" x14ac:dyDescent="0.2">
      <c r="A21" t="s">
        <v>29</v>
      </c>
      <c r="B21" t="s">
        <v>107</v>
      </c>
      <c r="C21" t="s">
        <v>126</v>
      </c>
      <c r="D21">
        <v>0.170965974515494</v>
      </c>
      <c r="E21">
        <v>0.47464689682313832</v>
      </c>
      <c r="F21">
        <v>0.21716662017674279</v>
      </c>
      <c r="G21">
        <v>4.331408919469832E-2</v>
      </c>
      <c r="H21">
        <v>0.45233634993234972</v>
      </c>
      <c r="I21">
        <v>9.7541704769492199E-2</v>
      </c>
      <c r="J21">
        <v>0.16238740173941027</v>
      </c>
      <c r="K21">
        <v>0.50033786694400795</v>
      </c>
      <c r="L21">
        <v>3.7020858830318658E-2</v>
      </c>
      <c r="M21">
        <v>0.10356871141107263</v>
      </c>
      <c r="N21">
        <v>3.1460889672431561E-2</v>
      </c>
      <c r="O21">
        <v>0.57811608865851694</v>
      </c>
      <c r="P21">
        <v>5.4153335063257452E-2</v>
      </c>
      <c r="Q21">
        <v>0.2524297078254103</v>
      </c>
      <c r="R21">
        <v>0.19487657990625945</v>
      </c>
      <c r="S21">
        <v>0.192380438879309</v>
      </c>
    </row>
    <row r="22" spans="1:19" x14ac:dyDescent="0.2">
      <c r="A22" t="s">
        <v>30</v>
      </c>
      <c r="B22" t="s">
        <v>102</v>
      </c>
      <c r="C22" t="s">
        <v>127</v>
      </c>
      <c r="D22">
        <v>9.3910887409919236E-2</v>
      </c>
      <c r="E22">
        <v>0.26728501118813253</v>
      </c>
      <c r="F22">
        <v>0.25620781032087631</v>
      </c>
      <c r="G22">
        <v>7.7654741584120487E-2</v>
      </c>
      <c r="H22">
        <v>5.2529382572789003E-2</v>
      </c>
      <c r="I22">
        <v>5.7508000347511044E-2</v>
      </c>
      <c r="J22">
        <v>0.11475376389584992</v>
      </c>
      <c r="K22">
        <v>4.718488780788687E-2</v>
      </c>
      <c r="L22">
        <v>3.4552801574964084E-2</v>
      </c>
      <c r="M22">
        <v>8.5553484317006864E-2</v>
      </c>
      <c r="N22">
        <v>1.43004043965598E-2</v>
      </c>
      <c r="O22">
        <v>0.11227874449153015</v>
      </c>
      <c r="P22">
        <v>4.5988678392181716E-2</v>
      </c>
      <c r="Q22">
        <v>0.10097188313016411</v>
      </c>
      <c r="R22">
        <v>6.7800002949493839E-3</v>
      </c>
      <c r="S22">
        <v>0.10116099606553013</v>
      </c>
    </row>
    <row r="23" spans="1:19" x14ac:dyDescent="0.2">
      <c r="A23" t="s">
        <v>31</v>
      </c>
      <c r="B23" t="s">
        <v>167</v>
      </c>
      <c r="C23" t="s">
        <v>175</v>
      </c>
      <c r="D23">
        <v>0.71275955572656646</v>
      </c>
      <c r="E23">
        <v>0.29209039804500819</v>
      </c>
      <c r="F23">
        <v>7.3202231520250374E-3</v>
      </c>
      <c r="G23">
        <v>0.46230456156413063</v>
      </c>
      <c r="H23">
        <v>2.918299031821611E-3</v>
      </c>
      <c r="I23">
        <v>0.2185673839574214</v>
      </c>
      <c r="J23">
        <v>1.1995016075151106</v>
      </c>
      <c r="K23">
        <v>0.16203112417047943</v>
      </c>
      <c r="L23">
        <v>0.40969750438885982</v>
      </c>
      <c r="M23">
        <v>0.12791565011978911</v>
      </c>
      <c r="N23">
        <v>0.43187221277610599</v>
      </c>
      <c r="O23">
        <v>0.19350166603859451</v>
      </c>
      <c r="P23">
        <v>0.28309697314607513</v>
      </c>
      <c r="Q23">
        <v>0.2524297078254103</v>
      </c>
      <c r="R23">
        <v>6.7800002949493839E-3</v>
      </c>
      <c r="S23">
        <v>2.6030173781302953E-2</v>
      </c>
    </row>
    <row r="24" spans="1:19" x14ac:dyDescent="0.2">
      <c r="A24" t="s">
        <v>32</v>
      </c>
      <c r="B24" t="s">
        <v>106</v>
      </c>
      <c r="C24" t="s">
        <v>128</v>
      </c>
      <c r="D24">
        <v>2.407971472049211E-3</v>
      </c>
      <c r="E24">
        <v>1.9509854831250549E-3</v>
      </c>
      <c r="F24">
        <v>0</v>
      </c>
      <c r="G24">
        <v>0</v>
      </c>
      <c r="H24">
        <v>0</v>
      </c>
      <c r="I24">
        <v>0</v>
      </c>
      <c r="J24">
        <v>0</v>
      </c>
      <c r="K24">
        <v>2.2257022550890032E-4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1.9371429414141096E-4</v>
      </c>
      <c r="S24">
        <v>9.9415532517512731E-3</v>
      </c>
    </row>
    <row r="25" spans="1:19" x14ac:dyDescent="0.2">
      <c r="A25" t="s">
        <v>33</v>
      </c>
      <c r="B25" t="s">
        <v>106</v>
      </c>
      <c r="C25" t="s">
        <v>129</v>
      </c>
      <c r="D25">
        <v>2.407971472049211E-3</v>
      </c>
      <c r="E25">
        <v>1.811629377187551E-2</v>
      </c>
      <c r="F25">
        <v>1.2200371920041728E-2</v>
      </c>
      <c r="G25">
        <v>8.6283046204578323E-4</v>
      </c>
      <c r="H25">
        <v>0</v>
      </c>
      <c r="I25">
        <v>1.0170225141842789E-3</v>
      </c>
      <c r="J25">
        <v>0</v>
      </c>
      <c r="K25">
        <v>1.5579915785623021E-3</v>
      </c>
      <c r="L25">
        <v>2.4680572553545774E-3</v>
      </c>
      <c r="M25">
        <v>7.5377519222032482E-5</v>
      </c>
      <c r="N25">
        <v>2.8600808793119601E-3</v>
      </c>
      <c r="O25">
        <v>0</v>
      </c>
      <c r="P25">
        <v>1.3330051707878758E-3</v>
      </c>
      <c r="Q25">
        <v>8.7801637504490541E-3</v>
      </c>
      <c r="R25">
        <v>3.2285715690235164E-4</v>
      </c>
      <c r="S25">
        <v>3.3315586851288617E-2</v>
      </c>
    </row>
    <row r="26" spans="1:19" x14ac:dyDescent="0.2">
      <c r="A26" t="s">
        <v>34</v>
      </c>
      <c r="B26" t="s">
        <v>106</v>
      </c>
      <c r="C26" t="s">
        <v>130</v>
      </c>
      <c r="D26">
        <v>0</v>
      </c>
      <c r="E26">
        <v>1.282076174625036E-2</v>
      </c>
      <c r="F26">
        <v>2.4400743840083459E-3</v>
      </c>
      <c r="G26">
        <v>1.7256609240915664E-4</v>
      </c>
      <c r="H26">
        <v>0</v>
      </c>
      <c r="I26">
        <v>9.2456592198570804E-5</v>
      </c>
      <c r="J26">
        <v>0</v>
      </c>
      <c r="K26">
        <v>4.6739747356869064E-3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9.6857147070705482E-4</v>
      </c>
      <c r="S26">
        <v>2.8230975646194454E-2</v>
      </c>
    </row>
    <row r="27" spans="1:19" x14ac:dyDescent="0.2">
      <c r="A27" t="s">
        <v>35</v>
      </c>
      <c r="B27" t="s">
        <v>106</v>
      </c>
      <c r="C27" t="s">
        <v>131</v>
      </c>
      <c r="D27">
        <v>0</v>
      </c>
      <c r="E27">
        <v>5.8529564493751641E-3</v>
      </c>
      <c r="F27">
        <v>0</v>
      </c>
      <c r="G27">
        <v>0</v>
      </c>
      <c r="H27">
        <v>0</v>
      </c>
      <c r="I27">
        <v>0</v>
      </c>
      <c r="J27">
        <v>0</v>
      </c>
      <c r="K27">
        <v>4.4514045101780066E-3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9.6857147070705482E-4</v>
      </c>
      <c r="S27">
        <v>1.5481502773719541E-2</v>
      </c>
    </row>
    <row r="28" spans="1:19" x14ac:dyDescent="0.2">
      <c r="A28" t="s">
        <v>36</v>
      </c>
      <c r="B28" t="s">
        <v>106</v>
      </c>
      <c r="C28" s="1" t="s">
        <v>132</v>
      </c>
      <c r="D28">
        <v>0</v>
      </c>
      <c r="E28">
        <v>2.7871221187500783E-3</v>
      </c>
      <c r="F28">
        <v>0</v>
      </c>
      <c r="G28">
        <v>0</v>
      </c>
      <c r="H28">
        <v>0</v>
      </c>
      <c r="I28">
        <v>0</v>
      </c>
      <c r="J28">
        <v>0</v>
      </c>
      <c r="K28">
        <v>1.3354213530534019E-3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1.9371429414141096E-4</v>
      </c>
      <c r="S28">
        <v>1.1914685958205724E-2</v>
      </c>
    </row>
    <row r="29" spans="1:19" x14ac:dyDescent="0.2">
      <c r="A29" t="s">
        <v>37</v>
      </c>
      <c r="B29" t="s">
        <v>107</v>
      </c>
      <c r="C29" t="s">
        <v>174</v>
      </c>
      <c r="D29">
        <v>0</v>
      </c>
      <c r="E29">
        <v>3.6232587543751017E-3</v>
      </c>
      <c r="F29">
        <v>0</v>
      </c>
      <c r="G29">
        <v>8.6283046204578323E-4</v>
      </c>
      <c r="H29">
        <v>2.918299031821611E-3</v>
      </c>
      <c r="I29">
        <v>5.547395531914248E-4</v>
      </c>
      <c r="J29">
        <v>0</v>
      </c>
      <c r="K29">
        <v>6.8996769907759097E-3</v>
      </c>
      <c r="L29">
        <v>2.4680572553545774E-3</v>
      </c>
      <c r="M29">
        <v>1.8090604613287796E-3</v>
      </c>
      <c r="N29">
        <v>2.8600808793119601E-3</v>
      </c>
      <c r="O29">
        <v>2.388909457266599E-3</v>
      </c>
      <c r="P29">
        <v>8.3312823174242238E-4</v>
      </c>
      <c r="Q29">
        <v>0</v>
      </c>
      <c r="R29">
        <v>1.6788572158922283E-3</v>
      </c>
      <c r="S29">
        <v>1.2142355116642777E-3</v>
      </c>
    </row>
    <row r="30" spans="1:19" x14ac:dyDescent="0.2">
      <c r="A30" t="s">
        <v>38</v>
      </c>
      <c r="B30" t="s">
        <v>103</v>
      </c>
      <c r="C30" t="s">
        <v>133</v>
      </c>
      <c r="D30">
        <v>1.6783561160183003</v>
      </c>
      <c r="E30">
        <v>1.9261800962681792</v>
      </c>
      <c r="F30">
        <v>0.60025829846605305</v>
      </c>
      <c r="G30">
        <v>1.5920947685668791</v>
      </c>
      <c r="H30">
        <v>0.33852268769130689</v>
      </c>
      <c r="I30">
        <v>0.82203156123749299</v>
      </c>
      <c r="J30">
        <v>2.4271503646650521</v>
      </c>
      <c r="K30">
        <v>0.5588738362528487</v>
      </c>
      <c r="L30">
        <v>1.2068799978683884</v>
      </c>
      <c r="M30">
        <v>0.36256586745797625</v>
      </c>
      <c r="N30">
        <v>1.2555755060179505</v>
      </c>
      <c r="O30">
        <v>0.36550314696178959</v>
      </c>
      <c r="P30">
        <v>0.91410829586778586</v>
      </c>
      <c r="Q30">
        <v>1.3850708316333382</v>
      </c>
      <c r="R30">
        <v>0.10124800440457747</v>
      </c>
      <c r="S30">
        <v>0.34249030400880531</v>
      </c>
    </row>
    <row r="31" spans="1:19" x14ac:dyDescent="0.2">
      <c r="A31" t="s">
        <v>39</v>
      </c>
      <c r="B31" t="s">
        <v>103</v>
      </c>
      <c r="C31" t="s">
        <v>134</v>
      </c>
      <c r="D31">
        <v>0</v>
      </c>
      <c r="E31">
        <v>6.2152823248126744E-2</v>
      </c>
      <c r="F31">
        <v>7.3202231520250374E-3</v>
      </c>
      <c r="G31">
        <v>2.0707931089098798E-3</v>
      </c>
      <c r="H31">
        <v>2.918299031821611E-3</v>
      </c>
      <c r="I31">
        <v>8.3210932978713731E-4</v>
      </c>
      <c r="J31">
        <v>0</v>
      </c>
      <c r="K31">
        <v>6.0093960887403087E-3</v>
      </c>
      <c r="L31">
        <v>0</v>
      </c>
      <c r="M31">
        <v>0</v>
      </c>
      <c r="N31">
        <v>0</v>
      </c>
      <c r="O31">
        <v>0</v>
      </c>
      <c r="P31">
        <v>3.1658872806212051E-3</v>
      </c>
      <c r="Q31">
        <v>7.2436350941204694E-2</v>
      </c>
      <c r="R31">
        <v>1.2268571962289361E-3</v>
      </c>
      <c r="S31">
        <v>1.2901252311432951E-3</v>
      </c>
    </row>
    <row r="32" spans="1:19" x14ac:dyDescent="0.2">
      <c r="A32" t="s">
        <v>40</v>
      </c>
      <c r="B32" t="s">
        <v>103</v>
      </c>
      <c r="C32" t="s">
        <v>135</v>
      </c>
      <c r="D32">
        <v>9.631885888196844E-3</v>
      </c>
      <c r="E32">
        <v>0.31160025287625875</v>
      </c>
      <c r="F32">
        <v>6.8322082752233684E-2</v>
      </c>
      <c r="G32">
        <v>8.9734368052761457E-3</v>
      </c>
      <c r="H32">
        <v>3.2101289350037726E-2</v>
      </c>
      <c r="I32">
        <v>5.3624823475171071E-3</v>
      </c>
      <c r="J32">
        <v>2.8147149634831111E-2</v>
      </c>
      <c r="K32">
        <v>2.6708427061068039E-2</v>
      </c>
      <c r="L32">
        <v>2.4680572553545774E-3</v>
      </c>
      <c r="M32">
        <v>1.5829279036626823E-3</v>
      </c>
      <c r="N32">
        <v>2.8600808793119601E-3</v>
      </c>
      <c r="O32">
        <v>4.777818914533198E-3</v>
      </c>
      <c r="P32">
        <v>1.4829682525015118E-2</v>
      </c>
      <c r="Q32">
        <v>0.46095859689857532</v>
      </c>
      <c r="R32">
        <v>3.8742858828282193E-3</v>
      </c>
      <c r="S32">
        <v>1.8972429869754337E-2</v>
      </c>
    </row>
    <row r="33" spans="1:19" x14ac:dyDescent="0.2">
      <c r="A33" t="s">
        <v>41</v>
      </c>
      <c r="B33" t="s">
        <v>104</v>
      </c>
      <c r="C33" t="s">
        <v>136</v>
      </c>
      <c r="D33">
        <v>0.29136454811795454</v>
      </c>
      <c r="E33">
        <v>0.66807317186439374</v>
      </c>
      <c r="F33">
        <v>0.16104490934455082</v>
      </c>
      <c r="G33">
        <v>0.23072086555104243</v>
      </c>
      <c r="H33">
        <v>0.19552603513204794</v>
      </c>
      <c r="I33">
        <v>0.17742420042905738</v>
      </c>
      <c r="J33">
        <v>0.42870274059204311</v>
      </c>
      <c r="K33">
        <v>0.41776431328020591</v>
      </c>
      <c r="L33">
        <v>0.21225292396049364</v>
      </c>
      <c r="M33">
        <v>0.13258905631155513</v>
      </c>
      <c r="N33">
        <v>0.21164598506908505</v>
      </c>
      <c r="O33">
        <v>0.14333456743599593</v>
      </c>
      <c r="P33">
        <v>0.21344745297240861</v>
      </c>
      <c r="Q33">
        <v>0.34681646814273764</v>
      </c>
      <c r="R33">
        <v>0.10712400466020026</v>
      </c>
      <c r="S33">
        <v>0.10912941661082695</v>
      </c>
    </row>
    <row r="34" spans="1:19" x14ac:dyDescent="0.2">
      <c r="A34" t="s">
        <v>42</v>
      </c>
      <c r="B34" t="s">
        <v>104</v>
      </c>
      <c r="C34" t="s">
        <v>137</v>
      </c>
      <c r="D34">
        <v>0.42139500760861193</v>
      </c>
      <c r="E34">
        <v>0.44593953900001254</v>
      </c>
      <c r="F34">
        <v>0.14884453742450909</v>
      </c>
      <c r="G34">
        <v>0.1858536815246617</v>
      </c>
      <c r="H34">
        <v>0.25389201576848019</v>
      </c>
      <c r="I34">
        <v>0.19083040629785014</v>
      </c>
      <c r="J34">
        <v>0.17970872459161402</v>
      </c>
      <c r="K34">
        <v>0.30714691120228244</v>
      </c>
      <c r="L34">
        <v>0.45412253498524224</v>
      </c>
      <c r="M34">
        <v>8.0578568048352728E-2</v>
      </c>
      <c r="N34">
        <v>0.41185164662092227</v>
      </c>
      <c r="O34">
        <v>0.14811238635052912</v>
      </c>
      <c r="P34">
        <v>0.25677012102301455</v>
      </c>
      <c r="Q34">
        <v>0.12292229250628675</v>
      </c>
      <c r="R34">
        <v>0.11280629062168165</v>
      </c>
      <c r="S34">
        <v>0.16900640527977165</v>
      </c>
    </row>
    <row r="35" spans="1:19" x14ac:dyDescent="0.2">
      <c r="A35" t="s">
        <v>43</v>
      </c>
      <c r="B35" t="s">
        <v>103</v>
      </c>
      <c r="C35" t="s">
        <v>138</v>
      </c>
      <c r="D35">
        <v>0.75851101369550156</v>
      </c>
      <c r="E35">
        <v>1.3068815614819118</v>
      </c>
      <c r="F35">
        <v>1.2078368200841312</v>
      </c>
      <c r="G35">
        <v>0.18015900047515954</v>
      </c>
      <c r="H35">
        <v>0.91342759696016429</v>
      </c>
      <c r="I35">
        <v>0.35780701180846902</v>
      </c>
      <c r="J35">
        <v>0.95267275687120689</v>
      </c>
      <c r="K35">
        <v>0.73403660372835322</v>
      </c>
      <c r="L35">
        <v>0.56271705422084362</v>
      </c>
      <c r="M35">
        <v>0.23314266695374647</v>
      </c>
      <c r="N35">
        <v>0.58917666113826372</v>
      </c>
      <c r="O35">
        <v>0.8647852235305088</v>
      </c>
      <c r="P35">
        <v>0.2885956194755751</v>
      </c>
      <c r="Q35">
        <v>1.0536196500538864</v>
      </c>
      <c r="R35">
        <v>0.15038686368511539</v>
      </c>
      <c r="S35">
        <v>0.7949448115427068</v>
      </c>
    </row>
    <row r="36" spans="1:19" x14ac:dyDescent="0.2">
      <c r="A36" t="s">
        <v>44</v>
      </c>
      <c r="B36" t="s">
        <v>103</v>
      </c>
      <c r="C36" t="s">
        <v>138</v>
      </c>
      <c r="D36">
        <v>0.60921678242845045</v>
      </c>
      <c r="E36">
        <v>0.51115819657876438</v>
      </c>
      <c r="F36">
        <v>0.48801487680166916</v>
      </c>
      <c r="G36">
        <v>0.2519464949173687</v>
      </c>
      <c r="H36">
        <v>0.41148016348684718</v>
      </c>
      <c r="I36">
        <v>0.23215850301061131</v>
      </c>
      <c r="J36">
        <v>0.5131441894965364</v>
      </c>
      <c r="K36">
        <v>0.4010715463670384</v>
      </c>
      <c r="L36">
        <v>0.44425030596382392</v>
      </c>
      <c r="M36">
        <v>0.18015227094065764</v>
      </c>
      <c r="N36">
        <v>0.55199560970720829</v>
      </c>
      <c r="O36">
        <v>0.64739446291924829</v>
      </c>
      <c r="P36">
        <v>0.33841668773377198</v>
      </c>
      <c r="Q36">
        <v>0.491689170025147</v>
      </c>
      <c r="R36">
        <v>5.3142288026127076E-2</v>
      </c>
      <c r="S36">
        <v>0.26758715088301521</v>
      </c>
    </row>
    <row r="37" spans="1:19" x14ac:dyDescent="0.2">
      <c r="A37" t="s">
        <v>45</v>
      </c>
      <c r="B37" t="s">
        <v>103</v>
      </c>
      <c r="C37" t="s">
        <v>139</v>
      </c>
      <c r="D37">
        <v>0.34674789197508643</v>
      </c>
      <c r="E37">
        <v>6.9120628545001936E-2</v>
      </c>
      <c r="F37">
        <v>0.10248312412835052</v>
      </c>
      <c r="G37">
        <v>6.5402549023070369E-2</v>
      </c>
      <c r="H37">
        <v>6.1284279668253831E-2</v>
      </c>
      <c r="I37">
        <v>5.8062739900702466E-2</v>
      </c>
      <c r="J37">
        <v>0.14290091353068105</v>
      </c>
      <c r="K37">
        <v>0.1462286381593475</v>
      </c>
      <c r="L37">
        <v>0.20978486670513907</v>
      </c>
      <c r="M37">
        <v>6.4447778934837774E-2</v>
      </c>
      <c r="N37">
        <v>0.25740727913807643</v>
      </c>
      <c r="O37">
        <v>0.29622477270105824</v>
      </c>
      <c r="P37">
        <v>9.5309869711333123E-2</v>
      </c>
      <c r="Q37">
        <v>0.11633716969344995</v>
      </c>
      <c r="R37">
        <v>1.2333143393669832E-2</v>
      </c>
      <c r="S37">
        <v>4.3408919541997923E-2</v>
      </c>
    </row>
    <row r="38" spans="1:19" x14ac:dyDescent="0.2">
      <c r="A38" t="s">
        <v>46</v>
      </c>
      <c r="B38" t="s">
        <v>103</v>
      </c>
      <c r="C38" t="s">
        <v>140</v>
      </c>
      <c r="D38">
        <v>7.7055087105574752E-2</v>
      </c>
      <c r="E38">
        <v>0.13824125709000387</v>
      </c>
      <c r="F38">
        <v>4.6361413296158574E-2</v>
      </c>
      <c r="G38">
        <v>7.4203419735937356E-3</v>
      </c>
      <c r="H38">
        <v>5.2529382572789003E-2</v>
      </c>
      <c r="I38">
        <v>1.026268173404136E-2</v>
      </c>
      <c r="J38">
        <v>3.8972976417458463E-2</v>
      </c>
      <c r="K38">
        <v>0.11440109591157477</v>
      </c>
      <c r="L38">
        <v>7.4041717660637317E-3</v>
      </c>
      <c r="M38">
        <v>6.6784482030720779E-2</v>
      </c>
      <c r="N38">
        <v>5.7201617586239203E-3</v>
      </c>
      <c r="O38">
        <v>0.15289020526506233</v>
      </c>
      <c r="P38">
        <v>2.2494462257045406E-2</v>
      </c>
      <c r="Q38">
        <v>7.6826432816429216E-2</v>
      </c>
      <c r="R38">
        <v>1.1622857648484659E-2</v>
      </c>
      <c r="S38">
        <v>3.6882403666802434E-2</v>
      </c>
    </row>
    <row r="39" spans="1:19" x14ac:dyDescent="0.2">
      <c r="A39" t="s">
        <v>47</v>
      </c>
      <c r="B39" t="s">
        <v>103</v>
      </c>
      <c r="C39" t="s">
        <v>141</v>
      </c>
      <c r="D39">
        <v>9.631885888196844E-3</v>
      </c>
      <c r="E39">
        <v>5.8529564493751641E-3</v>
      </c>
      <c r="F39">
        <v>0</v>
      </c>
      <c r="G39">
        <v>2.5884913861373496E-3</v>
      </c>
      <c r="H39">
        <v>1.4591495159108056E-2</v>
      </c>
      <c r="I39">
        <v>7.3965273758856644E-4</v>
      </c>
      <c r="J39">
        <v>8.6606614261018813E-3</v>
      </c>
      <c r="K39">
        <v>4.896544961195807E-3</v>
      </c>
      <c r="L39">
        <v>0</v>
      </c>
      <c r="M39">
        <v>5.1256713070982089E-3</v>
      </c>
      <c r="N39">
        <v>2.8600808793119601E-3</v>
      </c>
      <c r="O39">
        <v>4.0611460773532178E-2</v>
      </c>
      <c r="P39">
        <v>3.6657642196666583E-3</v>
      </c>
      <c r="Q39">
        <v>2.1950409376122635E-3</v>
      </c>
      <c r="R39">
        <v>3.8742858828282192E-4</v>
      </c>
      <c r="S39">
        <v>2.9596990596816768E-3</v>
      </c>
    </row>
    <row r="40" spans="1:19" x14ac:dyDescent="0.2">
      <c r="A40" t="s">
        <v>48</v>
      </c>
      <c r="B40" t="s">
        <v>103</v>
      </c>
      <c r="C40" t="s">
        <v>142</v>
      </c>
      <c r="D40">
        <v>0</v>
      </c>
      <c r="E40">
        <v>2.7871221187500785E-4</v>
      </c>
      <c r="F40">
        <v>4.8801487680166919E-3</v>
      </c>
      <c r="G40">
        <v>0</v>
      </c>
      <c r="H40">
        <v>0</v>
      </c>
      <c r="I40">
        <v>0</v>
      </c>
      <c r="J40">
        <v>0</v>
      </c>
      <c r="K40">
        <v>8.9028090203560129E-4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2.2766915843705206E-4</v>
      </c>
    </row>
    <row r="41" spans="1:19" x14ac:dyDescent="0.2">
      <c r="A41" t="s">
        <v>49</v>
      </c>
      <c r="B41" t="s">
        <v>103</v>
      </c>
      <c r="C41" t="s">
        <v>143</v>
      </c>
      <c r="D41">
        <v>0.15892611715524793</v>
      </c>
      <c r="E41">
        <v>2.2575689161875634E-2</v>
      </c>
      <c r="F41">
        <v>2.4400743840083457E-2</v>
      </c>
      <c r="G41">
        <v>2.415925293728193E-3</v>
      </c>
      <c r="H41">
        <v>4.6692784509145775E-2</v>
      </c>
      <c r="I41">
        <v>3.7907202801414032E-3</v>
      </c>
      <c r="J41">
        <v>4.9798803200085812E-2</v>
      </c>
      <c r="K41">
        <v>5.3639424347644973E-2</v>
      </c>
      <c r="L41">
        <v>7.4041717660637317E-3</v>
      </c>
      <c r="M41">
        <v>1.8316737170953893E-2</v>
      </c>
      <c r="N41">
        <v>8.5802426379358795E-3</v>
      </c>
      <c r="O41">
        <v>0.16722366200866193</v>
      </c>
      <c r="P41">
        <v>6.4984002075908947E-3</v>
      </c>
      <c r="Q41">
        <v>1.7560327500898108E-2</v>
      </c>
      <c r="R41">
        <v>4.4554287652524525E-3</v>
      </c>
      <c r="S41">
        <v>3.8703756934298852E-3</v>
      </c>
    </row>
    <row r="42" spans="1:19" x14ac:dyDescent="0.2">
      <c r="A42" t="s">
        <v>50</v>
      </c>
      <c r="B42" t="s">
        <v>103</v>
      </c>
      <c r="C42" t="s">
        <v>144</v>
      </c>
      <c r="D42">
        <v>1.0306117900370624</v>
      </c>
      <c r="E42">
        <v>0.18450748426125518</v>
      </c>
      <c r="F42">
        <v>0.23668721524880953</v>
      </c>
      <c r="G42">
        <v>0.24573411559063907</v>
      </c>
      <c r="H42">
        <v>0.24805541770483694</v>
      </c>
      <c r="I42">
        <v>0.190645493113453</v>
      </c>
      <c r="J42">
        <v>0.37240844132238088</v>
      </c>
      <c r="K42">
        <v>0.43178623748726663</v>
      </c>
      <c r="L42">
        <v>0.67624768796715418</v>
      </c>
      <c r="M42">
        <v>0.16236317640425796</v>
      </c>
      <c r="N42">
        <v>0.62635771256931927</v>
      </c>
      <c r="O42">
        <v>0.9030077748467743</v>
      </c>
      <c r="P42">
        <v>0.32408688214780229</v>
      </c>
      <c r="Q42">
        <v>0.20194376626032823</v>
      </c>
      <c r="R42">
        <v>2.1954286669359911E-2</v>
      </c>
      <c r="S42">
        <v>9.410325215398152E-2</v>
      </c>
    </row>
    <row r="43" spans="1:19" x14ac:dyDescent="0.2">
      <c r="A43" t="s">
        <v>51</v>
      </c>
      <c r="B43" t="s">
        <v>104</v>
      </c>
      <c r="C43" t="s">
        <v>194</v>
      </c>
      <c r="D43">
        <v>0.66941606922968067</v>
      </c>
      <c r="E43">
        <v>1.4844212404462918</v>
      </c>
      <c r="F43">
        <v>0.38309167828931029</v>
      </c>
      <c r="G43">
        <v>0.68353429203266947</v>
      </c>
      <c r="H43">
        <v>0.55155851701428449</v>
      </c>
      <c r="I43">
        <v>0.33534005990421634</v>
      </c>
      <c r="J43">
        <v>0.57809915019230051</v>
      </c>
      <c r="K43">
        <v>1.1546943299401748</v>
      </c>
      <c r="L43">
        <v>0.47880310753878802</v>
      </c>
      <c r="M43">
        <v>0.33241485976916324</v>
      </c>
      <c r="N43">
        <v>0.53197504355202452</v>
      </c>
      <c r="O43">
        <v>0.53989353734225132</v>
      </c>
      <c r="P43">
        <v>0.61418213244051378</v>
      </c>
      <c r="Q43">
        <v>1.0206940359897025</v>
      </c>
      <c r="R43">
        <v>0.26332229716955796</v>
      </c>
      <c r="S43">
        <v>0.28974694897088826</v>
      </c>
    </row>
    <row r="44" spans="1:19" x14ac:dyDescent="0.2">
      <c r="A44" t="s">
        <v>52</v>
      </c>
      <c r="B44" t="s">
        <v>104</v>
      </c>
      <c r="C44" t="s">
        <v>146</v>
      </c>
      <c r="D44">
        <v>6.2607258273279495E-2</v>
      </c>
      <c r="E44">
        <v>0.12569920755562852</v>
      </c>
      <c r="F44">
        <v>7.3202231520250374E-3</v>
      </c>
      <c r="G44">
        <v>1.6738910963688194E-2</v>
      </c>
      <c r="H44">
        <v>8.7548970954648333E-3</v>
      </c>
      <c r="I44">
        <v>2.5980302407798396E-2</v>
      </c>
      <c r="J44">
        <v>8.6606614261018813E-3</v>
      </c>
      <c r="K44">
        <v>5.653283727926068E-2</v>
      </c>
      <c r="L44">
        <v>4.9361145107091548E-3</v>
      </c>
      <c r="M44">
        <v>3.9648575110789085E-2</v>
      </c>
      <c r="N44">
        <v>2.8600808793119601E-3</v>
      </c>
      <c r="O44">
        <v>4.3000370230798779E-2</v>
      </c>
      <c r="P44">
        <v>1.6495938988499964E-2</v>
      </c>
      <c r="Q44">
        <v>5.9266105315531115E-2</v>
      </c>
      <c r="R44">
        <v>1.2010286236767481E-2</v>
      </c>
      <c r="S44">
        <v>1.6164510249030695E-2</v>
      </c>
    </row>
    <row r="45" spans="1:19" x14ac:dyDescent="0.2">
      <c r="A45" t="s">
        <v>193</v>
      </c>
      <c r="B45" t="s">
        <v>104</v>
      </c>
      <c r="C45" t="s">
        <v>145</v>
      </c>
      <c r="D45">
        <v>0</v>
      </c>
      <c r="E45">
        <v>1.6722732712500469E-3</v>
      </c>
      <c r="F45">
        <v>0</v>
      </c>
      <c r="G45">
        <v>1.5530948316824099E-3</v>
      </c>
      <c r="H45">
        <v>0</v>
      </c>
      <c r="I45">
        <v>1.0170225141842789E-3</v>
      </c>
      <c r="J45">
        <v>0</v>
      </c>
      <c r="K45">
        <v>3.3385533826335049E-3</v>
      </c>
      <c r="L45">
        <v>4.9361145107091548E-3</v>
      </c>
      <c r="M45">
        <v>6.7839767299829237E-4</v>
      </c>
      <c r="N45">
        <v>2.8600808793119601E-3</v>
      </c>
      <c r="O45">
        <v>0</v>
      </c>
      <c r="P45">
        <v>6.6650258539393788E-4</v>
      </c>
      <c r="Q45">
        <v>0</v>
      </c>
      <c r="R45">
        <v>0</v>
      </c>
      <c r="S45">
        <v>3.7944859739508674E-4</v>
      </c>
    </row>
    <row r="46" spans="1:19" x14ac:dyDescent="0.2">
      <c r="A46" t="s">
        <v>53</v>
      </c>
      <c r="B46" t="s">
        <v>105</v>
      </c>
      <c r="C46" t="s">
        <v>148</v>
      </c>
      <c r="D46">
        <v>0.10835871624221451</v>
      </c>
      <c r="E46">
        <v>0.9451131104681515</v>
      </c>
      <c r="F46">
        <v>0.12932394235244232</v>
      </c>
      <c r="G46">
        <v>0.51649031458060579</v>
      </c>
      <c r="H46">
        <v>0</v>
      </c>
      <c r="I46">
        <v>3.6427897326236899E-2</v>
      </c>
      <c r="J46">
        <v>1.8793635294641082</v>
      </c>
      <c r="K46">
        <v>0.19452637709477888</v>
      </c>
      <c r="L46">
        <v>1.7276400787482042E-2</v>
      </c>
      <c r="M46">
        <v>0.20909723832191812</v>
      </c>
      <c r="N46">
        <v>1.1440323517247841E-2</v>
      </c>
      <c r="O46">
        <v>0.22694639844032688</v>
      </c>
      <c r="P46">
        <v>0.43239355227431719</v>
      </c>
      <c r="Q46">
        <v>0.46754371971141212</v>
      </c>
      <c r="R46">
        <v>1.0525143315016663E-2</v>
      </c>
      <c r="S46">
        <v>4.6520398040637637E-2</v>
      </c>
    </row>
    <row r="47" spans="1:19" x14ac:dyDescent="0.2">
      <c r="A47" t="s">
        <v>54</v>
      </c>
      <c r="B47" t="s">
        <v>105</v>
      </c>
      <c r="C47" t="s">
        <v>147</v>
      </c>
      <c r="D47">
        <v>0.16615003157139557</v>
      </c>
      <c r="E47">
        <v>0.37319565170063546</v>
      </c>
      <c r="F47">
        <v>4.1481264528141881E-2</v>
      </c>
      <c r="G47">
        <v>0.42209666203279717</v>
      </c>
      <c r="H47">
        <v>1.4591495159108056E-2</v>
      </c>
      <c r="I47">
        <v>6.3147852471623855E-2</v>
      </c>
      <c r="J47">
        <v>0.61490696125323352</v>
      </c>
      <c r="K47">
        <v>0.1453383572573119</v>
      </c>
      <c r="L47">
        <v>5.9233374128509854E-2</v>
      </c>
      <c r="M47">
        <v>6.8819675049715659E-2</v>
      </c>
      <c r="N47">
        <v>8.2942345500046838E-2</v>
      </c>
      <c r="O47">
        <v>6.2111645888931567E-2</v>
      </c>
      <c r="P47">
        <v>0.32941890283095382</v>
      </c>
      <c r="Q47">
        <v>0.21511401188600182</v>
      </c>
      <c r="R47">
        <v>8.6525718049830242E-3</v>
      </c>
      <c r="S47">
        <v>3.4605712082431912E-2</v>
      </c>
    </row>
    <row r="48" spans="1:19" x14ac:dyDescent="0.2">
      <c r="A48" t="s">
        <v>55</v>
      </c>
      <c r="B48" t="s">
        <v>105</v>
      </c>
      <c r="C48" t="s">
        <v>149</v>
      </c>
      <c r="D48">
        <v>4.8159429440984225E-2</v>
      </c>
      <c r="E48">
        <v>0.6808939336106441</v>
      </c>
      <c r="F48">
        <v>9.5162900976325487E-2</v>
      </c>
      <c r="G48">
        <v>0.58706984637595094</v>
      </c>
      <c r="H48">
        <v>0</v>
      </c>
      <c r="I48">
        <v>3.0418218833329794E-2</v>
      </c>
      <c r="J48">
        <v>1.1172253239671426</v>
      </c>
      <c r="K48">
        <v>0.13087129259923339</v>
      </c>
      <c r="L48">
        <v>2.9616687064254927E-2</v>
      </c>
      <c r="M48">
        <v>5.3894926243753229E-2</v>
      </c>
      <c r="N48">
        <v>1.43004043965598E-2</v>
      </c>
      <c r="O48">
        <v>5.9722736431664973E-2</v>
      </c>
      <c r="P48">
        <v>0.4388919524819081</v>
      </c>
      <c r="Q48">
        <v>0.31389085407855366</v>
      </c>
      <c r="R48">
        <v>7.8777146284173798E-3</v>
      </c>
      <c r="S48">
        <v>3.8779646653777866E-2</v>
      </c>
    </row>
    <row r="49" spans="1:19" x14ac:dyDescent="0.2">
      <c r="A49" t="s">
        <v>56</v>
      </c>
      <c r="B49" t="s">
        <v>105</v>
      </c>
      <c r="C49" t="s">
        <v>150</v>
      </c>
      <c r="D49">
        <v>2.407971472049211E-3</v>
      </c>
      <c r="E49">
        <v>1.7280157136250484E-2</v>
      </c>
      <c r="F49">
        <v>2.4400743840083459E-3</v>
      </c>
      <c r="G49">
        <v>2.0707931089098798E-3</v>
      </c>
      <c r="H49">
        <v>0</v>
      </c>
      <c r="I49">
        <v>2.4038713971628409E-3</v>
      </c>
      <c r="J49">
        <v>1.9486488208729232E-2</v>
      </c>
      <c r="K49">
        <v>2.4482724805979035E-3</v>
      </c>
      <c r="L49">
        <v>0</v>
      </c>
      <c r="M49">
        <v>3.2713843342362096E-2</v>
      </c>
      <c r="N49">
        <v>2.8600808793119601E-3</v>
      </c>
      <c r="O49">
        <v>2.3889094572665987E-2</v>
      </c>
      <c r="P49">
        <v>4.6655180977575655E-3</v>
      </c>
      <c r="Q49">
        <v>1.0975204688061317E-2</v>
      </c>
      <c r="R49">
        <v>3.2285715690235164E-4</v>
      </c>
      <c r="S49">
        <v>3.0355887791606943E-4</v>
      </c>
    </row>
    <row r="50" spans="1:19" x14ac:dyDescent="0.2">
      <c r="A50" t="s">
        <v>57</v>
      </c>
      <c r="B50" t="s">
        <v>104</v>
      </c>
      <c r="C50" t="s">
        <v>151</v>
      </c>
      <c r="D50">
        <v>0.10113480182606686</v>
      </c>
      <c r="E50">
        <v>0.42029801550751178</v>
      </c>
      <c r="F50">
        <v>0.32941004184112671</v>
      </c>
      <c r="G50">
        <v>5.142469553792868E-2</v>
      </c>
      <c r="H50">
        <v>0.27432010899123144</v>
      </c>
      <c r="I50">
        <v>7.0914206216303816E-2</v>
      </c>
      <c r="J50">
        <v>7.5780787478391454E-2</v>
      </c>
      <c r="K50">
        <v>0.62653518480755443</v>
      </c>
      <c r="L50">
        <v>1.2340286276772887E-2</v>
      </c>
      <c r="M50">
        <v>0.13982529815687025</v>
      </c>
      <c r="N50">
        <v>8.5802426379358795E-3</v>
      </c>
      <c r="O50">
        <v>0.16722366200866193</v>
      </c>
      <c r="P50">
        <v>8.2313069296151328E-2</v>
      </c>
      <c r="Q50">
        <v>6.3656187190755636E-2</v>
      </c>
      <c r="R50">
        <v>0.18770915102302724</v>
      </c>
      <c r="S50">
        <v>0.24686925746524346</v>
      </c>
    </row>
    <row r="51" spans="1:19" x14ac:dyDescent="0.2">
      <c r="A51" t="s">
        <v>58</v>
      </c>
      <c r="B51" t="s">
        <v>103</v>
      </c>
      <c r="C51" t="s">
        <v>152</v>
      </c>
      <c r="D51">
        <v>0.46473849410549778</v>
      </c>
      <c r="E51">
        <v>1.1516388594675324</v>
      </c>
      <c r="F51">
        <v>0.26352803347290132</v>
      </c>
      <c r="G51">
        <v>0.25695091159723427</v>
      </c>
      <c r="H51">
        <v>0.55155851701428449</v>
      </c>
      <c r="I51">
        <v>0.16891819394678886</v>
      </c>
      <c r="J51">
        <v>0.14073574817415557</v>
      </c>
      <c r="K51">
        <v>0.93101125330373002</v>
      </c>
      <c r="L51">
        <v>6.1701431383864434E-2</v>
      </c>
      <c r="M51">
        <v>0.29555525286958939</v>
      </c>
      <c r="N51">
        <v>6.8641941103487036E-2</v>
      </c>
      <c r="O51">
        <v>0.37744769424812263</v>
      </c>
      <c r="P51">
        <v>0.2629352699379085</v>
      </c>
      <c r="Q51">
        <v>1.1106907144318052</v>
      </c>
      <c r="R51">
        <v>0.1925520083765625</v>
      </c>
      <c r="S51">
        <v>0.19382234354941033</v>
      </c>
    </row>
    <row r="52" spans="1:19" x14ac:dyDescent="0.2">
      <c r="A52" t="s">
        <v>59</v>
      </c>
      <c r="B52" t="s">
        <v>103</v>
      </c>
      <c r="C52" t="s">
        <v>153</v>
      </c>
      <c r="D52">
        <v>0.170965974515494</v>
      </c>
      <c r="E52">
        <v>0.37709762266688557</v>
      </c>
      <c r="F52">
        <v>0.25132766155285963</v>
      </c>
      <c r="G52">
        <v>0.13270332506264146</v>
      </c>
      <c r="H52">
        <v>0.25097371673665858</v>
      </c>
      <c r="I52">
        <v>0.10456840577658358</v>
      </c>
      <c r="J52">
        <v>4.9798803200085812E-2</v>
      </c>
      <c r="K52">
        <v>0.44447274034127393</v>
      </c>
      <c r="L52">
        <v>0.11846674825701971</v>
      </c>
      <c r="M52">
        <v>0.11517684937126564</v>
      </c>
      <c r="N52">
        <v>0.17160485275871759</v>
      </c>
      <c r="O52">
        <v>7.4056193175264559E-2</v>
      </c>
      <c r="P52">
        <v>0.16912503104371174</v>
      </c>
      <c r="Q52">
        <v>0.15584790657047071</v>
      </c>
      <c r="R52">
        <v>0.15329257809723654</v>
      </c>
      <c r="S52">
        <v>0.15709171932156593</v>
      </c>
    </row>
    <row r="53" spans="1:19" x14ac:dyDescent="0.2">
      <c r="A53" t="s">
        <v>60</v>
      </c>
      <c r="B53" t="s">
        <v>154</v>
      </c>
      <c r="C53" t="s">
        <v>155</v>
      </c>
      <c r="D53">
        <v>0.12039857360246056</v>
      </c>
      <c r="E53">
        <v>0.57554071752189118</v>
      </c>
      <c r="F53">
        <v>0.48069465364964414</v>
      </c>
      <c r="G53">
        <v>7.5756514567619768E-2</v>
      </c>
      <c r="H53">
        <v>0.51653892863242512</v>
      </c>
      <c r="I53">
        <v>0.12453902969147487</v>
      </c>
      <c r="J53">
        <v>6.2789795339238633E-2</v>
      </c>
      <c r="K53">
        <v>0.58803053579451459</v>
      </c>
      <c r="L53">
        <v>6.1701431383864434E-2</v>
      </c>
      <c r="M53">
        <v>4.7261704552214366E-2</v>
      </c>
      <c r="N53">
        <v>8.008226462073488E-2</v>
      </c>
      <c r="O53">
        <v>6.4500555346198168E-2</v>
      </c>
      <c r="P53">
        <v>0.12546911170040881</v>
      </c>
      <c r="Q53">
        <v>0.12511733344389903</v>
      </c>
      <c r="R53">
        <v>0.19352057984726956</v>
      </c>
      <c r="S53">
        <v>0.18281833422495281</v>
      </c>
    </row>
    <row r="54" spans="1:19" x14ac:dyDescent="0.2">
      <c r="A54" t="s">
        <v>61</v>
      </c>
      <c r="B54" t="s">
        <v>154</v>
      </c>
      <c r="C54" t="s">
        <v>155</v>
      </c>
      <c r="D54">
        <v>0.28895657664590535</v>
      </c>
      <c r="E54">
        <v>0.52788092929126484</v>
      </c>
      <c r="F54">
        <v>0.30012914923302653</v>
      </c>
      <c r="G54">
        <v>0.21726071034312822</v>
      </c>
      <c r="H54">
        <v>0.21303582932297763</v>
      </c>
      <c r="I54">
        <v>0.12749764064182914</v>
      </c>
      <c r="J54">
        <v>0.16888289780898669</v>
      </c>
      <c r="K54">
        <v>0.2653037088066092</v>
      </c>
      <c r="L54">
        <v>0.17276400787482041</v>
      </c>
      <c r="M54">
        <v>9.301585871998809E-2</v>
      </c>
      <c r="N54">
        <v>0.13728388220697407</v>
      </c>
      <c r="O54">
        <v>0.12183438232059654</v>
      </c>
      <c r="P54">
        <v>0.2629352699379085</v>
      </c>
      <c r="Q54">
        <v>0.38413216408214612</v>
      </c>
      <c r="R54">
        <v>6.2505145576295273E-2</v>
      </c>
      <c r="S54">
        <v>0.13902996608555979</v>
      </c>
    </row>
    <row r="55" spans="1:19" x14ac:dyDescent="0.2">
      <c r="A55" t="s">
        <v>62</v>
      </c>
      <c r="B55" t="s">
        <v>107</v>
      </c>
      <c r="C55" t="s">
        <v>157</v>
      </c>
      <c r="D55">
        <v>2.7258237063597068</v>
      </c>
      <c r="E55">
        <v>2.6073527420906983</v>
      </c>
      <c r="F55">
        <v>0.94430878661122986</v>
      </c>
      <c r="G55">
        <v>2.026961321437954</v>
      </c>
      <c r="H55">
        <v>1.6284108597564591</v>
      </c>
      <c r="I55">
        <v>1.1317611451027052</v>
      </c>
      <c r="J55">
        <v>2.0309251044208909</v>
      </c>
      <c r="K55">
        <v>2.330532831303695</v>
      </c>
      <c r="L55">
        <v>2.0188708348800444</v>
      </c>
      <c r="M55">
        <v>0.78038345650570229</v>
      </c>
      <c r="N55">
        <v>2.4739699606048453</v>
      </c>
      <c r="O55">
        <v>1.4476791311035588</v>
      </c>
      <c r="P55">
        <v>1.754401430403193</v>
      </c>
      <c r="Q55">
        <v>2.1950409376122635</v>
      </c>
      <c r="R55">
        <v>0.50753145065049676</v>
      </c>
      <c r="S55">
        <v>0.66471805291671304</v>
      </c>
    </row>
    <row r="56" spans="1:19" x14ac:dyDescent="0.2">
      <c r="A56" t="s">
        <v>63</v>
      </c>
      <c r="B56" t="s">
        <v>154</v>
      </c>
      <c r="C56" t="s">
        <v>158</v>
      </c>
      <c r="D56">
        <v>7.2239144161476334E-3</v>
      </c>
      <c r="E56">
        <v>0.5066988011887642</v>
      </c>
      <c r="F56">
        <v>0.13420409112045903</v>
      </c>
      <c r="G56">
        <v>1.5185816132005784E-2</v>
      </c>
      <c r="H56">
        <v>2.0428093222751277E-2</v>
      </c>
      <c r="I56">
        <v>1.2481639946807059E-2</v>
      </c>
      <c r="J56">
        <v>0</v>
      </c>
      <c r="K56">
        <v>0.20031320295801028</v>
      </c>
      <c r="L56">
        <v>2.4680572553545774E-3</v>
      </c>
      <c r="M56">
        <v>5.7211537089522653E-2</v>
      </c>
      <c r="N56">
        <v>0</v>
      </c>
      <c r="O56">
        <v>6.2111645888931567E-2</v>
      </c>
      <c r="P56">
        <v>3.0992370220818112E-2</v>
      </c>
      <c r="Q56">
        <v>0.53778502971500453</v>
      </c>
      <c r="R56">
        <v>1.3882857746801119E-2</v>
      </c>
      <c r="S56">
        <v>2.2918695282663239E-2</v>
      </c>
    </row>
    <row r="57" spans="1:19" x14ac:dyDescent="0.2">
      <c r="A57" t="s">
        <v>64</v>
      </c>
      <c r="B57" t="s">
        <v>154</v>
      </c>
      <c r="C57" t="s">
        <v>159</v>
      </c>
      <c r="D57">
        <v>4.815942944098422E-3</v>
      </c>
      <c r="E57">
        <v>0.23913507778875673</v>
      </c>
      <c r="F57">
        <v>4.8801487680166913E-2</v>
      </c>
      <c r="G57">
        <v>3.7964540330014461E-3</v>
      </c>
      <c r="H57">
        <v>2.3346392254572888E-2</v>
      </c>
      <c r="I57">
        <v>8.7833762588642259E-3</v>
      </c>
      <c r="J57">
        <v>0</v>
      </c>
      <c r="K57">
        <v>0.10327258463612975</v>
      </c>
      <c r="L57">
        <v>0</v>
      </c>
      <c r="M57">
        <v>1.2060403075525197E-3</v>
      </c>
      <c r="N57">
        <v>0</v>
      </c>
      <c r="O57">
        <v>0</v>
      </c>
      <c r="P57">
        <v>1.116391830534846E-2</v>
      </c>
      <c r="Q57">
        <v>0.17121319313375655</v>
      </c>
      <c r="R57">
        <v>1.8273715080673103E-2</v>
      </c>
      <c r="S57">
        <v>5.7752076523532203E-2</v>
      </c>
    </row>
    <row r="58" spans="1:19" x14ac:dyDescent="0.2">
      <c r="A58" t="s">
        <v>65</v>
      </c>
      <c r="B58" t="s">
        <v>154</v>
      </c>
      <c r="C58" t="s">
        <v>160</v>
      </c>
      <c r="D58">
        <v>0.22153337542852744</v>
      </c>
      <c r="E58">
        <v>1.1254399115512816</v>
      </c>
      <c r="F58">
        <v>0.44897368665753562</v>
      </c>
      <c r="G58">
        <v>0.1535838222441494</v>
      </c>
      <c r="H58">
        <v>0.36478737897770142</v>
      </c>
      <c r="I58">
        <v>0.13332240595033909</v>
      </c>
      <c r="J58">
        <v>0.6322282841054373</v>
      </c>
      <c r="K58">
        <v>0.71801154749171248</v>
      </c>
      <c r="L58">
        <v>0.1085945192356014</v>
      </c>
      <c r="M58">
        <v>4.2362165802782258E-2</v>
      </c>
      <c r="N58">
        <v>0.14586412484490996</v>
      </c>
      <c r="O58">
        <v>0.11227874449153015</v>
      </c>
      <c r="P58">
        <v>0.15629485627487844</v>
      </c>
      <c r="Q58">
        <v>1.7713980366530966</v>
      </c>
      <c r="R58">
        <v>0.14283200621360034</v>
      </c>
      <c r="S58">
        <v>0.17166254546153725</v>
      </c>
    </row>
    <row r="59" spans="1:19" x14ac:dyDescent="0.2">
      <c r="A59" t="s">
        <v>66</v>
      </c>
      <c r="B59" t="s">
        <v>156</v>
      </c>
      <c r="C59" t="s">
        <v>161</v>
      </c>
      <c r="D59">
        <v>0.37082760669557852</v>
      </c>
      <c r="E59">
        <v>0.48245083875563854</v>
      </c>
      <c r="F59">
        <v>0.3684512319852602</v>
      </c>
      <c r="G59">
        <v>0.34133573078531182</v>
      </c>
      <c r="H59">
        <v>0.40564356542320396</v>
      </c>
      <c r="I59">
        <v>0.26590515916308965</v>
      </c>
      <c r="J59">
        <v>0.2771411656352602</v>
      </c>
      <c r="K59">
        <v>0.20654516927225949</v>
      </c>
      <c r="L59">
        <v>0.34552801574964082</v>
      </c>
      <c r="M59">
        <v>0.10658381217995393</v>
      </c>
      <c r="N59">
        <v>0.43187221277610599</v>
      </c>
      <c r="O59">
        <v>0.13139002014966294</v>
      </c>
      <c r="P59">
        <v>0.37190844264981737</v>
      </c>
      <c r="Q59">
        <v>0.58827097128008654</v>
      </c>
      <c r="R59">
        <v>4.9655430731581678E-2</v>
      </c>
      <c r="S59">
        <v>0.18904129122223223</v>
      </c>
    </row>
    <row r="60" spans="1:19" x14ac:dyDescent="0.2">
      <c r="A60" t="s">
        <v>91</v>
      </c>
      <c r="B60" t="s">
        <v>156</v>
      </c>
      <c r="C60" t="s">
        <v>162</v>
      </c>
      <c r="D60">
        <v>0</v>
      </c>
      <c r="E60">
        <v>1.1148488475000314E-3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2.1950409376122635E-3</v>
      </c>
      <c r="R60">
        <v>0</v>
      </c>
      <c r="S60">
        <v>1.2901252311432951E-3</v>
      </c>
    </row>
    <row r="61" spans="1:19" x14ac:dyDescent="0.2">
      <c r="A61" t="s">
        <v>67</v>
      </c>
      <c r="B61" t="s">
        <v>156</v>
      </c>
      <c r="C61" t="s">
        <v>163</v>
      </c>
      <c r="D61">
        <v>1.1148907915587847</v>
      </c>
      <c r="E61">
        <v>2.2057284447788121</v>
      </c>
      <c r="F61">
        <v>0.37577145513728527</v>
      </c>
      <c r="G61">
        <v>0.62192819704260049</v>
      </c>
      <c r="H61">
        <v>0.45233634993234972</v>
      </c>
      <c r="I61">
        <v>0.5097131927907208</v>
      </c>
      <c r="J61">
        <v>1.5372674031330837</v>
      </c>
      <c r="K61">
        <v>0.44157932740965822</v>
      </c>
      <c r="L61">
        <v>0.5034836800923338</v>
      </c>
      <c r="M61">
        <v>0.23698692043407013</v>
      </c>
      <c r="N61">
        <v>0.58059641850032795</v>
      </c>
      <c r="O61">
        <v>0.48255971036785295</v>
      </c>
      <c r="P61">
        <v>0.55503002798680179</v>
      </c>
      <c r="Q61">
        <v>1.7187170541504022</v>
      </c>
      <c r="R61">
        <v>0.13198400574168134</v>
      </c>
      <c r="S61">
        <v>0.2181829435021749</v>
      </c>
    </row>
    <row r="62" spans="1:19" x14ac:dyDescent="0.2">
      <c r="A62" t="s">
        <v>68</v>
      </c>
      <c r="B62" t="s">
        <v>156</v>
      </c>
      <c r="C62" t="s">
        <v>164</v>
      </c>
      <c r="D62">
        <v>1.4447828832295267E-2</v>
      </c>
      <c r="E62">
        <v>8.3056239138752333E-2</v>
      </c>
      <c r="F62">
        <v>7.3202231520250374E-3</v>
      </c>
      <c r="G62">
        <v>4.7628241504927234E-2</v>
      </c>
      <c r="H62">
        <v>0</v>
      </c>
      <c r="I62">
        <v>3.2452263861698354E-2</v>
      </c>
      <c r="J62">
        <v>0</v>
      </c>
      <c r="K62">
        <v>1.5134775334605222E-2</v>
      </c>
      <c r="L62">
        <v>1.4808343532127463E-2</v>
      </c>
      <c r="M62">
        <v>7.3116193645371506E-3</v>
      </c>
      <c r="N62">
        <v>3.1460889672431561E-2</v>
      </c>
      <c r="O62">
        <v>0</v>
      </c>
      <c r="P62">
        <v>4.7321683562969591E-2</v>
      </c>
      <c r="Q62">
        <v>4.8290900627469796E-2</v>
      </c>
      <c r="R62">
        <v>4.1971430397305708E-3</v>
      </c>
      <c r="S62">
        <v>9.9415532517512731E-3</v>
      </c>
    </row>
    <row r="63" spans="1:19" x14ac:dyDescent="0.2">
      <c r="A63" t="s">
        <v>69</v>
      </c>
      <c r="B63" t="s">
        <v>102</v>
      </c>
      <c r="C63" t="s">
        <v>165</v>
      </c>
      <c r="D63">
        <v>4.815942944098422E-3</v>
      </c>
      <c r="E63">
        <v>2.7592508975625776E-2</v>
      </c>
      <c r="F63">
        <v>1.7080520688058421E-2</v>
      </c>
      <c r="G63">
        <v>0</v>
      </c>
      <c r="H63">
        <v>5.8365980636432219E-3</v>
      </c>
      <c r="I63">
        <v>4.6228296099285404E-4</v>
      </c>
      <c r="J63">
        <v>6.4954960695764105E-3</v>
      </c>
      <c r="K63">
        <v>6.2319663142492085E-3</v>
      </c>
      <c r="L63">
        <v>2.4680572553545773E-2</v>
      </c>
      <c r="M63">
        <v>0</v>
      </c>
      <c r="N63">
        <v>5.7201617586239203E-3</v>
      </c>
      <c r="O63">
        <v>2.388909457266599E-3</v>
      </c>
      <c r="P63">
        <v>8.3312823174242238E-4</v>
      </c>
      <c r="Q63">
        <v>2.8535532188959423E-2</v>
      </c>
      <c r="R63">
        <v>3.809714451447749E-3</v>
      </c>
      <c r="S63">
        <v>5.0087214856151452E-3</v>
      </c>
    </row>
    <row r="64" spans="1:19" x14ac:dyDescent="0.2">
      <c r="A64" t="s">
        <v>70</v>
      </c>
      <c r="B64" t="s">
        <v>102</v>
      </c>
      <c r="C64" t="s">
        <v>166</v>
      </c>
      <c r="D64">
        <v>2.1671743248442902E-2</v>
      </c>
      <c r="E64">
        <v>0.13294572506437874</v>
      </c>
      <c r="F64">
        <v>0.69298112505837017</v>
      </c>
      <c r="G64">
        <v>6.9026436963662654E-4</v>
      </c>
      <c r="H64">
        <v>7.295747579554028E-2</v>
      </c>
      <c r="I64">
        <v>3.9848791237584016E-2</v>
      </c>
      <c r="J64">
        <v>9.0936944974069747E-2</v>
      </c>
      <c r="K64">
        <v>8.4799255918891023E-2</v>
      </c>
      <c r="L64">
        <v>2.4680572553545774E-3</v>
      </c>
      <c r="M64">
        <v>3.7688759611016244E-4</v>
      </c>
      <c r="N64">
        <v>5.7201617586239203E-3</v>
      </c>
      <c r="O64">
        <v>4.777818914533198E-3</v>
      </c>
      <c r="P64">
        <v>4.3322668050605967E-3</v>
      </c>
      <c r="Q64">
        <v>3.0730573126571688E-2</v>
      </c>
      <c r="R64">
        <v>2.0340000884848154E-2</v>
      </c>
      <c r="S64">
        <v>0.16118976417343286</v>
      </c>
    </row>
    <row r="65" spans="1:19" x14ac:dyDescent="0.2">
      <c r="A65" t="s">
        <v>71</v>
      </c>
      <c r="B65" t="s">
        <v>167</v>
      </c>
      <c r="C65" t="s">
        <v>168</v>
      </c>
      <c r="D65">
        <v>1.4447828832295267E-2</v>
      </c>
      <c r="E65">
        <v>2.7592508975625776E-2</v>
      </c>
      <c r="F65">
        <v>2.4400743840083459E-3</v>
      </c>
      <c r="G65">
        <v>3.7964540330014461E-3</v>
      </c>
      <c r="H65">
        <v>0</v>
      </c>
      <c r="I65">
        <v>6.9342444148928102E-3</v>
      </c>
      <c r="J65">
        <v>4.3303307130509401E-2</v>
      </c>
      <c r="K65">
        <v>7.1222472162848103E-3</v>
      </c>
      <c r="L65">
        <v>0</v>
      </c>
      <c r="M65">
        <v>8.2915271144235733E-2</v>
      </c>
      <c r="N65">
        <v>2.8600808793119601E-3</v>
      </c>
      <c r="O65">
        <v>0.11227874449153015</v>
      </c>
      <c r="P65">
        <v>3.6657642196666583E-3</v>
      </c>
      <c r="Q65">
        <v>6.5851228128367906E-3</v>
      </c>
      <c r="R65">
        <v>1.5497143531312877E-3</v>
      </c>
      <c r="S65">
        <v>1.2142355116642777E-3</v>
      </c>
    </row>
    <row r="66" spans="1:19" x14ac:dyDescent="0.2">
      <c r="A66" t="s">
        <v>72</v>
      </c>
      <c r="B66" t="s">
        <v>167</v>
      </c>
      <c r="C66" t="s">
        <v>169</v>
      </c>
      <c r="D66">
        <v>1.4447828832295267E-2</v>
      </c>
      <c r="E66">
        <v>5.5185017951251553E-2</v>
      </c>
      <c r="F66">
        <v>2.4400743840083459E-3</v>
      </c>
      <c r="G66">
        <v>5.6946810495021689E-3</v>
      </c>
      <c r="H66">
        <v>2.918299031821611E-3</v>
      </c>
      <c r="I66">
        <v>1.1649530617019921E-2</v>
      </c>
      <c r="J66">
        <v>6.7120126052289578E-2</v>
      </c>
      <c r="K66">
        <v>8.6802387948471116E-3</v>
      </c>
      <c r="L66">
        <v>1.2340286276772887E-2</v>
      </c>
      <c r="M66">
        <v>0.13545340204199238</v>
      </c>
      <c r="N66">
        <v>2.002056615518372E-2</v>
      </c>
      <c r="O66">
        <v>0.16961257146592851</v>
      </c>
      <c r="P66">
        <v>1.0997292658999975E-2</v>
      </c>
      <c r="Q66">
        <v>1.3170245625673581E-2</v>
      </c>
      <c r="R66">
        <v>2.9057144121211647E-3</v>
      </c>
      <c r="S66">
        <v>1.7454635480173991E-3</v>
      </c>
    </row>
    <row r="67" spans="1:19" x14ac:dyDescent="0.2">
      <c r="A67" t="s">
        <v>73</v>
      </c>
      <c r="B67" t="s">
        <v>167</v>
      </c>
      <c r="C67" s="1" t="s">
        <v>170</v>
      </c>
      <c r="D67">
        <v>1.6855800304344477E-2</v>
      </c>
      <c r="E67">
        <v>6.1037974400626714E-2</v>
      </c>
      <c r="F67">
        <v>2.4400743840083459E-3</v>
      </c>
      <c r="G67">
        <v>6.9026436963662658E-3</v>
      </c>
      <c r="H67">
        <v>0</v>
      </c>
      <c r="I67">
        <v>9.0607460354599385E-3</v>
      </c>
      <c r="J67">
        <v>7.1450456765340523E-2</v>
      </c>
      <c r="K67">
        <v>6.4545365397581092E-3</v>
      </c>
      <c r="L67">
        <v>1.4808343532127463E-2</v>
      </c>
      <c r="M67">
        <v>0.14359417411797187</v>
      </c>
      <c r="N67">
        <v>2.2880647034495681E-2</v>
      </c>
      <c r="O67">
        <v>0.1767792998377283</v>
      </c>
      <c r="P67">
        <v>1.2330297829787852E-2</v>
      </c>
      <c r="Q67">
        <v>3.0730573126571688E-2</v>
      </c>
      <c r="R67">
        <v>1.4851429217508174E-3</v>
      </c>
      <c r="S67">
        <v>8.3478691426919086E-4</v>
      </c>
    </row>
    <row r="68" spans="1:19" x14ac:dyDescent="0.2">
      <c r="A68" t="s">
        <v>74</v>
      </c>
      <c r="B68" t="s">
        <v>107</v>
      </c>
      <c r="C68" t="s">
        <v>171</v>
      </c>
      <c r="D68">
        <v>1.9263771776393688E-2</v>
      </c>
      <c r="E68">
        <v>5.3512744680001501E-2</v>
      </c>
      <c r="F68">
        <v>9.2722826592317148E-2</v>
      </c>
      <c r="G68">
        <v>1.3460155207914219E-2</v>
      </c>
      <c r="H68">
        <v>5.544768160461061E-2</v>
      </c>
      <c r="I68">
        <v>1.3128836092197055E-2</v>
      </c>
      <c r="J68">
        <v>6.4954960695764105E-3</v>
      </c>
      <c r="K68">
        <v>7.9902710957695217E-2</v>
      </c>
      <c r="L68">
        <v>9.8722290214183096E-3</v>
      </c>
      <c r="M68">
        <v>3.0452517765701122E-2</v>
      </c>
      <c r="N68">
        <v>1.43004043965598E-2</v>
      </c>
      <c r="O68">
        <v>0.14094565797872932</v>
      </c>
      <c r="P68">
        <v>2.7493231647499939E-2</v>
      </c>
      <c r="Q68">
        <v>3.7315695939408478E-2</v>
      </c>
      <c r="R68">
        <v>2.1308572355555208E-2</v>
      </c>
      <c r="S68">
        <v>2.0566113978813704E-2</v>
      </c>
    </row>
    <row r="69" spans="1:19" x14ac:dyDescent="0.2">
      <c r="A69" t="s">
        <v>75</v>
      </c>
      <c r="B69" t="s">
        <v>107</v>
      </c>
      <c r="C69" t="s">
        <v>172</v>
      </c>
      <c r="D69">
        <v>7.2239144161476334E-3</v>
      </c>
      <c r="E69">
        <v>4.069198293375114E-2</v>
      </c>
      <c r="F69">
        <v>8.2962529056283763E-2</v>
      </c>
      <c r="G69">
        <v>5.6946810495021689E-3</v>
      </c>
      <c r="H69">
        <v>7.8794073859183494E-2</v>
      </c>
      <c r="I69">
        <v>2.0340450283685579E-3</v>
      </c>
      <c r="J69">
        <v>1.9486488208729232E-2</v>
      </c>
      <c r="K69">
        <v>6.7883918780214603E-2</v>
      </c>
      <c r="L69">
        <v>4.9361145107091548E-3</v>
      </c>
      <c r="M69">
        <v>2.2990143362719907E-2</v>
      </c>
      <c r="N69">
        <v>2.8600808793119601E-3</v>
      </c>
      <c r="O69">
        <v>9.7945287747930557E-2</v>
      </c>
      <c r="P69">
        <v>9.9975387809090686E-3</v>
      </c>
      <c r="Q69">
        <v>3.2925614064183949E-2</v>
      </c>
      <c r="R69">
        <v>1.8725715100336392E-2</v>
      </c>
      <c r="S69">
        <v>2.1400900893082893E-2</v>
      </c>
    </row>
    <row r="70" spans="1:19" x14ac:dyDescent="0.2">
      <c r="A70" t="s">
        <v>76</v>
      </c>
      <c r="B70" t="s">
        <v>107</v>
      </c>
      <c r="C70" t="s">
        <v>173</v>
      </c>
      <c r="D70">
        <v>0.11558263065836213</v>
      </c>
      <c r="E70">
        <v>0.320519043656259</v>
      </c>
      <c r="F70">
        <v>0.49533509995369418</v>
      </c>
      <c r="G70">
        <v>0.22640671324081352</v>
      </c>
      <c r="H70">
        <v>0.42607165864595525</v>
      </c>
      <c r="I70">
        <v>8.3210932978713723E-2</v>
      </c>
      <c r="J70">
        <v>6.2789795339238633E-2</v>
      </c>
      <c r="K70">
        <v>0.50389899055215037</v>
      </c>
      <c r="L70">
        <v>6.4169488639219008E-2</v>
      </c>
      <c r="M70">
        <v>0.18196133140198642</v>
      </c>
      <c r="N70">
        <v>7.4362102862110965E-2</v>
      </c>
      <c r="O70">
        <v>0.80028466818431054</v>
      </c>
      <c r="P70">
        <v>0.17695643642209052</v>
      </c>
      <c r="Q70">
        <v>0.18657847969704239</v>
      </c>
      <c r="R70">
        <v>0.14173429188013237</v>
      </c>
      <c r="S70">
        <v>0.10586615867322921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DA527-DEB8-6F49-940C-DFD3771D8AE5}">
  <dimension ref="A1:J71"/>
  <sheetViews>
    <sheetView workbookViewId="0">
      <selection activeCell="A2" sqref="A2:A71"/>
    </sheetView>
  </sheetViews>
  <sheetFormatPr baseColWidth="10" defaultRowHeight="16" x14ac:dyDescent="0.2"/>
  <sheetData>
    <row r="1" spans="1:10" x14ac:dyDescent="0.2">
      <c r="A1" t="s">
        <v>192</v>
      </c>
    </row>
    <row r="2" spans="1:10" x14ac:dyDescent="0.2">
      <c r="A2" t="s">
        <v>0</v>
      </c>
      <c r="B2" t="s">
        <v>9</v>
      </c>
      <c r="C2" t="s">
        <v>1</v>
      </c>
      <c r="D2" t="s">
        <v>5</v>
      </c>
      <c r="E2" t="s">
        <v>6</v>
      </c>
      <c r="F2" t="s">
        <v>8</v>
      </c>
      <c r="G2" t="s">
        <v>3</v>
      </c>
      <c r="H2" t="s">
        <v>2</v>
      </c>
      <c r="I2" t="s">
        <v>4</v>
      </c>
      <c r="J2" t="s">
        <v>7</v>
      </c>
    </row>
    <row r="3" spans="1:10" x14ac:dyDescent="0.2">
      <c r="A3" t="s">
        <v>10</v>
      </c>
      <c r="B3">
        <v>19</v>
      </c>
      <c r="C3">
        <v>42</v>
      </c>
      <c r="D3">
        <v>32</v>
      </c>
      <c r="E3">
        <v>52</v>
      </c>
      <c r="F3">
        <v>64</v>
      </c>
      <c r="G3">
        <v>32</v>
      </c>
      <c r="H3">
        <v>138</v>
      </c>
      <c r="I3">
        <v>45</v>
      </c>
      <c r="J3">
        <v>43</v>
      </c>
    </row>
    <row r="4" spans="1:10" x14ac:dyDescent="0.2">
      <c r="A4" t="s">
        <v>11</v>
      </c>
      <c r="B4">
        <v>0</v>
      </c>
      <c r="C4">
        <v>1</v>
      </c>
      <c r="D4">
        <v>0</v>
      </c>
      <c r="E4">
        <v>0</v>
      </c>
      <c r="F4">
        <v>28</v>
      </c>
      <c r="G4">
        <v>1</v>
      </c>
      <c r="H4">
        <v>16</v>
      </c>
      <c r="I4">
        <v>33</v>
      </c>
      <c r="J4">
        <v>0</v>
      </c>
    </row>
    <row r="5" spans="1:10" x14ac:dyDescent="0.2">
      <c r="A5" t="s">
        <v>12</v>
      </c>
      <c r="B5">
        <v>0</v>
      </c>
      <c r="C5">
        <v>3</v>
      </c>
      <c r="D5">
        <v>0</v>
      </c>
      <c r="E5">
        <v>2</v>
      </c>
      <c r="F5">
        <v>1</v>
      </c>
      <c r="G5">
        <v>1</v>
      </c>
      <c r="H5">
        <v>0</v>
      </c>
      <c r="I5">
        <v>48</v>
      </c>
      <c r="J5">
        <v>0</v>
      </c>
    </row>
    <row r="6" spans="1:10" x14ac:dyDescent="0.2">
      <c r="A6" t="s">
        <v>13</v>
      </c>
      <c r="B6">
        <v>0</v>
      </c>
      <c r="C6">
        <v>1</v>
      </c>
      <c r="D6">
        <v>0</v>
      </c>
      <c r="E6">
        <v>0</v>
      </c>
      <c r="F6">
        <v>13</v>
      </c>
      <c r="G6">
        <v>0</v>
      </c>
      <c r="H6">
        <v>7</v>
      </c>
      <c r="I6">
        <v>18</v>
      </c>
      <c r="J6">
        <v>0</v>
      </c>
    </row>
    <row r="7" spans="1:10" x14ac:dyDescent="0.2">
      <c r="A7" t="s">
        <v>14</v>
      </c>
      <c r="B7">
        <v>0</v>
      </c>
      <c r="C7">
        <v>0</v>
      </c>
      <c r="D7">
        <v>0</v>
      </c>
      <c r="E7">
        <v>3</v>
      </c>
      <c r="F7">
        <v>3</v>
      </c>
      <c r="G7">
        <v>0</v>
      </c>
      <c r="H7">
        <v>0</v>
      </c>
      <c r="I7">
        <v>47</v>
      </c>
      <c r="J7">
        <v>0</v>
      </c>
    </row>
    <row r="8" spans="1:10" x14ac:dyDescent="0.2">
      <c r="A8" t="s">
        <v>15</v>
      </c>
      <c r="B8">
        <v>0</v>
      </c>
      <c r="C8">
        <v>1</v>
      </c>
      <c r="D8">
        <v>0</v>
      </c>
      <c r="E8">
        <v>0</v>
      </c>
      <c r="F8">
        <v>18</v>
      </c>
      <c r="G8">
        <v>1</v>
      </c>
      <c r="H8">
        <v>17</v>
      </c>
      <c r="I8">
        <v>51</v>
      </c>
      <c r="J8">
        <v>0</v>
      </c>
    </row>
    <row r="9" spans="1:10" x14ac:dyDescent="0.2">
      <c r="A9" t="s">
        <v>16</v>
      </c>
      <c r="B9">
        <v>2</v>
      </c>
      <c r="C9">
        <v>0</v>
      </c>
      <c r="D9">
        <v>2</v>
      </c>
      <c r="E9">
        <v>5</v>
      </c>
      <c r="F9">
        <v>3</v>
      </c>
      <c r="G9">
        <v>0</v>
      </c>
      <c r="H9">
        <v>2</v>
      </c>
      <c r="I9">
        <v>75</v>
      </c>
      <c r="J9">
        <v>0</v>
      </c>
    </row>
    <row r="10" spans="1:10" x14ac:dyDescent="0.2">
      <c r="A10" t="s">
        <v>17</v>
      </c>
      <c r="B10">
        <v>0</v>
      </c>
      <c r="C10">
        <v>0</v>
      </c>
      <c r="D10">
        <v>2</v>
      </c>
      <c r="E10">
        <v>9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">
      <c r="A11" t="s">
        <v>18</v>
      </c>
      <c r="B11">
        <v>18</v>
      </c>
      <c r="C11">
        <v>19</v>
      </c>
      <c r="D11">
        <v>70</v>
      </c>
      <c r="E11">
        <v>3</v>
      </c>
      <c r="F11">
        <v>37</v>
      </c>
      <c r="G11">
        <v>0</v>
      </c>
      <c r="H11">
        <v>53</v>
      </c>
      <c r="I11">
        <v>16</v>
      </c>
      <c r="J11">
        <v>5</v>
      </c>
    </row>
    <row r="12" spans="1:10" x14ac:dyDescent="0.2">
      <c r="A12" t="s">
        <v>19</v>
      </c>
      <c r="B12">
        <v>348</v>
      </c>
      <c r="C12">
        <v>470</v>
      </c>
      <c r="D12">
        <v>1682</v>
      </c>
      <c r="E12">
        <v>404</v>
      </c>
      <c r="F12">
        <v>1076</v>
      </c>
      <c r="G12">
        <v>83</v>
      </c>
      <c r="H12">
        <v>1021</v>
      </c>
      <c r="I12">
        <v>901</v>
      </c>
      <c r="J12">
        <v>104</v>
      </c>
    </row>
    <row r="13" spans="1:10" x14ac:dyDescent="0.2">
      <c r="A13" t="s">
        <v>20</v>
      </c>
      <c r="B13">
        <v>17</v>
      </c>
      <c r="C13">
        <v>15</v>
      </c>
      <c r="D13">
        <v>56</v>
      </c>
      <c r="E13">
        <v>14</v>
      </c>
      <c r="F13">
        <v>73</v>
      </c>
      <c r="G13">
        <v>11</v>
      </c>
      <c r="H13">
        <v>55</v>
      </c>
      <c r="I13">
        <v>46</v>
      </c>
      <c r="J13">
        <v>30</v>
      </c>
    </row>
    <row r="14" spans="1:10" x14ac:dyDescent="0.2">
      <c r="A14" t="s">
        <v>21</v>
      </c>
      <c r="B14">
        <v>402</v>
      </c>
      <c r="C14">
        <v>701</v>
      </c>
      <c r="D14">
        <v>439</v>
      </c>
      <c r="E14">
        <v>411</v>
      </c>
      <c r="F14">
        <v>489</v>
      </c>
      <c r="G14">
        <v>698</v>
      </c>
      <c r="H14">
        <v>418</v>
      </c>
      <c r="I14">
        <v>441</v>
      </c>
      <c r="J14">
        <v>751</v>
      </c>
    </row>
    <row r="15" spans="1:10" x14ac:dyDescent="0.2">
      <c r="A15" t="s">
        <v>22</v>
      </c>
      <c r="B15">
        <v>112</v>
      </c>
      <c r="C15">
        <v>40</v>
      </c>
      <c r="D15">
        <v>272</v>
      </c>
      <c r="E15">
        <v>111</v>
      </c>
      <c r="F15">
        <v>71</v>
      </c>
      <c r="G15">
        <v>41</v>
      </c>
      <c r="H15">
        <v>58</v>
      </c>
      <c r="I15">
        <v>29</v>
      </c>
      <c r="J15">
        <v>29</v>
      </c>
    </row>
    <row r="16" spans="1:10" x14ac:dyDescent="0.2">
      <c r="A16" t="s">
        <v>23</v>
      </c>
      <c r="B16">
        <v>123</v>
      </c>
      <c r="C16">
        <v>281</v>
      </c>
      <c r="D16">
        <v>131</v>
      </c>
      <c r="E16">
        <v>193</v>
      </c>
      <c r="F16">
        <v>203</v>
      </c>
      <c r="G16">
        <v>43</v>
      </c>
      <c r="H16">
        <v>124</v>
      </c>
      <c r="I16">
        <v>113</v>
      </c>
      <c r="J16">
        <v>51</v>
      </c>
    </row>
    <row r="17" spans="1:10" x14ac:dyDescent="0.2">
      <c r="A17" t="s">
        <v>24</v>
      </c>
      <c r="B17">
        <v>920</v>
      </c>
      <c r="C17">
        <v>1354</v>
      </c>
      <c r="D17">
        <v>991</v>
      </c>
      <c r="E17">
        <v>1294</v>
      </c>
      <c r="F17">
        <v>873</v>
      </c>
      <c r="G17">
        <v>1151</v>
      </c>
      <c r="H17">
        <v>599</v>
      </c>
      <c r="I17">
        <v>549</v>
      </c>
      <c r="J17">
        <v>1232</v>
      </c>
    </row>
    <row r="18" spans="1:10" x14ac:dyDescent="0.2">
      <c r="A18" t="s">
        <v>25</v>
      </c>
      <c r="B18">
        <v>17</v>
      </c>
      <c r="C18">
        <v>60</v>
      </c>
      <c r="D18">
        <v>71</v>
      </c>
      <c r="E18">
        <v>30</v>
      </c>
      <c r="F18">
        <v>64</v>
      </c>
      <c r="G18">
        <v>37</v>
      </c>
      <c r="H18">
        <v>51</v>
      </c>
      <c r="I18">
        <v>25</v>
      </c>
      <c r="J18">
        <v>29</v>
      </c>
    </row>
    <row r="19" spans="1:10" x14ac:dyDescent="0.2">
      <c r="A19" t="s">
        <v>26</v>
      </c>
      <c r="B19">
        <v>12</v>
      </c>
      <c r="C19">
        <v>16</v>
      </c>
      <c r="D19">
        <v>19</v>
      </c>
      <c r="E19">
        <v>18</v>
      </c>
      <c r="F19">
        <v>14</v>
      </c>
      <c r="G19">
        <v>17</v>
      </c>
      <c r="H19">
        <v>66</v>
      </c>
      <c r="I19">
        <v>11</v>
      </c>
      <c r="J19">
        <v>15</v>
      </c>
    </row>
    <row r="20" spans="1:10" x14ac:dyDescent="0.2">
      <c r="A20" t="s">
        <v>27</v>
      </c>
      <c r="B20">
        <v>760</v>
      </c>
      <c r="C20">
        <v>721</v>
      </c>
      <c r="D20">
        <v>770</v>
      </c>
      <c r="E20">
        <v>366</v>
      </c>
      <c r="F20">
        <v>387</v>
      </c>
      <c r="G20">
        <v>502</v>
      </c>
      <c r="H20">
        <v>271</v>
      </c>
      <c r="I20">
        <v>586</v>
      </c>
      <c r="J20">
        <v>522</v>
      </c>
    </row>
    <row r="21" spans="1:10" x14ac:dyDescent="0.2">
      <c r="A21" t="s">
        <v>28</v>
      </c>
      <c r="B21">
        <v>1673</v>
      </c>
      <c r="C21">
        <v>3037</v>
      </c>
      <c r="D21">
        <v>3065</v>
      </c>
      <c r="E21">
        <v>2182</v>
      </c>
      <c r="F21">
        <v>790</v>
      </c>
      <c r="G21">
        <v>2483</v>
      </c>
      <c r="H21">
        <v>426</v>
      </c>
      <c r="I21">
        <v>802</v>
      </c>
      <c r="J21">
        <v>2528</v>
      </c>
    </row>
    <row r="22" spans="1:10" x14ac:dyDescent="0.2">
      <c r="A22" t="s">
        <v>29</v>
      </c>
      <c r="B22">
        <v>242</v>
      </c>
      <c r="C22">
        <v>71</v>
      </c>
      <c r="D22">
        <v>115</v>
      </c>
      <c r="E22">
        <v>75</v>
      </c>
      <c r="F22">
        <v>155</v>
      </c>
      <c r="G22">
        <v>11</v>
      </c>
      <c r="H22">
        <v>145</v>
      </c>
      <c r="I22">
        <v>89</v>
      </c>
      <c r="J22">
        <v>15</v>
      </c>
    </row>
    <row r="23" spans="1:10" x14ac:dyDescent="0.2">
      <c r="A23" t="s">
        <v>30</v>
      </c>
      <c r="B23">
        <v>47</v>
      </c>
      <c r="C23">
        <v>39</v>
      </c>
      <c r="D23">
        <v>46</v>
      </c>
      <c r="E23">
        <v>53</v>
      </c>
      <c r="F23">
        <v>18</v>
      </c>
      <c r="G23">
        <v>5</v>
      </c>
      <c r="H23">
        <v>30</v>
      </c>
      <c r="I23">
        <v>105</v>
      </c>
      <c r="J23">
        <v>14</v>
      </c>
    </row>
    <row r="24" spans="1:10" x14ac:dyDescent="0.2">
      <c r="A24" t="s">
        <v>31</v>
      </c>
      <c r="B24">
        <v>81</v>
      </c>
      <c r="C24">
        <v>296</v>
      </c>
      <c r="D24">
        <v>115</v>
      </c>
      <c r="E24">
        <v>554</v>
      </c>
      <c r="F24">
        <v>1</v>
      </c>
      <c r="G24">
        <v>151</v>
      </c>
      <c r="H24">
        <v>6</v>
      </c>
      <c r="I24">
        <v>3</v>
      </c>
      <c r="J24">
        <v>166</v>
      </c>
    </row>
    <row r="25" spans="1:10" x14ac:dyDescent="0.2">
      <c r="A25" t="s">
        <v>32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2</v>
      </c>
      <c r="I25">
        <v>0</v>
      </c>
      <c r="J25">
        <v>0</v>
      </c>
    </row>
    <row r="26" spans="1:10" x14ac:dyDescent="0.2">
      <c r="A26" t="s">
        <v>33</v>
      </c>
      <c r="B26">
        <v>0</v>
      </c>
      <c r="C26">
        <v>1</v>
      </c>
      <c r="D26">
        <v>4</v>
      </c>
      <c r="E26">
        <v>0</v>
      </c>
      <c r="F26">
        <v>0</v>
      </c>
      <c r="G26">
        <v>1</v>
      </c>
      <c r="H26">
        <v>10</v>
      </c>
      <c r="I26">
        <v>5</v>
      </c>
      <c r="J26">
        <v>1</v>
      </c>
    </row>
    <row r="27" spans="1:10" x14ac:dyDescent="0.2">
      <c r="A27" t="s">
        <v>34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4</v>
      </c>
      <c r="I27">
        <v>1</v>
      </c>
      <c r="J27">
        <v>0</v>
      </c>
    </row>
    <row r="28" spans="1:10" x14ac:dyDescent="0.2">
      <c r="A28" t="s">
        <v>35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5</v>
      </c>
      <c r="I28">
        <v>0</v>
      </c>
      <c r="J28">
        <v>0</v>
      </c>
    </row>
    <row r="29" spans="1:10" x14ac:dyDescent="0.2">
      <c r="A29" t="s">
        <v>36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</v>
      </c>
      <c r="I29">
        <v>0</v>
      </c>
      <c r="J29">
        <v>0</v>
      </c>
    </row>
    <row r="30" spans="1:10" x14ac:dyDescent="0.2">
      <c r="A30" t="s">
        <v>37</v>
      </c>
      <c r="B30">
        <v>1</v>
      </c>
      <c r="C30">
        <v>0</v>
      </c>
      <c r="D30">
        <v>0</v>
      </c>
      <c r="E30">
        <v>0</v>
      </c>
      <c r="F30">
        <v>1</v>
      </c>
      <c r="G30">
        <v>1</v>
      </c>
      <c r="H30">
        <v>1</v>
      </c>
      <c r="I30">
        <v>0</v>
      </c>
      <c r="J30">
        <v>1</v>
      </c>
    </row>
    <row r="31" spans="1:10" x14ac:dyDescent="0.2">
      <c r="A31" t="s">
        <v>38</v>
      </c>
      <c r="B31">
        <v>153</v>
      </c>
      <c r="C31">
        <v>697</v>
      </c>
      <c r="D31">
        <v>631</v>
      </c>
      <c r="E31">
        <v>1121</v>
      </c>
      <c r="F31">
        <v>116</v>
      </c>
      <c r="G31">
        <v>439</v>
      </c>
      <c r="H31">
        <v>92</v>
      </c>
      <c r="I31">
        <v>246</v>
      </c>
      <c r="J31">
        <v>489</v>
      </c>
    </row>
    <row r="32" spans="1:10" x14ac:dyDescent="0.2">
      <c r="A32" t="s">
        <v>39</v>
      </c>
      <c r="B32">
        <v>0</v>
      </c>
      <c r="C32">
        <v>0</v>
      </c>
      <c r="D32">
        <v>33</v>
      </c>
      <c r="E32">
        <v>0</v>
      </c>
      <c r="F32">
        <v>1</v>
      </c>
      <c r="G32">
        <v>0</v>
      </c>
      <c r="H32">
        <v>0</v>
      </c>
      <c r="I32">
        <v>3</v>
      </c>
      <c r="J32">
        <v>0</v>
      </c>
    </row>
    <row r="33" spans="1:10" x14ac:dyDescent="0.2">
      <c r="A33" t="s">
        <v>40</v>
      </c>
      <c r="B33">
        <v>2</v>
      </c>
      <c r="C33">
        <v>4</v>
      </c>
      <c r="D33">
        <v>210</v>
      </c>
      <c r="E33">
        <v>13</v>
      </c>
      <c r="F33">
        <v>11</v>
      </c>
      <c r="G33">
        <v>1</v>
      </c>
      <c r="H33">
        <v>5</v>
      </c>
      <c r="I33">
        <v>28</v>
      </c>
      <c r="J33">
        <v>1</v>
      </c>
    </row>
    <row r="34" spans="1:10" x14ac:dyDescent="0.2">
      <c r="A34" t="s">
        <v>41</v>
      </c>
      <c r="B34">
        <v>60</v>
      </c>
      <c r="C34">
        <v>121</v>
      </c>
      <c r="D34">
        <v>158</v>
      </c>
      <c r="E34">
        <v>198</v>
      </c>
      <c r="F34">
        <v>67</v>
      </c>
      <c r="G34">
        <v>74</v>
      </c>
      <c r="H34">
        <v>55</v>
      </c>
      <c r="I34">
        <v>66</v>
      </c>
      <c r="J34">
        <v>86</v>
      </c>
    </row>
    <row r="35" spans="1:10" x14ac:dyDescent="0.2">
      <c r="A35" t="s">
        <v>42</v>
      </c>
      <c r="B35">
        <v>62</v>
      </c>
      <c r="C35">
        <v>175</v>
      </c>
      <c r="D35">
        <v>56</v>
      </c>
      <c r="E35">
        <v>83</v>
      </c>
      <c r="F35">
        <v>87</v>
      </c>
      <c r="G35">
        <v>144</v>
      </c>
      <c r="H35">
        <v>83</v>
      </c>
      <c r="I35">
        <v>61</v>
      </c>
      <c r="J35">
        <v>184</v>
      </c>
    </row>
    <row r="36" spans="1:10" x14ac:dyDescent="0.2">
      <c r="A36" t="s">
        <v>43</v>
      </c>
      <c r="B36">
        <v>362</v>
      </c>
      <c r="C36">
        <v>315</v>
      </c>
      <c r="D36">
        <v>480</v>
      </c>
      <c r="E36">
        <v>440</v>
      </c>
      <c r="F36">
        <v>313</v>
      </c>
      <c r="G36">
        <v>206</v>
      </c>
      <c r="H36">
        <v>245</v>
      </c>
      <c r="I36">
        <v>495</v>
      </c>
      <c r="J36">
        <v>228</v>
      </c>
    </row>
    <row r="37" spans="1:10" x14ac:dyDescent="0.2">
      <c r="A37" t="s">
        <v>44</v>
      </c>
      <c r="B37">
        <v>271</v>
      </c>
      <c r="C37">
        <v>253</v>
      </c>
      <c r="D37">
        <v>224</v>
      </c>
      <c r="E37">
        <v>237</v>
      </c>
      <c r="F37">
        <v>141</v>
      </c>
      <c r="G37">
        <v>193</v>
      </c>
      <c r="H37">
        <v>111</v>
      </c>
      <c r="I37">
        <v>200</v>
      </c>
      <c r="J37">
        <v>180</v>
      </c>
    </row>
    <row r="38" spans="1:10" x14ac:dyDescent="0.2">
      <c r="A38" t="s">
        <v>45</v>
      </c>
      <c r="B38">
        <v>124</v>
      </c>
      <c r="C38">
        <v>144</v>
      </c>
      <c r="D38">
        <v>53</v>
      </c>
      <c r="E38">
        <v>66</v>
      </c>
      <c r="F38">
        <v>21</v>
      </c>
      <c r="G38">
        <v>90</v>
      </c>
      <c r="H38">
        <v>11</v>
      </c>
      <c r="I38">
        <v>42</v>
      </c>
      <c r="J38">
        <v>85</v>
      </c>
    </row>
    <row r="39" spans="1:10" x14ac:dyDescent="0.2">
      <c r="A39" t="s">
        <v>46</v>
      </c>
      <c r="B39">
        <v>64</v>
      </c>
      <c r="C39">
        <v>32</v>
      </c>
      <c r="D39">
        <v>35</v>
      </c>
      <c r="E39">
        <v>18</v>
      </c>
      <c r="F39">
        <v>18</v>
      </c>
      <c r="G39">
        <v>2</v>
      </c>
      <c r="H39">
        <v>11</v>
      </c>
      <c r="I39">
        <v>19</v>
      </c>
      <c r="J39">
        <v>3</v>
      </c>
    </row>
    <row r="40" spans="1:10" x14ac:dyDescent="0.2">
      <c r="A40" t="s">
        <v>47</v>
      </c>
      <c r="B40">
        <v>17</v>
      </c>
      <c r="C40">
        <v>4</v>
      </c>
      <c r="D40">
        <v>1</v>
      </c>
      <c r="E40">
        <v>4</v>
      </c>
      <c r="F40">
        <v>5</v>
      </c>
      <c r="G40">
        <v>1</v>
      </c>
      <c r="H40">
        <v>0</v>
      </c>
      <c r="I40">
        <v>0</v>
      </c>
      <c r="J40">
        <v>0</v>
      </c>
    </row>
    <row r="41" spans="1:10" x14ac:dyDescent="0.2">
      <c r="A41" t="s">
        <v>48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2</v>
      </c>
      <c r="J41">
        <v>0</v>
      </c>
    </row>
    <row r="42" spans="1:10" x14ac:dyDescent="0.2">
      <c r="A42" t="s">
        <v>49</v>
      </c>
      <c r="B42">
        <v>70</v>
      </c>
      <c r="C42">
        <v>66</v>
      </c>
      <c r="D42">
        <v>8</v>
      </c>
      <c r="E42">
        <v>23</v>
      </c>
      <c r="F42">
        <v>16</v>
      </c>
      <c r="G42">
        <v>3</v>
      </c>
      <c r="H42">
        <v>6</v>
      </c>
      <c r="I42">
        <v>10</v>
      </c>
      <c r="J42">
        <v>3</v>
      </c>
    </row>
    <row r="43" spans="1:10" x14ac:dyDescent="0.2">
      <c r="A43" t="s">
        <v>50</v>
      </c>
      <c r="B43">
        <v>378</v>
      </c>
      <c r="C43">
        <v>428</v>
      </c>
      <c r="D43">
        <v>92</v>
      </c>
      <c r="E43">
        <v>172</v>
      </c>
      <c r="F43">
        <v>85</v>
      </c>
      <c r="G43">
        <v>219</v>
      </c>
      <c r="H43">
        <v>36</v>
      </c>
      <c r="I43">
        <v>97</v>
      </c>
      <c r="J43">
        <v>274</v>
      </c>
    </row>
    <row r="44" spans="1:10" x14ac:dyDescent="0.2">
      <c r="A44" t="s">
        <v>51</v>
      </c>
      <c r="B44">
        <v>226</v>
      </c>
      <c r="C44">
        <v>278</v>
      </c>
      <c r="D44">
        <v>465</v>
      </c>
      <c r="E44">
        <v>267</v>
      </c>
      <c r="F44">
        <v>189</v>
      </c>
      <c r="G44">
        <v>186</v>
      </c>
      <c r="H44">
        <v>181</v>
      </c>
      <c r="I44">
        <v>157</v>
      </c>
      <c r="J44">
        <v>194</v>
      </c>
    </row>
    <row r="45" spans="1:10" x14ac:dyDescent="0.2">
      <c r="A45" t="s">
        <v>52</v>
      </c>
      <c r="B45">
        <v>18</v>
      </c>
      <c r="C45">
        <v>26</v>
      </c>
      <c r="D45">
        <v>27</v>
      </c>
      <c r="E45">
        <v>4</v>
      </c>
      <c r="F45">
        <v>3</v>
      </c>
      <c r="G45">
        <v>1</v>
      </c>
      <c r="H45">
        <v>5</v>
      </c>
      <c r="I45">
        <v>3</v>
      </c>
      <c r="J45">
        <v>2</v>
      </c>
    </row>
    <row r="46" spans="1:10" x14ac:dyDescent="0.2">
      <c r="A46" t="s">
        <v>193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2</v>
      </c>
    </row>
    <row r="47" spans="1:10" x14ac:dyDescent="0.2">
      <c r="A47" t="s">
        <v>53</v>
      </c>
      <c r="B47">
        <v>95</v>
      </c>
      <c r="C47">
        <v>45</v>
      </c>
      <c r="D47">
        <v>213</v>
      </c>
      <c r="E47">
        <v>868</v>
      </c>
      <c r="F47">
        <v>0</v>
      </c>
      <c r="G47">
        <v>4</v>
      </c>
      <c r="H47">
        <v>11</v>
      </c>
      <c r="I47">
        <v>53</v>
      </c>
      <c r="J47">
        <v>7</v>
      </c>
    </row>
    <row r="48" spans="1:10" x14ac:dyDescent="0.2">
      <c r="A48" t="s">
        <v>54</v>
      </c>
      <c r="B48">
        <v>26</v>
      </c>
      <c r="C48">
        <v>69</v>
      </c>
      <c r="D48">
        <v>98</v>
      </c>
      <c r="E48">
        <v>284</v>
      </c>
      <c r="F48">
        <v>5</v>
      </c>
      <c r="G48">
        <v>29</v>
      </c>
      <c r="H48">
        <v>5</v>
      </c>
      <c r="I48">
        <v>17</v>
      </c>
      <c r="J48">
        <v>24</v>
      </c>
    </row>
    <row r="49" spans="1:10" x14ac:dyDescent="0.2">
      <c r="A49" t="s">
        <v>55</v>
      </c>
      <c r="B49">
        <v>25</v>
      </c>
      <c r="C49">
        <v>20</v>
      </c>
      <c r="D49">
        <v>143</v>
      </c>
      <c r="E49">
        <v>516</v>
      </c>
      <c r="F49">
        <v>0</v>
      </c>
      <c r="G49">
        <v>5</v>
      </c>
      <c r="H49">
        <v>8</v>
      </c>
      <c r="I49">
        <v>39</v>
      </c>
      <c r="J49">
        <v>12</v>
      </c>
    </row>
    <row r="50" spans="1:10" x14ac:dyDescent="0.2">
      <c r="A50" t="s">
        <v>56</v>
      </c>
      <c r="B50">
        <v>10</v>
      </c>
      <c r="C50">
        <v>1</v>
      </c>
      <c r="D50">
        <v>5</v>
      </c>
      <c r="E50">
        <v>9</v>
      </c>
      <c r="F50">
        <v>0</v>
      </c>
      <c r="G50">
        <v>1</v>
      </c>
      <c r="H50">
        <v>0</v>
      </c>
      <c r="I50">
        <v>1</v>
      </c>
      <c r="J50">
        <v>0</v>
      </c>
    </row>
    <row r="51" spans="1:10" x14ac:dyDescent="0.2">
      <c r="A51" t="s">
        <v>57</v>
      </c>
      <c r="B51">
        <v>70</v>
      </c>
      <c r="C51">
        <v>42</v>
      </c>
      <c r="D51">
        <v>29</v>
      </c>
      <c r="E51">
        <v>35</v>
      </c>
      <c r="F51">
        <v>94</v>
      </c>
      <c r="G51">
        <v>3</v>
      </c>
      <c r="H51">
        <v>103</v>
      </c>
      <c r="I51">
        <v>135</v>
      </c>
      <c r="J51">
        <v>5</v>
      </c>
    </row>
    <row r="52" spans="1:10" x14ac:dyDescent="0.2">
      <c r="A52" t="s">
        <v>58</v>
      </c>
      <c r="B52">
        <v>158</v>
      </c>
      <c r="C52">
        <v>193</v>
      </c>
      <c r="D52">
        <v>506</v>
      </c>
      <c r="E52">
        <v>65</v>
      </c>
      <c r="F52">
        <v>189</v>
      </c>
      <c r="G52">
        <v>24</v>
      </c>
      <c r="H52">
        <v>171</v>
      </c>
      <c r="I52">
        <v>108</v>
      </c>
      <c r="J52">
        <v>25</v>
      </c>
    </row>
    <row r="53" spans="1:10" x14ac:dyDescent="0.2">
      <c r="A53" t="s">
        <v>59</v>
      </c>
      <c r="B53">
        <v>31</v>
      </c>
      <c r="C53">
        <v>71</v>
      </c>
      <c r="D53">
        <v>71</v>
      </c>
      <c r="E53">
        <v>23</v>
      </c>
      <c r="F53">
        <v>86</v>
      </c>
      <c r="G53">
        <v>60</v>
      </c>
      <c r="H53">
        <v>77</v>
      </c>
      <c r="I53">
        <v>103</v>
      </c>
      <c r="J53">
        <v>48</v>
      </c>
    </row>
    <row r="54" spans="1:10" x14ac:dyDescent="0.2">
      <c r="A54" t="s">
        <v>60</v>
      </c>
      <c r="B54">
        <v>27</v>
      </c>
      <c r="C54">
        <v>50</v>
      </c>
      <c r="D54">
        <v>57</v>
      </c>
      <c r="E54">
        <v>29</v>
      </c>
      <c r="F54">
        <v>177</v>
      </c>
      <c r="G54">
        <v>28</v>
      </c>
      <c r="H54">
        <v>220</v>
      </c>
      <c r="I54">
        <v>197</v>
      </c>
      <c r="J54">
        <v>25</v>
      </c>
    </row>
    <row r="55" spans="1:10" x14ac:dyDescent="0.2">
      <c r="A55" t="s">
        <v>61</v>
      </c>
      <c r="B55">
        <v>51</v>
      </c>
      <c r="C55">
        <v>120</v>
      </c>
      <c r="D55">
        <v>175</v>
      </c>
      <c r="E55">
        <v>78</v>
      </c>
      <c r="F55">
        <v>73</v>
      </c>
      <c r="G55">
        <v>48</v>
      </c>
      <c r="H55">
        <v>76</v>
      </c>
      <c r="I55">
        <v>123</v>
      </c>
      <c r="J55">
        <v>70</v>
      </c>
    </row>
    <row r="56" spans="1:10" x14ac:dyDescent="0.2">
      <c r="A56" t="s">
        <v>62</v>
      </c>
      <c r="B56">
        <v>606</v>
      </c>
      <c r="C56">
        <v>1132</v>
      </c>
      <c r="D56">
        <v>1000</v>
      </c>
      <c r="E56">
        <v>938</v>
      </c>
      <c r="F56">
        <v>558</v>
      </c>
      <c r="G56">
        <v>865</v>
      </c>
      <c r="H56">
        <v>420</v>
      </c>
      <c r="I56">
        <v>387</v>
      </c>
      <c r="J56">
        <v>818</v>
      </c>
    </row>
    <row r="57" spans="1:10" x14ac:dyDescent="0.2">
      <c r="A57" t="s">
        <v>63</v>
      </c>
      <c r="B57">
        <v>26</v>
      </c>
      <c r="C57">
        <v>3</v>
      </c>
      <c r="D57">
        <v>245</v>
      </c>
      <c r="E57">
        <v>0</v>
      </c>
      <c r="F57">
        <v>7</v>
      </c>
      <c r="G57">
        <v>0</v>
      </c>
      <c r="H57">
        <v>25</v>
      </c>
      <c r="I57">
        <v>55</v>
      </c>
      <c r="J57">
        <v>1</v>
      </c>
    </row>
    <row r="58" spans="1:10" x14ac:dyDescent="0.2">
      <c r="A58" t="s">
        <v>64</v>
      </c>
      <c r="B58">
        <v>0</v>
      </c>
      <c r="C58">
        <v>2</v>
      </c>
      <c r="D58">
        <v>78</v>
      </c>
      <c r="E58">
        <v>0</v>
      </c>
      <c r="F58">
        <v>8</v>
      </c>
      <c r="G58">
        <v>0</v>
      </c>
      <c r="H58">
        <v>21</v>
      </c>
      <c r="I58">
        <v>20</v>
      </c>
      <c r="J58">
        <v>0</v>
      </c>
    </row>
    <row r="59" spans="1:10" x14ac:dyDescent="0.2">
      <c r="A59" t="s">
        <v>65</v>
      </c>
      <c r="B59">
        <v>47</v>
      </c>
      <c r="C59">
        <v>92</v>
      </c>
      <c r="D59">
        <v>807</v>
      </c>
      <c r="E59">
        <v>292</v>
      </c>
      <c r="F59">
        <v>125</v>
      </c>
      <c r="G59">
        <v>51</v>
      </c>
      <c r="H59">
        <v>106</v>
      </c>
      <c r="I59">
        <v>184</v>
      </c>
      <c r="J59">
        <v>44</v>
      </c>
    </row>
    <row r="60" spans="1:10" x14ac:dyDescent="0.2">
      <c r="A60" t="s">
        <v>66</v>
      </c>
      <c r="B60">
        <v>55</v>
      </c>
      <c r="C60">
        <v>154</v>
      </c>
      <c r="D60">
        <v>268</v>
      </c>
      <c r="E60">
        <v>128</v>
      </c>
      <c r="F60">
        <v>139</v>
      </c>
      <c r="G60">
        <v>151</v>
      </c>
      <c r="H60">
        <v>51</v>
      </c>
      <c r="I60">
        <v>151</v>
      </c>
      <c r="J60">
        <v>140</v>
      </c>
    </row>
    <row r="61" spans="1:10" x14ac:dyDescent="0.2">
      <c r="A61" t="s">
        <v>91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">
      <c r="A62" t="s">
        <v>67</v>
      </c>
      <c r="B62">
        <v>202</v>
      </c>
      <c r="C62">
        <v>463</v>
      </c>
      <c r="D62">
        <v>783</v>
      </c>
      <c r="E62">
        <v>710</v>
      </c>
      <c r="F62">
        <v>155</v>
      </c>
      <c r="G62">
        <v>203</v>
      </c>
      <c r="H62">
        <v>106</v>
      </c>
      <c r="I62">
        <v>154</v>
      </c>
      <c r="J62">
        <v>204</v>
      </c>
    </row>
    <row r="63" spans="1:10" x14ac:dyDescent="0.2">
      <c r="A63" t="s">
        <v>68</v>
      </c>
      <c r="B63">
        <v>0</v>
      </c>
      <c r="C63">
        <v>6</v>
      </c>
      <c r="D63">
        <v>22</v>
      </c>
      <c r="E63">
        <v>0</v>
      </c>
      <c r="F63">
        <v>0</v>
      </c>
      <c r="G63">
        <v>11</v>
      </c>
      <c r="H63">
        <v>0</v>
      </c>
      <c r="I63">
        <v>3</v>
      </c>
      <c r="J63">
        <v>6</v>
      </c>
    </row>
    <row r="64" spans="1:10" x14ac:dyDescent="0.2">
      <c r="A64" t="s">
        <v>69</v>
      </c>
      <c r="B64">
        <v>1</v>
      </c>
      <c r="C64">
        <v>2</v>
      </c>
      <c r="D64">
        <v>13</v>
      </c>
      <c r="E64">
        <v>3</v>
      </c>
      <c r="F64">
        <v>2</v>
      </c>
      <c r="G64">
        <v>2</v>
      </c>
      <c r="H64">
        <v>1</v>
      </c>
      <c r="I64">
        <v>7</v>
      </c>
      <c r="J64">
        <v>10</v>
      </c>
    </row>
    <row r="65" spans="1:10" x14ac:dyDescent="0.2">
      <c r="A65" t="s">
        <v>70</v>
      </c>
      <c r="B65">
        <v>2</v>
      </c>
      <c r="C65">
        <v>9</v>
      </c>
      <c r="D65">
        <v>14</v>
      </c>
      <c r="E65">
        <v>42</v>
      </c>
      <c r="F65">
        <v>25</v>
      </c>
      <c r="G65">
        <v>2</v>
      </c>
      <c r="H65">
        <v>76</v>
      </c>
      <c r="I65">
        <v>284</v>
      </c>
      <c r="J65">
        <v>1</v>
      </c>
    </row>
    <row r="66" spans="1:10" x14ac:dyDescent="0.2">
      <c r="A66" t="s">
        <v>71</v>
      </c>
      <c r="B66">
        <v>47</v>
      </c>
      <c r="C66">
        <v>6</v>
      </c>
      <c r="D66">
        <v>3</v>
      </c>
      <c r="E66">
        <v>20</v>
      </c>
      <c r="F66">
        <v>0</v>
      </c>
      <c r="G66">
        <v>1</v>
      </c>
      <c r="H66">
        <v>0</v>
      </c>
      <c r="I66">
        <v>1</v>
      </c>
      <c r="J66">
        <v>0</v>
      </c>
    </row>
    <row r="67" spans="1:10" x14ac:dyDescent="0.2">
      <c r="A67" t="s">
        <v>72</v>
      </c>
      <c r="B67">
        <v>71</v>
      </c>
      <c r="C67">
        <v>6</v>
      </c>
      <c r="D67">
        <v>6</v>
      </c>
      <c r="E67">
        <v>31</v>
      </c>
      <c r="F67">
        <v>1</v>
      </c>
      <c r="G67">
        <v>7</v>
      </c>
      <c r="H67">
        <v>0</v>
      </c>
      <c r="I67">
        <v>1</v>
      </c>
      <c r="J67">
        <v>5</v>
      </c>
    </row>
    <row r="68" spans="1:10" x14ac:dyDescent="0.2">
      <c r="A68" t="s">
        <v>73</v>
      </c>
      <c r="B68">
        <v>74</v>
      </c>
      <c r="C68">
        <v>7</v>
      </c>
      <c r="D68">
        <v>14</v>
      </c>
      <c r="E68">
        <v>33</v>
      </c>
      <c r="F68">
        <v>0</v>
      </c>
      <c r="G68">
        <v>8</v>
      </c>
      <c r="H68">
        <v>1</v>
      </c>
      <c r="I68">
        <v>1</v>
      </c>
      <c r="J68">
        <v>6</v>
      </c>
    </row>
    <row r="69" spans="1:10" x14ac:dyDescent="0.2">
      <c r="A69" t="s">
        <v>74</v>
      </c>
      <c r="B69">
        <v>59</v>
      </c>
      <c r="C69">
        <v>8</v>
      </c>
      <c r="D69">
        <v>17</v>
      </c>
      <c r="E69">
        <v>3</v>
      </c>
      <c r="F69">
        <v>19</v>
      </c>
      <c r="G69">
        <v>5</v>
      </c>
      <c r="H69">
        <v>27</v>
      </c>
      <c r="I69">
        <v>38</v>
      </c>
      <c r="J69">
        <v>4</v>
      </c>
    </row>
    <row r="70" spans="1:10" x14ac:dyDescent="0.2">
      <c r="A70" t="s">
        <v>75</v>
      </c>
      <c r="B70">
        <v>41</v>
      </c>
      <c r="C70">
        <v>3</v>
      </c>
      <c r="D70">
        <v>15</v>
      </c>
      <c r="E70">
        <v>9</v>
      </c>
      <c r="F70">
        <v>27</v>
      </c>
      <c r="G70">
        <v>1</v>
      </c>
      <c r="H70">
        <v>23</v>
      </c>
      <c r="I70">
        <v>34</v>
      </c>
      <c r="J70">
        <v>2</v>
      </c>
    </row>
    <row r="71" spans="1:10" x14ac:dyDescent="0.2">
      <c r="A71" t="s">
        <v>76</v>
      </c>
      <c r="B71">
        <v>335</v>
      </c>
      <c r="C71">
        <v>48</v>
      </c>
      <c r="D71">
        <v>85</v>
      </c>
      <c r="E71">
        <v>29</v>
      </c>
      <c r="F71">
        <v>146</v>
      </c>
      <c r="G71">
        <v>26</v>
      </c>
      <c r="H71">
        <v>131</v>
      </c>
      <c r="I71">
        <v>203</v>
      </c>
      <c r="J71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857A-8FC0-0943-8AC6-CB026A9A9BBA}">
  <dimension ref="A1:J70"/>
  <sheetViews>
    <sheetView workbookViewId="0">
      <selection activeCell="D1" sqref="D1:D1048576"/>
    </sheetView>
  </sheetViews>
  <sheetFormatPr baseColWidth="10" defaultRowHeight="16" x14ac:dyDescent="0.2"/>
  <sheetData>
    <row r="1" spans="1:10" x14ac:dyDescent="0.2">
      <c r="A1" t="s">
        <v>0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</row>
    <row r="2" spans="1:10" x14ac:dyDescent="0.2">
      <c r="A2" t="s">
        <v>10</v>
      </c>
      <c r="B2">
        <f>'2015 raw'!B3/418.601047</f>
        <v>4.538927968806538E-2</v>
      </c>
      <c r="C2">
        <f>'2015 raw'!C3/415.287312</f>
        <v>0.10113480182606686</v>
      </c>
      <c r="D2">
        <f>'2015 raw'!D3/455.572369</f>
        <v>7.0241310003592433E-2</v>
      </c>
      <c r="E2">
        <f>'2015 raw'!E3/461.858489</f>
        <v>0.11258859853932444</v>
      </c>
      <c r="F2">
        <f>'2015 raw'!F3/342.665364</f>
        <v>0.1867711380365831</v>
      </c>
      <c r="G2">
        <f>'2015 raw'!G3/349.640462</f>
        <v>9.1522588137982724E-2</v>
      </c>
      <c r="H2">
        <f>'2015 raw'!H3/297.792262</f>
        <v>0.46341029505998382</v>
      </c>
      <c r="I2">
        <f>'2015 raw'!I3/409.823572</f>
        <v>0.10980334728037557</v>
      </c>
      <c r="J2">
        <f>'2015 raw'!J3/405.176986</f>
        <v>0.10612646198024682</v>
      </c>
    </row>
    <row r="3" spans="1:10" x14ac:dyDescent="0.2">
      <c r="A3" t="s">
        <v>11</v>
      </c>
      <c r="B3">
        <f>'2015 raw'!B4/418.601047</f>
        <v>0</v>
      </c>
      <c r="C3">
        <f>'2015 raw'!C4/415.287312</f>
        <v>2.407971472049211E-3</v>
      </c>
      <c r="D3">
        <f>'2015 raw'!D4/455.572369</f>
        <v>0</v>
      </c>
      <c r="E3">
        <f>'2015 raw'!E4/461.858489</f>
        <v>0</v>
      </c>
      <c r="F3">
        <f>'2015 raw'!F4/342.665364</f>
        <v>8.1712372891005108E-2</v>
      </c>
      <c r="G3">
        <f>'2015 raw'!G4/349.640462</f>
        <v>2.8600808793119601E-3</v>
      </c>
      <c r="H3">
        <f>'2015 raw'!H4/297.792262</f>
        <v>5.3728729862027105E-2</v>
      </c>
      <c r="I3">
        <f>'2015 raw'!I4/409.823572</f>
        <v>8.0522454672275409E-2</v>
      </c>
      <c r="J3">
        <f>'2015 raw'!J4/405.176986</f>
        <v>0</v>
      </c>
    </row>
    <row r="4" spans="1:10" x14ac:dyDescent="0.2">
      <c r="A4" t="s">
        <v>12</v>
      </c>
      <c r="B4">
        <f>'2015 raw'!B5/418.601047</f>
        <v>0</v>
      </c>
      <c r="C4">
        <f>'2015 raw'!C5/415.287312</f>
        <v>7.2239144161476334E-3</v>
      </c>
      <c r="D4">
        <f>'2015 raw'!D5/455.572369</f>
        <v>0</v>
      </c>
      <c r="E4">
        <f>'2015 raw'!E5/461.858489</f>
        <v>4.3303307130509406E-3</v>
      </c>
      <c r="F4">
        <f>'2015 raw'!F5/342.665364</f>
        <v>2.918299031821611E-3</v>
      </c>
      <c r="G4">
        <f>'2015 raw'!G5/349.640462</f>
        <v>2.8600808793119601E-3</v>
      </c>
      <c r="H4">
        <f>'2015 raw'!H5/297.792262</f>
        <v>0</v>
      </c>
      <c r="I4">
        <f>'2015 raw'!I5/409.823572</f>
        <v>0.1171235704324006</v>
      </c>
      <c r="J4">
        <f>'2015 raw'!J5/405.176986</f>
        <v>0</v>
      </c>
    </row>
    <row r="5" spans="1:10" x14ac:dyDescent="0.2">
      <c r="A5" t="s">
        <v>13</v>
      </c>
      <c r="B5">
        <f>'2015 raw'!B6/418.601047</f>
        <v>0</v>
      </c>
      <c r="C5">
        <f>'2015 raw'!C6/415.287312</f>
        <v>2.407971472049211E-3</v>
      </c>
      <c r="D5">
        <f>'2015 raw'!D6/455.572369</f>
        <v>0</v>
      </c>
      <c r="E5">
        <f>'2015 raw'!E6/461.858489</f>
        <v>0</v>
      </c>
      <c r="F5">
        <f>'2015 raw'!F6/342.665364</f>
        <v>3.7937887413680947E-2</v>
      </c>
      <c r="G5">
        <f>'2015 raw'!G6/349.640462</f>
        <v>0</v>
      </c>
      <c r="H5">
        <f>'2015 raw'!H6/297.792262</f>
        <v>2.3506319314636859E-2</v>
      </c>
      <c r="I5">
        <f>'2015 raw'!I6/409.823572</f>
        <v>4.3921338912150228E-2</v>
      </c>
      <c r="J5">
        <f>'2015 raw'!J6/405.176986</f>
        <v>0</v>
      </c>
    </row>
    <row r="6" spans="1:10" x14ac:dyDescent="0.2">
      <c r="A6" t="s">
        <v>14</v>
      </c>
      <c r="B6">
        <f>'2015 raw'!B7/418.601047</f>
        <v>0</v>
      </c>
      <c r="C6">
        <f>'2015 raw'!C7/415.287312</f>
        <v>0</v>
      </c>
      <c r="D6">
        <f>'2015 raw'!D7/455.572369</f>
        <v>0</v>
      </c>
      <c r="E6">
        <f>'2015 raw'!E7/461.858489</f>
        <v>6.4954960695764105E-3</v>
      </c>
      <c r="F6">
        <f>'2015 raw'!F7/342.665364</f>
        <v>8.7548970954648333E-3</v>
      </c>
      <c r="G6">
        <f>'2015 raw'!G7/349.640462</f>
        <v>0</v>
      </c>
      <c r="H6">
        <f>'2015 raw'!H7/297.792262</f>
        <v>0</v>
      </c>
      <c r="I6">
        <f>'2015 raw'!I7/409.823572</f>
        <v>0.11468349604839226</v>
      </c>
      <c r="J6">
        <f>'2015 raw'!J7/405.176986</f>
        <v>0</v>
      </c>
    </row>
    <row r="7" spans="1:10" x14ac:dyDescent="0.2">
      <c r="A7" t="s">
        <v>15</v>
      </c>
      <c r="B7">
        <f>'2015 raw'!B8/418.601047</f>
        <v>0</v>
      </c>
      <c r="C7">
        <f>'2015 raw'!C8/415.287312</f>
        <v>2.407971472049211E-3</v>
      </c>
      <c r="D7">
        <f>'2015 raw'!D8/455.572369</f>
        <v>0</v>
      </c>
      <c r="E7">
        <f>'2015 raw'!E8/461.858489</f>
        <v>0</v>
      </c>
      <c r="F7">
        <f>'2015 raw'!F8/342.665364</f>
        <v>5.2529382572789003E-2</v>
      </c>
      <c r="G7">
        <f>'2015 raw'!G8/349.640462</f>
        <v>2.8600808793119601E-3</v>
      </c>
      <c r="H7">
        <f>'2015 raw'!H8/297.792262</f>
        <v>5.7086775478403802E-2</v>
      </c>
      <c r="I7">
        <f>'2015 raw'!I8/409.823572</f>
        <v>0.12444379358442564</v>
      </c>
      <c r="J7">
        <f>'2015 raw'!J8/405.176986</f>
        <v>0</v>
      </c>
    </row>
    <row r="8" spans="1:10" x14ac:dyDescent="0.2">
      <c r="A8" t="s">
        <v>16</v>
      </c>
      <c r="B8">
        <f>'2015 raw'!B9/418.601047</f>
        <v>4.777818914533198E-3</v>
      </c>
      <c r="C8">
        <f>'2015 raw'!C9/415.287312</f>
        <v>0</v>
      </c>
      <c r="D8">
        <f>'2015 raw'!D9/455.572369</f>
        <v>4.3900818752245271E-3</v>
      </c>
      <c r="E8">
        <f>'2015 raw'!E9/461.858489</f>
        <v>1.082582678262735E-2</v>
      </c>
      <c r="F8">
        <f>'2015 raw'!F9/342.665364</f>
        <v>8.7548970954648333E-3</v>
      </c>
      <c r="G8">
        <f>'2015 raw'!G9/349.640462</f>
        <v>0</v>
      </c>
      <c r="H8">
        <f>'2015 raw'!H9/297.792262</f>
        <v>6.7160912327533882E-3</v>
      </c>
      <c r="I8">
        <f>'2015 raw'!I9/409.823572</f>
        <v>0.18300557880062593</v>
      </c>
      <c r="J8">
        <f>'2015 raw'!J9/405.176986</f>
        <v>0</v>
      </c>
    </row>
    <row r="9" spans="1:10" x14ac:dyDescent="0.2">
      <c r="A9" t="s">
        <v>17</v>
      </c>
      <c r="B9">
        <f>'2015 raw'!B10/418.601047</f>
        <v>0</v>
      </c>
      <c r="C9">
        <f>'2015 raw'!C10/415.287312</f>
        <v>0</v>
      </c>
      <c r="D9">
        <f>'2015 raw'!D10/455.572369</f>
        <v>4.3900818752245271E-3</v>
      </c>
      <c r="E9">
        <f>'2015 raw'!E10/461.858489</f>
        <v>1.9486488208729232E-2</v>
      </c>
      <c r="F9">
        <f>'2015 raw'!F10/342.665364</f>
        <v>0</v>
      </c>
      <c r="G9">
        <f>'2015 raw'!G10/349.640462</f>
        <v>0</v>
      </c>
      <c r="H9">
        <f>'2015 raw'!H10/297.792262</f>
        <v>0</v>
      </c>
      <c r="I9">
        <f>'2015 raw'!I10/409.823572</f>
        <v>0</v>
      </c>
      <c r="J9">
        <f>'2015 raw'!J10/405.176986</f>
        <v>0</v>
      </c>
    </row>
    <row r="10" spans="1:10" x14ac:dyDescent="0.2">
      <c r="A10" t="s">
        <v>18</v>
      </c>
      <c r="B10">
        <f>'2015 raw'!B11/418.601047</f>
        <v>4.3000370230798779E-2</v>
      </c>
      <c r="C10">
        <f>'2015 raw'!C11/415.287312</f>
        <v>4.5751457968935011E-2</v>
      </c>
      <c r="D10">
        <f>'2015 raw'!D11/455.572369</f>
        <v>0.15365286563285843</v>
      </c>
      <c r="E10">
        <f>'2015 raw'!E11/461.858489</f>
        <v>6.4954960695764105E-3</v>
      </c>
      <c r="F10">
        <f>'2015 raw'!F11/342.665364</f>
        <v>0.10797706417739961</v>
      </c>
      <c r="G10">
        <f>'2015 raw'!G11/349.640462</f>
        <v>0</v>
      </c>
      <c r="H10">
        <f>'2015 raw'!H11/297.792262</f>
        <v>0.17797641766796479</v>
      </c>
      <c r="I10">
        <f>'2015 raw'!I11/409.823572</f>
        <v>3.9041190144133535E-2</v>
      </c>
      <c r="J10">
        <f>'2015 raw'!J11/405.176986</f>
        <v>1.2340286276772887E-2</v>
      </c>
    </row>
    <row r="11" spans="1:10" x14ac:dyDescent="0.2">
      <c r="A11" t="s">
        <v>19</v>
      </c>
      <c r="B11">
        <f>'2015 raw'!B12/418.601047</f>
        <v>0.83134049112877639</v>
      </c>
      <c r="C11">
        <f>'2015 raw'!C12/415.287312</f>
        <v>1.1317465918631293</v>
      </c>
      <c r="D11">
        <f>'2015 raw'!D12/455.572369</f>
        <v>3.6920588570638269</v>
      </c>
      <c r="E11">
        <f>'2015 raw'!E12/461.858489</f>
        <v>0.87472680403629</v>
      </c>
      <c r="F11">
        <f>'2015 raw'!F12/342.665364</f>
        <v>3.1400897582400535</v>
      </c>
      <c r="G11">
        <f>'2015 raw'!G12/349.640462</f>
        <v>0.23738671298289268</v>
      </c>
      <c r="H11">
        <f>'2015 raw'!H12/297.792262</f>
        <v>3.428564574320605</v>
      </c>
      <c r="I11">
        <f>'2015 raw'!I12/409.823572</f>
        <v>2.1985070199915198</v>
      </c>
      <c r="J11">
        <f>'2015 raw'!J12/405.176986</f>
        <v>0.25667795455687603</v>
      </c>
    </row>
    <row r="12" spans="1:10" x14ac:dyDescent="0.2">
      <c r="A12" t="s">
        <v>20</v>
      </c>
      <c r="B12">
        <f>'2015 raw'!B13/418.601047</f>
        <v>4.0611460773532178E-2</v>
      </c>
      <c r="C12">
        <f>'2015 raw'!C13/415.287312</f>
        <v>3.6119572080738169E-2</v>
      </c>
      <c r="D12">
        <f>'2015 raw'!D13/455.572369</f>
        <v>0.12292229250628675</v>
      </c>
      <c r="E12">
        <f>'2015 raw'!E13/461.858489</f>
        <v>3.0312314991356584E-2</v>
      </c>
      <c r="F12">
        <f>'2015 raw'!F13/342.665364</f>
        <v>0.21303582932297763</v>
      </c>
      <c r="G12">
        <f>'2015 raw'!G13/349.640462</f>
        <v>3.1460889672431561E-2</v>
      </c>
      <c r="H12">
        <f>'2015 raw'!H13/297.792262</f>
        <v>0.18469250890071817</v>
      </c>
      <c r="I12">
        <f>'2015 raw'!I13/409.823572</f>
        <v>0.11224342166438391</v>
      </c>
      <c r="J12">
        <f>'2015 raw'!J13/405.176986</f>
        <v>7.4041717660637316E-2</v>
      </c>
    </row>
    <row r="13" spans="1:10" x14ac:dyDescent="0.2">
      <c r="A13" t="s">
        <v>21</v>
      </c>
      <c r="B13">
        <f>'2015 raw'!B14/418.601047</f>
        <v>0.96034160182117267</v>
      </c>
      <c r="C13">
        <f>'2015 raw'!C14/415.287312</f>
        <v>1.687988001906497</v>
      </c>
      <c r="D13">
        <f>'2015 raw'!D14/455.572369</f>
        <v>0.96362297161178367</v>
      </c>
      <c r="E13">
        <f>'2015 raw'!E14/461.858489</f>
        <v>0.88988296153196822</v>
      </c>
      <c r="F13">
        <f>'2015 raw'!F14/342.665364</f>
        <v>1.4270482265607678</v>
      </c>
      <c r="G13">
        <f>'2015 raw'!G14/349.640462</f>
        <v>1.9963364537597481</v>
      </c>
      <c r="H13">
        <f>'2015 raw'!H14/297.792262</f>
        <v>1.4036630676454582</v>
      </c>
      <c r="I13">
        <f>'2015 raw'!I14/409.823572</f>
        <v>1.0760728033476805</v>
      </c>
      <c r="J13">
        <f>'2015 raw'!J14/405.176986</f>
        <v>1.8535109987712877</v>
      </c>
    </row>
    <row r="14" spans="1:10" x14ac:dyDescent="0.2">
      <c r="A14" t="s">
        <v>22</v>
      </c>
      <c r="B14">
        <f>'2015 raw'!B15/418.601047</f>
        <v>0.26755785921385905</v>
      </c>
      <c r="C14">
        <f>'2015 raw'!C15/415.287312</f>
        <v>9.631885888196845E-2</v>
      </c>
      <c r="D14">
        <f>'2015 raw'!D15/455.572369</f>
        <v>0.59705113503053564</v>
      </c>
      <c r="E14">
        <f>'2015 raw'!E15/461.858489</f>
        <v>0.2403333545743272</v>
      </c>
      <c r="F14">
        <f>'2015 raw'!F15/342.665364</f>
        <v>0.2071992312593344</v>
      </c>
      <c r="G14">
        <f>'2015 raw'!G15/349.640462</f>
        <v>0.11726331605179036</v>
      </c>
      <c r="H14">
        <f>'2015 raw'!H15/297.792262</f>
        <v>0.19476664574984826</v>
      </c>
      <c r="I14">
        <f>'2015 raw'!I15/409.823572</f>
        <v>7.0762157136242024E-2</v>
      </c>
      <c r="J14">
        <f>'2015 raw'!J15/405.176986</f>
        <v>7.1573660405282749E-2</v>
      </c>
    </row>
    <row r="15" spans="1:10" x14ac:dyDescent="0.2">
      <c r="A15" t="s">
        <v>23</v>
      </c>
      <c r="B15">
        <f>'2015 raw'!B16/418.601047</f>
        <v>0.29383586324379163</v>
      </c>
      <c r="C15">
        <f>'2015 raw'!C16/415.287312</f>
        <v>0.67663998364582834</v>
      </c>
      <c r="D15">
        <f>'2015 raw'!D16/455.572369</f>
        <v>0.28755036282720653</v>
      </c>
      <c r="E15">
        <f>'2015 raw'!E16/461.858489</f>
        <v>0.41787691380941577</v>
      </c>
      <c r="F15">
        <f>'2015 raw'!F16/342.665364</f>
        <v>0.59241470345978708</v>
      </c>
      <c r="G15">
        <f>'2015 raw'!G16/349.640462</f>
        <v>0.12298347781041429</v>
      </c>
      <c r="H15">
        <f>'2015 raw'!H16/297.792262</f>
        <v>0.41639765643071008</v>
      </c>
      <c r="I15">
        <f>'2015 raw'!I16/409.823572</f>
        <v>0.27572840539294308</v>
      </c>
      <c r="J15">
        <f>'2015 raw'!J16/405.176986</f>
        <v>0.12587092002308345</v>
      </c>
    </row>
    <row r="16" spans="1:10" x14ac:dyDescent="0.2">
      <c r="A16" t="s">
        <v>24</v>
      </c>
      <c r="B16">
        <f>'2015 raw'!B17/418.601047</f>
        <v>2.197796700685271</v>
      </c>
      <c r="C16">
        <f>'2015 raw'!C17/415.287312</f>
        <v>3.2603933731546317</v>
      </c>
      <c r="D16">
        <f>'2015 raw'!D17/455.572369</f>
        <v>2.1752855691737532</v>
      </c>
      <c r="E16">
        <f>'2015 raw'!E17/461.858489</f>
        <v>2.8017239713439586</v>
      </c>
      <c r="F16">
        <f>'2015 raw'!F17/342.665364</f>
        <v>2.5476750547802665</v>
      </c>
      <c r="G16">
        <f>'2015 raw'!G17/349.640462</f>
        <v>3.291953092088066</v>
      </c>
      <c r="H16">
        <f>'2015 raw'!H17/297.792262</f>
        <v>2.01146932420964</v>
      </c>
      <c r="I16">
        <f>'2015 raw'!I17/409.823572</f>
        <v>1.3396008368205818</v>
      </c>
      <c r="J16">
        <f>'2015 raw'!J17/405.176986</f>
        <v>3.0406465385968393</v>
      </c>
    </row>
    <row r="17" spans="1:10" x14ac:dyDescent="0.2">
      <c r="A17" t="s">
        <v>25</v>
      </c>
      <c r="B17">
        <f>'2015 raw'!B18/418.601047</f>
        <v>4.0611460773532178E-2</v>
      </c>
      <c r="C17">
        <f>'2015 raw'!C18/415.287312</f>
        <v>0.14447828832295267</v>
      </c>
      <c r="D17">
        <f>'2015 raw'!D18/455.572369</f>
        <v>0.15584790657047071</v>
      </c>
      <c r="E17">
        <f>'2015 raw'!E18/461.858489</f>
        <v>6.4954960695764105E-2</v>
      </c>
      <c r="F17">
        <f>'2015 raw'!F18/342.665364</f>
        <v>0.1867711380365831</v>
      </c>
      <c r="G17">
        <f>'2015 raw'!G18/349.640462</f>
        <v>0.10582299253454253</v>
      </c>
      <c r="H17">
        <f>'2015 raw'!H18/297.792262</f>
        <v>0.17126032643521141</v>
      </c>
      <c r="I17">
        <f>'2015 raw'!I18/409.823572</f>
        <v>6.1001859600208645E-2</v>
      </c>
      <c r="J17">
        <f>'2015 raw'!J18/405.176986</f>
        <v>7.1573660405282749E-2</v>
      </c>
    </row>
    <row r="18" spans="1:10" x14ac:dyDescent="0.2">
      <c r="A18" t="s">
        <v>26</v>
      </c>
      <c r="B18">
        <f>'2015 raw'!B19/418.601047</f>
        <v>2.8666913487199186E-2</v>
      </c>
      <c r="C18">
        <f>'2015 raw'!C19/415.287312</f>
        <v>3.8527543552787376E-2</v>
      </c>
      <c r="D18">
        <f>'2015 raw'!D19/455.572369</f>
        <v>4.1705777814633006E-2</v>
      </c>
      <c r="E18">
        <f>'2015 raw'!E19/461.858489</f>
        <v>3.8972976417458463E-2</v>
      </c>
      <c r="F18">
        <f>'2015 raw'!F19/342.665364</f>
        <v>4.0856186445502554E-2</v>
      </c>
      <c r="G18">
        <f>'2015 raw'!G19/349.640462</f>
        <v>4.862137494830332E-2</v>
      </c>
      <c r="H18">
        <f>'2015 raw'!H19/297.792262</f>
        <v>0.22163101068086183</v>
      </c>
      <c r="I18">
        <f>'2015 raw'!I19/409.823572</f>
        <v>2.6840818224091803E-2</v>
      </c>
      <c r="J18">
        <f>'2015 raw'!J19/405.176986</f>
        <v>3.7020858830318658E-2</v>
      </c>
    </row>
    <row r="19" spans="1:10" x14ac:dyDescent="0.2">
      <c r="A19" t="s">
        <v>27</v>
      </c>
      <c r="B19">
        <f>'2015 raw'!B20/418.601047</f>
        <v>1.815571187522615</v>
      </c>
      <c r="C19">
        <f>'2015 raw'!C20/415.287312</f>
        <v>1.7361474313474812</v>
      </c>
      <c r="D19">
        <f>'2015 raw'!D20/455.572369</f>
        <v>1.6901815219614429</v>
      </c>
      <c r="E19">
        <f>'2015 raw'!E20/461.858489</f>
        <v>0.7924505204883221</v>
      </c>
      <c r="F19">
        <f>'2015 raw'!F20/342.665364</f>
        <v>1.1293817253149636</v>
      </c>
      <c r="G19">
        <f>'2015 raw'!G20/349.640462</f>
        <v>1.435760601414604</v>
      </c>
      <c r="H19">
        <f>'2015 raw'!H20/297.792262</f>
        <v>0.91003036203808418</v>
      </c>
      <c r="I19">
        <f>'2015 raw'!I20/409.823572</f>
        <v>1.4298835890288906</v>
      </c>
      <c r="J19">
        <f>'2015 raw'!J20/405.176986</f>
        <v>1.2883258872950893</v>
      </c>
    </row>
    <row r="20" spans="1:10" x14ac:dyDescent="0.2">
      <c r="A20" t="s">
        <v>28</v>
      </c>
      <c r="B20">
        <f>'2015 raw'!B21/418.601047</f>
        <v>3.9966455220070198</v>
      </c>
      <c r="C20">
        <f>'2015 raw'!C21/415.287312</f>
        <v>7.3130093606134539</v>
      </c>
      <c r="D20">
        <f>'2015 raw'!D21/455.572369</f>
        <v>6.7278004737815875</v>
      </c>
      <c r="E20">
        <f>'2015 raw'!E21/461.858489</f>
        <v>4.7243908079385761</v>
      </c>
      <c r="F20">
        <f>'2015 raw'!F21/342.665364</f>
        <v>2.3054562351390726</v>
      </c>
      <c r="G20">
        <f>'2015 raw'!G21/349.640462</f>
        <v>7.1015808233315969</v>
      </c>
      <c r="H20">
        <f>'2015 raw'!H21/297.792262</f>
        <v>1.4305274325764716</v>
      </c>
      <c r="I20">
        <f>'2015 raw'!I21/409.823572</f>
        <v>1.9569396559746934</v>
      </c>
      <c r="J20">
        <f>'2015 raw'!J21/405.176986</f>
        <v>6.2392487415363718</v>
      </c>
    </row>
    <row r="21" spans="1:10" x14ac:dyDescent="0.2">
      <c r="A21" t="s">
        <v>29</v>
      </c>
      <c r="B21">
        <f>'2015 raw'!B22/418.601047</f>
        <v>0.57811608865851694</v>
      </c>
      <c r="C21">
        <f>'2015 raw'!C22/415.287312</f>
        <v>0.170965974515494</v>
      </c>
      <c r="D21">
        <f>'2015 raw'!D22/455.572369</f>
        <v>0.2524297078254103</v>
      </c>
      <c r="E21">
        <f>'2015 raw'!E22/461.858489</f>
        <v>0.16238740173941027</v>
      </c>
      <c r="F21">
        <f>'2015 raw'!F22/342.665364</f>
        <v>0.45233634993234972</v>
      </c>
      <c r="G21">
        <f>'2015 raw'!G22/349.640462</f>
        <v>3.1460889672431561E-2</v>
      </c>
      <c r="H21">
        <f>'2015 raw'!H22/297.792262</f>
        <v>0.48691661437462064</v>
      </c>
      <c r="I21">
        <f>'2015 raw'!I22/409.823572</f>
        <v>0.21716662017674279</v>
      </c>
      <c r="J21">
        <f>'2015 raw'!J22/405.176986</f>
        <v>3.7020858830318658E-2</v>
      </c>
    </row>
    <row r="22" spans="1:10" x14ac:dyDescent="0.2">
      <c r="A22" t="s">
        <v>30</v>
      </c>
      <c r="B22">
        <f>'2015 raw'!B23/418.601047</f>
        <v>0.11227874449153015</v>
      </c>
      <c r="C22">
        <f>'2015 raw'!C23/415.287312</f>
        <v>9.3910887409919236E-2</v>
      </c>
      <c r="D22">
        <f>'2015 raw'!D23/455.572369</f>
        <v>0.10097188313016411</v>
      </c>
      <c r="E22">
        <f>'2015 raw'!E23/461.858489</f>
        <v>0.11475376389584992</v>
      </c>
      <c r="F22">
        <f>'2015 raw'!F23/342.665364</f>
        <v>5.2529382572789003E-2</v>
      </c>
      <c r="G22">
        <f>'2015 raw'!G23/349.640462</f>
        <v>1.43004043965598E-2</v>
      </c>
      <c r="H22">
        <f>'2015 raw'!H23/297.792262</f>
        <v>0.10074136849130083</v>
      </c>
      <c r="I22">
        <f>'2015 raw'!I23/409.823572</f>
        <v>0.25620781032087631</v>
      </c>
      <c r="J22">
        <f>'2015 raw'!J23/405.176986</f>
        <v>3.4552801574964084E-2</v>
      </c>
    </row>
    <row r="23" spans="1:10" x14ac:dyDescent="0.2">
      <c r="A23" t="s">
        <v>31</v>
      </c>
      <c r="B23">
        <f>'2015 raw'!B24/418.601047</f>
        <v>0.19350166603859451</v>
      </c>
      <c r="C23">
        <f>'2015 raw'!C24/415.287312</f>
        <v>0.71275955572656646</v>
      </c>
      <c r="D23">
        <f>'2015 raw'!D24/455.572369</f>
        <v>0.2524297078254103</v>
      </c>
      <c r="E23">
        <f>'2015 raw'!E24/461.858489</f>
        <v>1.1995016075151106</v>
      </c>
      <c r="F23">
        <f>'2015 raw'!F24/342.665364</f>
        <v>2.918299031821611E-3</v>
      </c>
      <c r="G23">
        <f>'2015 raw'!G24/349.640462</f>
        <v>0.43187221277610599</v>
      </c>
      <c r="H23">
        <f>'2015 raw'!H24/297.792262</f>
        <v>2.0148273698260166E-2</v>
      </c>
      <c r="I23">
        <f>'2015 raw'!I24/409.823572</f>
        <v>7.3202231520250374E-3</v>
      </c>
      <c r="J23">
        <f>'2015 raw'!J24/405.176986</f>
        <v>0.40969750438885982</v>
      </c>
    </row>
    <row r="24" spans="1:10" x14ac:dyDescent="0.2">
      <c r="A24" t="s">
        <v>32</v>
      </c>
      <c r="B24">
        <f>'2015 raw'!B25/418.601047</f>
        <v>0</v>
      </c>
      <c r="C24">
        <f>'2015 raw'!C25/415.287312</f>
        <v>2.407971472049211E-3</v>
      </c>
      <c r="D24">
        <f>'2015 raw'!D25/455.572369</f>
        <v>0</v>
      </c>
      <c r="E24">
        <f>'2015 raw'!E25/461.858489</f>
        <v>0</v>
      </c>
      <c r="F24">
        <f>'2015 raw'!F25/342.665364</f>
        <v>0</v>
      </c>
      <c r="G24">
        <f>'2015 raw'!G25/349.640462</f>
        <v>0</v>
      </c>
      <c r="H24">
        <f>'2015 raw'!H25/297.792262</f>
        <v>6.7160912327533882E-3</v>
      </c>
      <c r="I24">
        <f>'2015 raw'!I25/409.823572</f>
        <v>0</v>
      </c>
      <c r="J24">
        <f>'2015 raw'!J25/405.176986</f>
        <v>0</v>
      </c>
    </row>
    <row r="25" spans="1:10" x14ac:dyDescent="0.2">
      <c r="A25" t="s">
        <v>33</v>
      </c>
      <c r="B25">
        <f>'2015 raw'!B26/418.601047</f>
        <v>0</v>
      </c>
      <c r="C25">
        <f>'2015 raw'!C26/415.287312</f>
        <v>2.407971472049211E-3</v>
      </c>
      <c r="D25">
        <f>'2015 raw'!D26/455.572369</f>
        <v>8.7801637504490541E-3</v>
      </c>
      <c r="E25">
        <f>'2015 raw'!E26/461.858489</f>
        <v>0</v>
      </c>
      <c r="F25">
        <f>'2015 raw'!F26/342.665364</f>
        <v>0</v>
      </c>
      <c r="G25">
        <f>'2015 raw'!G26/349.640462</f>
        <v>2.8600808793119601E-3</v>
      </c>
      <c r="H25">
        <f>'2015 raw'!H26/297.792262</f>
        <v>3.3580456163766939E-2</v>
      </c>
      <c r="I25">
        <f>'2015 raw'!I26/409.823572</f>
        <v>1.2200371920041728E-2</v>
      </c>
      <c r="J25">
        <f>'2015 raw'!J26/405.176986</f>
        <v>2.4680572553545774E-3</v>
      </c>
    </row>
    <row r="26" spans="1:10" x14ac:dyDescent="0.2">
      <c r="A26" t="s">
        <v>34</v>
      </c>
      <c r="B26">
        <f>'2015 raw'!B27/418.601047</f>
        <v>0</v>
      </c>
      <c r="C26">
        <f>'2015 raw'!C27/415.287312</f>
        <v>0</v>
      </c>
      <c r="D26">
        <f>'2015 raw'!D27/455.572369</f>
        <v>0</v>
      </c>
      <c r="E26">
        <f>'2015 raw'!E27/461.858489</f>
        <v>0</v>
      </c>
      <c r="F26">
        <f>'2015 raw'!F27/342.665364</f>
        <v>0</v>
      </c>
      <c r="G26">
        <f>'2015 raw'!G27/349.640462</f>
        <v>0</v>
      </c>
      <c r="H26">
        <f>'2015 raw'!H27/297.792262</f>
        <v>1.3432182465506776E-2</v>
      </c>
      <c r="I26">
        <f>'2015 raw'!I27/409.823572</f>
        <v>2.4400743840083459E-3</v>
      </c>
      <c r="J26">
        <f>'2015 raw'!J27/405.176986</f>
        <v>0</v>
      </c>
    </row>
    <row r="27" spans="1:10" x14ac:dyDescent="0.2">
      <c r="A27" t="s">
        <v>35</v>
      </c>
      <c r="B27">
        <f>'2015 raw'!B28/418.601047</f>
        <v>0</v>
      </c>
      <c r="C27">
        <f>'2015 raw'!C28/415.287312</f>
        <v>0</v>
      </c>
      <c r="D27">
        <f>'2015 raw'!D28/455.572369</f>
        <v>0</v>
      </c>
      <c r="E27">
        <f>'2015 raw'!E28/461.858489</f>
        <v>0</v>
      </c>
      <c r="F27">
        <f>'2015 raw'!F28/342.665364</f>
        <v>0</v>
      </c>
      <c r="G27">
        <f>'2015 raw'!G28/349.640462</f>
        <v>0</v>
      </c>
      <c r="H27">
        <f>'2015 raw'!H28/297.792262</f>
        <v>1.679022808188347E-2</v>
      </c>
      <c r="I27">
        <f>'2015 raw'!I28/409.823572</f>
        <v>0</v>
      </c>
      <c r="J27">
        <f>'2015 raw'!J28/405.176986</f>
        <v>0</v>
      </c>
    </row>
    <row r="28" spans="1:10" x14ac:dyDescent="0.2">
      <c r="A28" t="s">
        <v>36</v>
      </c>
      <c r="B28">
        <f>'2015 raw'!B29/418.601047</f>
        <v>0</v>
      </c>
      <c r="C28">
        <f>'2015 raw'!C29/415.287312</f>
        <v>0</v>
      </c>
      <c r="D28">
        <f>'2015 raw'!D29/455.572369</f>
        <v>0</v>
      </c>
      <c r="E28">
        <f>'2015 raw'!E29/461.858489</f>
        <v>0</v>
      </c>
      <c r="F28">
        <f>'2015 raw'!F29/342.665364</f>
        <v>0</v>
      </c>
      <c r="G28">
        <f>'2015 raw'!G29/349.640462</f>
        <v>0</v>
      </c>
      <c r="H28">
        <f>'2015 raw'!H29/297.792262</f>
        <v>6.7160912327533882E-3</v>
      </c>
      <c r="I28">
        <f>'2015 raw'!I29/409.823572</f>
        <v>0</v>
      </c>
      <c r="J28">
        <f>'2015 raw'!J29/405.176986</f>
        <v>0</v>
      </c>
    </row>
    <row r="29" spans="1:10" x14ac:dyDescent="0.2">
      <c r="A29" t="s">
        <v>37</v>
      </c>
      <c r="B29">
        <f>'2015 raw'!B30/418.601047</f>
        <v>2.388909457266599E-3</v>
      </c>
      <c r="C29">
        <f>'2015 raw'!C30/415.287312</f>
        <v>0</v>
      </c>
      <c r="D29">
        <f>'2015 raw'!D30/455.572369</f>
        <v>0</v>
      </c>
      <c r="E29">
        <f>'2015 raw'!E30/461.858489</f>
        <v>0</v>
      </c>
      <c r="F29">
        <f>'2015 raw'!F30/342.665364</f>
        <v>2.918299031821611E-3</v>
      </c>
      <c r="G29">
        <f>'2015 raw'!G30/349.640462</f>
        <v>2.8600808793119601E-3</v>
      </c>
      <c r="H29">
        <f>'2015 raw'!H30/297.792262</f>
        <v>3.3580456163766941E-3</v>
      </c>
      <c r="I29">
        <f>'2015 raw'!I30/409.823572</f>
        <v>0</v>
      </c>
      <c r="J29">
        <f>'2015 raw'!J30/405.176986</f>
        <v>2.4680572553545774E-3</v>
      </c>
    </row>
    <row r="30" spans="1:10" x14ac:dyDescent="0.2">
      <c r="A30" t="s">
        <v>38</v>
      </c>
      <c r="B30">
        <f>'2015 raw'!B31/418.601047</f>
        <v>0.36550314696178959</v>
      </c>
      <c r="C30">
        <f>'2015 raw'!C31/415.287312</f>
        <v>1.6783561160183003</v>
      </c>
      <c r="D30">
        <f>'2015 raw'!D31/455.572369</f>
        <v>1.3850708316333382</v>
      </c>
      <c r="E30">
        <f>'2015 raw'!E31/461.858489</f>
        <v>2.4271503646650521</v>
      </c>
      <c r="F30">
        <f>'2015 raw'!F31/342.665364</f>
        <v>0.33852268769130689</v>
      </c>
      <c r="G30">
        <f>'2015 raw'!G31/349.640462</f>
        <v>1.2555755060179505</v>
      </c>
      <c r="H30">
        <f>'2015 raw'!H31/297.792262</f>
        <v>0.30894019670665585</v>
      </c>
      <c r="I30">
        <f>'2015 raw'!I31/409.823572</f>
        <v>0.60025829846605305</v>
      </c>
      <c r="J30">
        <f>'2015 raw'!J31/405.176986</f>
        <v>1.2068799978683884</v>
      </c>
    </row>
    <row r="31" spans="1:10" x14ac:dyDescent="0.2">
      <c r="A31" t="s">
        <v>39</v>
      </c>
      <c r="B31">
        <f>'2015 raw'!B32/418.601047</f>
        <v>0</v>
      </c>
      <c r="C31">
        <f>'2015 raw'!C32/415.287312</f>
        <v>0</v>
      </c>
      <c r="D31">
        <f>'2015 raw'!D32/455.572369</f>
        <v>7.2436350941204694E-2</v>
      </c>
      <c r="E31">
        <f>'2015 raw'!E32/461.858489</f>
        <v>0</v>
      </c>
      <c r="F31">
        <f>'2015 raw'!F32/342.665364</f>
        <v>2.918299031821611E-3</v>
      </c>
      <c r="G31">
        <f>'2015 raw'!G32/349.640462</f>
        <v>0</v>
      </c>
      <c r="H31">
        <f>'2015 raw'!H32/297.792262</f>
        <v>0</v>
      </c>
      <c r="I31">
        <f>'2015 raw'!I32/409.823572</f>
        <v>7.3202231520250374E-3</v>
      </c>
      <c r="J31">
        <f>'2015 raw'!J32/405.176986</f>
        <v>0</v>
      </c>
    </row>
    <row r="32" spans="1:10" x14ac:dyDescent="0.2">
      <c r="A32" t="s">
        <v>40</v>
      </c>
      <c r="B32">
        <f>'2015 raw'!B33/418.601047</f>
        <v>4.777818914533198E-3</v>
      </c>
      <c r="C32">
        <f>'2015 raw'!C33/415.287312</f>
        <v>9.631885888196844E-3</v>
      </c>
      <c r="D32">
        <f>'2015 raw'!D33/455.572369</f>
        <v>0.46095859689857532</v>
      </c>
      <c r="E32">
        <f>'2015 raw'!E33/461.858489</f>
        <v>2.8147149634831111E-2</v>
      </c>
      <c r="F32">
        <f>'2015 raw'!F33/342.665364</f>
        <v>3.2101289350037726E-2</v>
      </c>
      <c r="G32">
        <f>'2015 raw'!G33/349.640462</f>
        <v>2.8600808793119601E-3</v>
      </c>
      <c r="H32">
        <f>'2015 raw'!H33/297.792262</f>
        <v>1.679022808188347E-2</v>
      </c>
      <c r="I32">
        <f>'2015 raw'!I33/409.823572</f>
        <v>6.8322082752233684E-2</v>
      </c>
      <c r="J32">
        <f>'2015 raw'!J33/405.176986</f>
        <v>2.4680572553545774E-3</v>
      </c>
    </row>
    <row r="33" spans="1:10" x14ac:dyDescent="0.2">
      <c r="A33" t="s">
        <v>41</v>
      </c>
      <c r="B33">
        <f>'2015 raw'!B34/418.601047</f>
        <v>0.14333456743599593</v>
      </c>
      <c r="C33">
        <f>'2015 raw'!C34/415.287312</f>
        <v>0.29136454811795454</v>
      </c>
      <c r="D33">
        <f>'2015 raw'!D34/455.572369</f>
        <v>0.34681646814273764</v>
      </c>
      <c r="E33">
        <f>'2015 raw'!E34/461.858489</f>
        <v>0.42870274059204311</v>
      </c>
      <c r="F33">
        <f>'2015 raw'!F34/342.665364</f>
        <v>0.19552603513204794</v>
      </c>
      <c r="G33">
        <f>'2015 raw'!G34/349.640462</f>
        <v>0.21164598506908505</v>
      </c>
      <c r="H33">
        <f>'2015 raw'!H34/297.792262</f>
        <v>0.18469250890071817</v>
      </c>
      <c r="I33">
        <f>'2015 raw'!I34/409.823572</f>
        <v>0.16104490934455082</v>
      </c>
      <c r="J33">
        <f>'2015 raw'!J34/405.176986</f>
        <v>0.21225292396049364</v>
      </c>
    </row>
    <row r="34" spans="1:10" x14ac:dyDescent="0.2">
      <c r="A34" t="s">
        <v>42</v>
      </c>
      <c r="B34">
        <f>'2015 raw'!B35/418.601047</f>
        <v>0.14811238635052912</v>
      </c>
      <c r="C34">
        <f>'2015 raw'!C35/415.287312</f>
        <v>0.42139500760861193</v>
      </c>
      <c r="D34">
        <f>'2015 raw'!D35/455.572369</f>
        <v>0.12292229250628675</v>
      </c>
      <c r="E34">
        <f>'2015 raw'!E35/461.858489</f>
        <v>0.17970872459161402</v>
      </c>
      <c r="F34">
        <f>'2015 raw'!F35/342.665364</f>
        <v>0.25389201576848019</v>
      </c>
      <c r="G34">
        <f>'2015 raw'!G35/349.640462</f>
        <v>0.41185164662092227</v>
      </c>
      <c r="H34">
        <f>'2015 raw'!H35/297.792262</f>
        <v>0.27871778615926562</v>
      </c>
      <c r="I34">
        <f>'2015 raw'!I35/409.823572</f>
        <v>0.14884453742450909</v>
      </c>
      <c r="J34">
        <f>'2015 raw'!J35/405.176986</f>
        <v>0.45412253498524224</v>
      </c>
    </row>
    <row r="35" spans="1:10" x14ac:dyDescent="0.2">
      <c r="A35" t="s">
        <v>43</v>
      </c>
      <c r="B35">
        <f>'2015 raw'!B36/418.601047</f>
        <v>0.8647852235305088</v>
      </c>
      <c r="C35">
        <f>'2015 raw'!C36/415.287312</f>
        <v>0.75851101369550156</v>
      </c>
      <c r="D35">
        <f>'2015 raw'!D36/455.572369</f>
        <v>1.0536196500538864</v>
      </c>
      <c r="E35">
        <f>'2015 raw'!E36/461.858489</f>
        <v>0.95267275687120689</v>
      </c>
      <c r="F35">
        <f>'2015 raw'!F36/342.665364</f>
        <v>0.91342759696016429</v>
      </c>
      <c r="G35">
        <f>'2015 raw'!G36/349.640462</f>
        <v>0.58917666113826372</v>
      </c>
      <c r="H35">
        <f>'2015 raw'!H36/297.792262</f>
        <v>0.82272117601229011</v>
      </c>
      <c r="I35">
        <f>'2015 raw'!I36/409.823572</f>
        <v>1.2078368200841312</v>
      </c>
      <c r="J35">
        <f>'2015 raw'!J36/405.176986</f>
        <v>0.56271705422084362</v>
      </c>
    </row>
    <row r="36" spans="1:10" x14ac:dyDescent="0.2">
      <c r="A36" t="s">
        <v>44</v>
      </c>
      <c r="B36">
        <f>'2015 raw'!B37/418.601047</f>
        <v>0.64739446291924829</v>
      </c>
      <c r="C36">
        <f>'2015 raw'!C37/415.287312</f>
        <v>0.60921678242845045</v>
      </c>
      <c r="D36">
        <f>'2015 raw'!D37/455.572369</f>
        <v>0.491689170025147</v>
      </c>
      <c r="E36">
        <f>'2015 raw'!E37/461.858489</f>
        <v>0.5131441894965364</v>
      </c>
      <c r="F36">
        <f>'2015 raw'!F37/342.665364</f>
        <v>0.41148016348684718</v>
      </c>
      <c r="G36">
        <f>'2015 raw'!G37/349.640462</f>
        <v>0.55199560970720829</v>
      </c>
      <c r="H36">
        <f>'2015 raw'!H37/297.792262</f>
        <v>0.37274306341781305</v>
      </c>
      <c r="I36">
        <f>'2015 raw'!I37/409.823572</f>
        <v>0.48801487680166916</v>
      </c>
      <c r="J36">
        <f>'2015 raw'!J37/405.176986</f>
        <v>0.44425030596382392</v>
      </c>
    </row>
    <row r="37" spans="1:10" x14ac:dyDescent="0.2">
      <c r="A37" t="s">
        <v>45</v>
      </c>
      <c r="B37">
        <f>'2015 raw'!B38/418.601047</f>
        <v>0.29622477270105824</v>
      </c>
      <c r="C37">
        <f>'2015 raw'!C38/415.287312</f>
        <v>0.34674789197508643</v>
      </c>
      <c r="D37">
        <f>'2015 raw'!D38/455.572369</f>
        <v>0.11633716969344995</v>
      </c>
      <c r="E37">
        <f>'2015 raw'!E38/461.858489</f>
        <v>0.14290091353068105</v>
      </c>
      <c r="F37">
        <f>'2015 raw'!F38/342.665364</f>
        <v>6.1284279668253831E-2</v>
      </c>
      <c r="G37">
        <f>'2015 raw'!G38/349.640462</f>
        <v>0.25740727913807643</v>
      </c>
      <c r="H37">
        <f>'2015 raw'!H38/297.792262</f>
        <v>3.6938501780143636E-2</v>
      </c>
      <c r="I37">
        <f>'2015 raw'!I38/409.823572</f>
        <v>0.10248312412835052</v>
      </c>
      <c r="J37">
        <f>'2015 raw'!J38/405.176986</f>
        <v>0.20978486670513907</v>
      </c>
    </row>
    <row r="38" spans="1:10" x14ac:dyDescent="0.2">
      <c r="A38" t="s">
        <v>46</v>
      </c>
      <c r="B38">
        <f>'2015 raw'!B39/418.601047</f>
        <v>0.15289020526506233</v>
      </c>
      <c r="C38">
        <f>'2015 raw'!C39/415.287312</f>
        <v>7.7055087105574752E-2</v>
      </c>
      <c r="D38">
        <f>'2015 raw'!D39/455.572369</f>
        <v>7.6826432816429216E-2</v>
      </c>
      <c r="E38">
        <f>'2015 raw'!E39/461.858489</f>
        <v>3.8972976417458463E-2</v>
      </c>
      <c r="F38">
        <f>'2015 raw'!F39/342.665364</f>
        <v>5.2529382572789003E-2</v>
      </c>
      <c r="G38">
        <f>'2015 raw'!G39/349.640462</f>
        <v>5.7201617586239203E-3</v>
      </c>
      <c r="H38">
        <f>'2015 raw'!H39/297.792262</f>
        <v>3.6938501780143636E-2</v>
      </c>
      <c r="I38">
        <f>'2015 raw'!I39/409.823572</f>
        <v>4.6361413296158574E-2</v>
      </c>
      <c r="J38">
        <f>'2015 raw'!J39/405.176986</f>
        <v>7.4041717660637317E-3</v>
      </c>
    </row>
    <row r="39" spans="1:10" x14ac:dyDescent="0.2">
      <c r="A39" t="s">
        <v>47</v>
      </c>
      <c r="B39">
        <f>'2015 raw'!B40/418.601047</f>
        <v>4.0611460773532178E-2</v>
      </c>
      <c r="C39">
        <f>'2015 raw'!C40/415.287312</f>
        <v>9.631885888196844E-3</v>
      </c>
      <c r="D39">
        <f>'2015 raw'!D40/455.572369</f>
        <v>2.1950409376122635E-3</v>
      </c>
      <c r="E39">
        <f>'2015 raw'!E40/461.858489</f>
        <v>8.6606614261018813E-3</v>
      </c>
      <c r="F39">
        <f>'2015 raw'!F40/342.665364</f>
        <v>1.4591495159108056E-2</v>
      </c>
      <c r="G39">
        <f>'2015 raw'!G40/349.640462</f>
        <v>2.8600808793119601E-3</v>
      </c>
      <c r="H39">
        <f>'2015 raw'!H40/297.792262</f>
        <v>0</v>
      </c>
      <c r="I39">
        <f>'2015 raw'!I40/409.823572</f>
        <v>0</v>
      </c>
      <c r="J39">
        <f>'2015 raw'!J40/405.176986</f>
        <v>0</v>
      </c>
    </row>
    <row r="40" spans="1:10" x14ac:dyDescent="0.2">
      <c r="A40" t="s">
        <v>48</v>
      </c>
      <c r="B40">
        <f>'2015 raw'!B41/418.601047</f>
        <v>0</v>
      </c>
      <c r="C40">
        <f>'2015 raw'!C41/415.287312</f>
        <v>0</v>
      </c>
      <c r="D40">
        <f>'2015 raw'!D41/455.572369</f>
        <v>0</v>
      </c>
      <c r="E40">
        <f>'2015 raw'!E41/461.858489</f>
        <v>0</v>
      </c>
      <c r="F40">
        <f>'2015 raw'!F41/342.665364</f>
        <v>0</v>
      </c>
      <c r="G40">
        <f>'2015 raw'!G41/349.640462</f>
        <v>0</v>
      </c>
      <c r="H40">
        <f>'2015 raw'!H41/297.792262</f>
        <v>0</v>
      </c>
      <c r="I40">
        <f>'2015 raw'!I41/409.823572</f>
        <v>4.8801487680166919E-3</v>
      </c>
      <c r="J40">
        <f>'2015 raw'!J41/405.176986</f>
        <v>0</v>
      </c>
    </row>
    <row r="41" spans="1:10" x14ac:dyDescent="0.2">
      <c r="A41" t="s">
        <v>49</v>
      </c>
      <c r="B41">
        <f>'2015 raw'!B42/418.601047</f>
        <v>0.16722366200866193</v>
      </c>
      <c r="C41">
        <f>'2015 raw'!C42/415.287312</f>
        <v>0.15892611715524793</v>
      </c>
      <c r="D41">
        <f>'2015 raw'!D42/455.572369</f>
        <v>1.7560327500898108E-2</v>
      </c>
      <c r="E41">
        <f>'2015 raw'!E42/461.858489</f>
        <v>4.9798803200085812E-2</v>
      </c>
      <c r="F41">
        <f>'2015 raw'!F42/342.665364</f>
        <v>4.6692784509145775E-2</v>
      </c>
      <c r="G41">
        <f>'2015 raw'!G42/349.640462</f>
        <v>8.5802426379358795E-3</v>
      </c>
      <c r="H41">
        <f>'2015 raw'!H42/297.792262</f>
        <v>2.0148273698260166E-2</v>
      </c>
      <c r="I41">
        <f>'2015 raw'!I42/409.823572</f>
        <v>2.4400743840083457E-2</v>
      </c>
      <c r="J41">
        <f>'2015 raw'!J42/405.176986</f>
        <v>7.4041717660637317E-3</v>
      </c>
    </row>
    <row r="42" spans="1:10" x14ac:dyDescent="0.2">
      <c r="A42" t="s">
        <v>50</v>
      </c>
      <c r="B42">
        <f>'2015 raw'!B43/418.601047</f>
        <v>0.9030077748467743</v>
      </c>
      <c r="C42">
        <f>'2015 raw'!C43/415.287312</f>
        <v>1.0306117900370624</v>
      </c>
      <c r="D42">
        <f>'2015 raw'!D43/455.572369</f>
        <v>0.20194376626032823</v>
      </c>
      <c r="E42">
        <f>'2015 raw'!E43/461.858489</f>
        <v>0.37240844132238088</v>
      </c>
      <c r="F42">
        <f>'2015 raw'!F43/342.665364</f>
        <v>0.24805541770483694</v>
      </c>
      <c r="G42">
        <f>'2015 raw'!G43/349.640462</f>
        <v>0.62635771256931927</v>
      </c>
      <c r="H42">
        <f>'2015 raw'!H43/297.792262</f>
        <v>0.120889642189561</v>
      </c>
      <c r="I42">
        <f>'2015 raw'!I43/409.823572</f>
        <v>0.23668721524880953</v>
      </c>
      <c r="J42">
        <f>'2015 raw'!J43/405.176986</f>
        <v>0.67624768796715418</v>
      </c>
    </row>
    <row r="43" spans="1:10" x14ac:dyDescent="0.2">
      <c r="A43" t="s">
        <v>51</v>
      </c>
      <c r="B43">
        <f>'2015 raw'!B44/418.601047</f>
        <v>0.53989353734225132</v>
      </c>
      <c r="C43">
        <f>'2015 raw'!C44/415.287312</f>
        <v>0.66941606922968067</v>
      </c>
      <c r="D43">
        <f>'2015 raw'!D44/455.572369</f>
        <v>1.0206940359897025</v>
      </c>
      <c r="E43">
        <f>'2015 raw'!E44/461.858489</f>
        <v>0.57809915019230051</v>
      </c>
      <c r="F43">
        <f>'2015 raw'!F44/342.665364</f>
        <v>0.55155851701428449</v>
      </c>
      <c r="G43">
        <f>'2015 raw'!G44/349.640462</f>
        <v>0.53197504355202452</v>
      </c>
      <c r="H43">
        <f>'2015 raw'!H44/297.792262</f>
        <v>0.60780625656418164</v>
      </c>
      <c r="I43">
        <f>'2015 raw'!I44/409.823572</f>
        <v>0.38309167828931029</v>
      </c>
      <c r="J43">
        <f>'2015 raw'!J44/405.176986</f>
        <v>0.47880310753878802</v>
      </c>
    </row>
    <row r="44" spans="1:10" x14ac:dyDescent="0.2">
      <c r="A44" t="s">
        <v>52</v>
      </c>
      <c r="B44">
        <f>'2015 raw'!B45/418.601047</f>
        <v>4.3000370230798779E-2</v>
      </c>
      <c r="C44">
        <f>'2015 raw'!C45/415.287312</f>
        <v>6.2607258273279495E-2</v>
      </c>
      <c r="D44">
        <f>'2015 raw'!D45/455.572369</f>
        <v>5.9266105315531115E-2</v>
      </c>
      <c r="E44">
        <f>'2015 raw'!E45/461.858489</f>
        <v>8.6606614261018813E-3</v>
      </c>
      <c r="F44">
        <f>'2015 raw'!F45/342.665364</f>
        <v>8.7548970954648333E-3</v>
      </c>
      <c r="G44">
        <f>'2015 raw'!G45/349.640462</f>
        <v>2.8600808793119601E-3</v>
      </c>
      <c r="H44">
        <f>'2015 raw'!H45/297.792262</f>
        <v>1.679022808188347E-2</v>
      </c>
      <c r="I44">
        <f>'2015 raw'!I45/409.823572</f>
        <v>7.3202231520250374E-3</v>
      </c>
      <c r="J44">
        <f>'2015 raw'!J45/405.176986</f>
        <v>4.9361145107091548E-3</v>
      </c>
    </row>
    <row r="45" spans="1:10" x14ac:dyDescent="0.2">
      <c r="A45" t="s">
        <v>193</v>
      </c>
      <c r="B45">
        <f>'2015 raw'!B46/418.601047</f>
        <v>0</v>
      </c>
      <c r="C45">
        <f>'2015 raw'!C46/415.287312</f>
        <v>0</v>
      </c>
      <c r="D45">
        <f>'2015 raw'!D46/455.572369</f>
        <v>0</v>
      </c>
      <c r="E45">
        <f>'2015 raw'!E46/461.858489</f>
        <v>0</v>
      </c>
      <c r="F45">
        <f>'2015 raw'!F46/342.665364</f>
        <v>0</v>
      </c>
      <c r="G45">
        <f>'2015 raw'!G46/349.640462</f>
        <v>2.8600808793119601E-3</v>
      </c>
      <c r="H45">
        <f>'2015 raw'!H46/297.792262</f>
        <v>0</v>
      </c>
      <c r="I45">
        <f>'2015 raw'!I46/409.823572</f>
        <v>0</v>
      </c>
      <c r="J45">
        <f>'2015 raw'!J46/405.176986</f>
        <v>4.9361145107091548E-3</v>
      </c>
    </row>
    <row r="46" spans="1:10" x14ac:dyDescent="0.2">
      <c r="A46" t="s">
        <v>53</v>
      </c>
      <c r="B46">
        <f>'2015 raw'!B47/418.601047</f>
        <v>0.22694639844032688</v>
      </c>
      <c r="C46">
        <f>'2015 raw'!C47/415.287312</f>
        <v>0.10835871624221451</v>
      </c>
      <c r="D46">
        <f>'2015 raw'!D47/455.572369</f>
        <v>0.46754371971141212</v>
      </c>
      <c r="E46">
        <f>'2015 raw'!E47/461.858489</f>
        <v>1.8793635294641082</v>
      </c>
      <c r="F46">
        <f>'2015 raw'!F47/342.665364</f>
        <v>0</v>
      </c>
      <c r="G46">
        <f>'2015 raw'!G47/349.640462</f>
        <v>1.1440323517247841E-2</v>
      </c>
      <c r="H46">
        <f>'2015 raw'!H47/297.792262</f>
        <v>3.6938501780143636E-2</v>
      </c>
      <c r="I46">
        <f>'2015 raw'!I47/409.823572</f>
        <v>0.12932394235244232</v>
      </c>
      <c r="J46">
        <f>'2015 raw'!J47/405.176986</f>
        <v>1.7276400787482042E-2</v>
      </c>
    </row>
    <row r="47" spans="1:10" x14ac:dyDescent="0.2">
      <c r="A47" t="s">
        <v>54</v>
      </c>
      <c r="B47">
        <f>'2015 raw'!B48/418.601047</f>
        <v>6.2111645888931567E-2</v>
      </c>
      <c r="C47">
        <f>'2015 raw'!C48/415.287312</f>
        <v>0.16615003157139557</v>
      </c>
      <c r="D47">
        <f>'2015 raw'!D48/455.572369</f>
        <v>0.21511401188600182</v>
      </c>
      <c r="E47">
        <f>'2015 raw'!E48/461.858489</f>
        <v>0.61490696125323352</v>
      </c>
      <c r="F47">
        <f>'2015 raw'!F48/342.665364</f>
        <v>1.4591495159108056E-2</v>
      </c>
      <c r="G47">
        <f>'2015 raw'!G48/349.640462</f>
        <v>8.2942345500046838E-2</v>
      </c>
      <c r="H47">
        <f>'2015 raw'!H48/297.792262</f>
        <v>1.679022808188347E-2</v>
      </c>
      <c r="I47">
        <f>'2015 raw'!I48/409.823572</f>
        <v>4.1481264528141881E-2</v>
      </c>
      <c r="J47">
        <f>'2015 raw'!J48/405.176986</f>
        <v>5.9233374128509854E-2</v>
      </c>
    </row>
    <row r="48" spans="1:10" x14ac:dyDescent="0.2">
      <c r="A48" t="s">
        <v>55</v>
      </c>
      <c r="B48">
        <f>'2015 raw'!B49/418.601047</f>
        <v>5.9722736431664973E-2</v>
      </c>
      <c r="C48">
        <f>'2015 raw'!C49/415.287312</f>
        <v>4.8159429440984225E-2</v>
      </c>
      <c r="D48">
        <f>'2015 raw'!D49/455.572369</f>
        <v>0.31389085407855366</v>
      </c>
      <c r="E48">
        <f>'2015 raw'!E49/461.858489</f>
        <v>1.1172253239671426</v>
      </c>
      <c r="F48">
        <f>'2015 raw'!F49/342.665364</f>
        <v>0</v>
      </c>
      <c r="G48">
        <f>'2015 raw'!G49/349.640462</f>
        <v>1.43004043965598E-2</v>
      </c>
      <c r="H48">
        <f>'2015 raw'!H49/297.792262</f>
        <v>2.6864364931013553E-2</v>
      </c>
      <c r="I48">
        <f>'2015 raw'!I49/409.823572</f>
        <v>9.5162900976325487E-2</v>
      </c>
      <c r="J48">
        <f>'2015 raw'!J49/405.176986</f>
        <v>2.9616687064254927E-2</v>
      </c>
    </row>
    <row r="49" spans="1:10" x14ac:dyDescent="0.2">
      <c r="A49" t="s">
        <v>56</v>
      </c>
      <c r="B49">
        <f>'2015 raw'!B50/418.601047</f>
        <v>2.3889094572665987E-2</v>
      </c>
      <c r="C49">
        <f>'2015 raw'!C50/415.287312</f>
        <v>2.407971472049211E-3</v>
      </c>
      <c r="D49">
        <f>'2015 raw'!D50/455.572369</f>
        <v>1.0975204688061317E-2</v>
      </c>
      <c r="E49">
        <f>'2015 raw'!E50/461.858489</f>
        <v>1.9486488208729232E-2</v>
      </c>
      <c r="F49">
        <f>'2015 raw'!F50/342.665364</f>
        <v>0</v>
      </c>
      <c r="G49">
        <f>'2015 raw'!G50/349.640462</f>
        <v>2.8600808793119601E-3</v>
      </c>
      <c r="H49">
        <f>'2015 raw'!H50/297.792262</f>
        <v>0</v>
      </c>
      <c r="I49">
        <f>'2015 raw'!I50/409.823572</f>
        <v>2.4400743840083459E-3</v>
      </c>
      <c r="J49">
        <f>'2015 raw'!J50/405.176986</f>
        <v>0</v>
      </c>
    </row>
    <row r="50" spans="1:10" x14ac:dyDescent="0.2">
      <c r="A50" t="s">
        <v>57</v>
      </c>
      <c r="B50">
        <f>'2015 raw'!B51/418.601047</f>
        <v>0.16722366200866193</v>
      </c>
      <c r="C50">
        <f>'2015 raw'!C51/415.287312</f>
        <v>0.10113480182606686</v>
      </c>
      <c r="D50">
        <f>'2015 raw'!D51/455.572369</f>
        <v>6.3656187190755636E-2</v>
      </c>
      <c r="E50">
        <f>'2015 raw'!E51/461.858489</f>
        <v>7.5780787478391454E-2</v>
      </c>
      <c r="F50">
        <f>'2015 raw'!F51/342.665364</f>
        <v>0.27432010899123144</v>
      </c>
      <c r="G50">
        <f>'2015 raw'!G51/349.640462</f>
        <v>8.5802426379358795E-3</v>
      </c>
      <c r="H50">
        <f>'2015 raw'!H51/297.792262</f>
        <v>0.34587869848679953</v>
      </c>
      <c r="I50">
        <f>'2015 raw'!I51/409.823572</f>
        <v>0.32941004184112671</v>
      </c>
      <c r="J50">
        <f>'2015 raw'!J51/405.176986</f>
        <v>1.2340286276772887E-2</v>
      </c>
    </row>
    <row r="51" spans="1:10" x14ac:dyDescent="0.2">
      <c r="A51" t="s">
        <v>58</v>
      </c>
      <c r="B51">
        <f>'2015 raw'!B52/418.601047</f>
        <v>0.37744769424812263</v>
      </c>
      <c r="C51">
        <f>'2015 raw'!C52/415.287312</f>
        <v>0.46473849410549778</v>
      </c>
      <c r="D51">
        <f>'2015 raw'!D52/455.572369</f>
        <v>1.1106907144318052</v>
      </c>
      <c r="E51">
        <f>'2015 raw'!E52/461.858489</f>
        <v>0.14073574817415557</v>
      </c>
      <c r="F51">
        <f>'2015 raw'!F52/342.665364</f>
        <v>0.55155851701428449</v>
      </c>
      <c r="G51">
        <f>'2015 raw'!G52/349.640462</f>
        <v>6.8641941103487036E-2</v>
      </c>
      <c r="H51">
        <f>'2015 raw'!H52/297.792262</f>
        <v>0.57422580040041471</v>
      </c>
      <c r="I51">
        <f>'2015 raw'!I52/409.823572</f>
        <v>0.26352803347290132</v>
      </c>
      <c r="J51">
        <f>'2015 raw'!J52/405.176986</f>
        <v>6.1701431383864434E-2</v>
      </c>
    </row>
    <row r="52" spans="1:10" x14ac:dyDescent="0.2">
      <c r="A52" t="s">
        <v>59</v>
      </c>
      <c r="B52">
        <f>'2015 raw'!B53/418.601047</f>
        <v>7.4056193175264559E-2</v>
      </c>
      <c r="C52">
        <f>'2015 raw'!C53/415.287312</f>
        <v>0.170965974515494</v>
      </c>
      <c r="D52">
        <f>'2015 raw'!D53/455.572369</f>
        <v>0.15584790657047071</v>
      </c>
      <c r="E52">
        <f>'2015 raw'!E53/461.858489</f>
        <v>4.9798803200085812E-2</v>
      </c>
      <c r="F52">
        <f>'2015 raw'!F53/342.665364</f>
        <v>0.25097371673665858</v>
      </c>
      <c r="G52">
        <f>'2015 raw'!G53/349.640462</f>
        <v>0.17160485275871759</v>
      </c>
      <c r="H52">
        <f>'2015 raw'!H53/297.792262</f>
        <v>0.25856951246100546</v>
      </c>
      <c r="I52">
        <f>'2015 raw'!I53/409.823572</f>
        <v>0.25132766155285963</v>
      </c>
      <c r="J52">
        <f>'2015 raw'!J53/405.176986</f>
        <v>0.11846674825701971</v>
      </c>
    </row>
    <row r="53" spans="1:10" x14ac:dyDescent="0.2">
      <c r="A53" t="s">
        <v>60</v>
      </c>
      <c r="B53">
        <f>'2015 raw'!B54/418.601047</f>
        <v>6.4500555346198168E-2</v>
      </c>
      <c r="C53">
        <f>'2015 raw'!C54/415.287312</f>
        <v>0.12039857360246056</v>
      </c>
      <c r="D53">
        <f>'2015 raw'!D54/455.572369</f>
        <v>0.12511733344389903</v>
      </c>
      <c r="E53">
        <f>'2015 raw'!E54/461.858489</f>
        <v>6.2789795339238633E-2</v>
      </c>
      <c r="F53">
        <f>'2015 raw'!F54/342.665364</f>
        <v>0.51653892863242512</v>
      </c>
      <c r="G53">
        <f>'2015 raw'!G54/349.640462</f>
        <v>8.008226462073488E-2</v>
      </c>
      <c r="H53">
        <f>'2015 raw'!H54/297.792262</f>
        <v>0.73877003560287269</v>
      </c>
      <c r="I53">
        <f>'2015 raw'!I54/409.823572</f>
        <v>0.48069465364964414</v>
      </c>
      <c r="J53">
        <f>'2015 raw'!J54/405.176986</f>
        <v>6.1701431383864434E-2</v>
      </c>
    </row>
    <row r="54" spans="1:10" x14ac:dyDescent="0.2">
      <c r="A54" t="s">
        <v>61</v>
      </c>
      <c r="B54">
        <f>'2015 raw'!B55/418.601047</f>
        <v>0.12183438232059654</v>
      </c>
      <c r="C54">
        <f>'2015 raw'!C55/415.287312</f>
        <v>0.28895657664590535</v>
      </c>
      <c r="D54">
        <f>'2015 raw'!D55/455.572369</f>
        <v>0.38413216408214612</v>
      </c>
      <c r="E54">
        <f>'2015 raw'!E55/461.858489</f>
        <v>0.16888289780898669</v>
      </c>
      <c r="F54">
        <f>'2015 raw'!F55/342.665364</f>
        <v>0.21303582932297763</v>
      </c>
      <c r="G54">
        <f>'2015 raw'!G55/349.640462</f>
        <v>0.13728388220697407</v>
      </c>
      <c r="H54">
        <f>'2015 raw'!H55/297.792262</f>
        <v>0.25521146684462875</v>
      </c>
      <c r="I54">
        <f>'2015 raw'!I55/409.823572</f>
        <v>0.30012914923302653</v>
      </c>
      <c r="J54">
        <f>'2015 raw'!J55/405.176986</f>
        <v>0.17276400787482041</v>
      </c>
    </row>
    <row r="55" spans="1:10" x14ac:dyDescent="0.2">
      <c r="A55" t="s">
        <v>62</v>
      </c>
      <c r="B55">
        <f>'2015 raw'!B56/418.601047</f>
        <v>1.4476791311035588</v>
      </c>
      <c r="C55">
        <f>'2015 raw'!C56/415.287312</f>
        <v>2.7258237063597068</v>
      </c>
      <c r="D55">
        <f>'2015 raw'!D56/455.572369</f>
        <v>2.1950409376122635</v>
      </c>
      <c r="E55">
        <f>'2015 raw'!E56/461.858489</f>
        <v>2.0309251044208909</v>
      </c>
      <c r="F55">
        <f>'2015 raw'!F56/342.665364</f>
        <v>1.6284108597564591</v>
      </c>
      <c r="G55">
        <f>'2015 raw'!G56/349.640462</f>
        <v>2.4739699606048453</v>
      </c>
      <c r="H55">
        <f>'2015 raw'!H56/297.792262</f>
        <v>1.4103791588782115</v>
      </c>
      <c r="I55">
        <f>'2015 raw'!I56/409.823572</f>
        <v>0.94430878661122986</v>
      </c>
      <c r="J55">
        <f>'2015 raw'!J56/405.176986</f>
        <v>2.0188708348800444</v>
      </c>
    </row>
    <row r="56" spans="1:10" x14ac:dyDescent="0.2">
      <c r="A56" t="s">
        <v>63</v>
      </c>
      <c r="B56">
        <f>'2015 raw'!B57/418.601047</f>
        <v>6.2111645888931567E-2</v>
      </c>
      <c r="C56">
        <f>'2015 raw'!C57/415.287312</f>
        <v>7.2239144161476334E-3</v>
      </c>
      <c r="D56">
        <f>'2015 raw'!D57/455.572369</f>
        <v>0.53778502971500453</v>
      </c>
      <c r="E56">
        <f>'2015 raw'!E57/461.858489</f>
        <v>0</v>
      </c>
      <c r="F56">
        <f>'2015 raw'!F57/342.665364</f>
        <v>2.0428093222751277E-2</v>
      </c>
      <c r="G56">
        <f>'2015 raw'!G57/349.640462</f>
        <v>0</v>
      </c>
      <c r="H56">
        <f>'2015 raw'!H57/297.792262</f>
        <v>8.3951140409417355E-2</v>
      </c>
      <c r="I56">
        <f>'2015 raw'!I57/409.823572</f>
        <v>0.13420409112045903</v>
      </c>
      <c r="J56">
        <f>'2015 raw'!J57/405.176986</f>
        <v>2.4680572553545774E-3</v>
      </c>
    </row>
    <row r="57" spans="1:10" x14ac:dyDescent="0.2">
      <c r="A57" t="s">
        <v>64</v>
      </c>
      <c r="B57">
        <f>'2015 raw'!B58/418.601047</f>
        <v>0</v>
      </c>
      <c r="C57">
        <f>'2015 raw'!C58/415.287312</f>
        <v>4.815942944098422E-3</v>
      </c>
      <c r="D57">
        <f>'2015 raw'!D58/455.572369</f>
        <v>0.17121319313375655</v>
      </c>
      <c r="E57">
        <f>'2015 raw'!E58/461.858489</f>
        <v>0</v>
      </c>
      <c r="F57">
        <f>'2015 raw'!F58/342.665364</f>
        <v>2.3346392254572888E-2</v>
      </c>
      <c r="G57">
        <f>'2015 raw'!G58/349.640462</f>
        <v>0</v>
      </c>
      <c r="H57">
        <f>'2015 raw'!H58/297.792262</f>
        <v>7.0518957943910582E-2</v>
      </c>
      <c r="I57">
        <f>'2015 raw'!I58/409.823572</f>
        <v>4.8801487680166913E-2</v>
      </c>
      <c r="J57">
        <f>'2015 raw'!J58/405.176986</f>
        <v>0</v>
      </c>
    </row>
    <row r="58" spans="1:10" x14ac:dyDescent="0.2">
      <c r="A58" t="s">
        <v>65</v>
      </c>
      <c r="B58">
        <f>'2015 raw'!B59/418.601047</f>
        <v>0.11227874449153015</v>
      </c>
      <c r="C58">
        <f>'2015 raw'!C59/415.287312</f>
        <v>0.22153337542852744</v>
      </c>
      <c r="D58">
        <f>'2015 raw'!D59/455.572369</f>
        <v>1.7713980366530966</v>
      </c>
      <c r="E58">
        <f>'2015 raw'!E59/461.858489</f>
        <v>0.6322282841054373</v>
      </c>
      <c r="F58">
        <f>'2015 raw'!F59/342.665364</f>
        <v>0.36478737897770142</v>
      </c>
      <c r="G58">
        <f>'2015 raw'!G59/349.640462</f>
        <v>0.14586412484490996</v>
      </c>
      <c r="H58">
        <f>'2015 raw'!H59/297.792262</f>
        <v>0.35595283533592958</v>
      </c>
      <c r="I58">
        <f>'2015 raw'!I59/409.823572</f>
        <v>0.44897368665753562</v>
      </c>
      <c r="J58">
        <f>'2015 raw'!J59/405.176986</f>
        <v>0.1085945192356014</v>
      </c>
    </row>
    <row r="59" spans="1:10" x14ac:dyDescent="0.2">
      <c r="A59" t="s">
        <v>66</v>
      </c>
      <c r="B59">
        <f>'2015 raw'!B60/418.601047</f>
        <v>0.13139002014966294</v>
      </c>
      <c r="C59">
        <f>'2015 raw'!C60/415.287312</f>
        <v>0.37082760669557852</v>
      </c>
      <c r="D59">
        <f>'2015 raw'!D60/455.572369</f>
        <v>0.58827097128008654</v>
      </c>
      <c r="E59">
        <f>'2015 raw'!E60/461.858489</f>
        <v>0.2771411656352602</v>
      </c>
      <c r="F59">
        <f>'2015 raw'!F60/342.665364</f>
        <v>0.40564356542320396</v>
      </c>
      <c r="G59">
        <f>'2015 raw'!G60/349.640462</f>
        <v>0.43187221277610599</v>
      </c>
      <c r="H59">
        <f>'2015 raw'!H60/297.792262</f>
        <v>0.17126032643521141</v>
      </c>
      <c r="I59">
        <f>'2015 raw'!I60/409.823572</f>
        <v>0.3684512319852602</v>
      </c>
      <c r="J59">
        <f>'2015 raw'!J60/405.176986</f>
        <v>0.34552801574964082</v>
      </c>
    </row>
    <row r="60" spans="1:10" x14ac:dyDescent="0.2">
      <c r="A60" t="s">
        <v>91</v>
      </c>
      <c r="B60">
        <f>'2015 raw'!B61/418.601047</f>
        <v>0</v>
      </c>
      <c r="C60">
        <f>'2015 raw'!C61/415.287312</f>
        <v>0</v>
      </c>
      <c r="D60">
        <f>'2015 raw'!D61/455.572369</f>
        <v>2.1950409376122635E-3</v>
      </c>
      <c r="E60">
        <f>'2015 raw'!E61/461.858489</f>
        <v>0</v>
      </c>
      <c r="F60">
        <f>'2015 raw'!F61/342.665364</f>
        <v>0</v>
      </c>
      <c r="G60">
        <f>'2015 raw'!G61/349.640462</f>
        <v>0</v>
      </c>
      <c r="H60">
        <f>'2015 raw'!H61/297.792262</f>
        <v>0</v>
      </c>
      <c r="I60">
        <f>'2015 raw'!I61/409.823572</f>
        <v>0</v>
      </c>
      <c r="J60">
        <f>'2015 raw'!J61/405.176986</f>
        <v>0</v>
      </c>
    </row>
    <row r="61" spans="1:10" x14ac:dyDescent="0.2">
      <c r="A61" t="s">
        <v>67</v>
      </c>
      <c r="B61">
        <f>'2015 raw'!B62/418.601047</f>
        <v>0.48255971036785295</v>
      </c>
      <c r="C61">
        <f>'2015 raw'!C62/415.287312</f>
        <v>1.1148907915587847</v>
      </c>
      <c r="D61">
        <f>'2015 raw'!D62/455.572369</f>
        <v>1.7187170541504022</v>
      </c>
      <c r="E61">
        <f>'2015 raw'!E62/461.858489</f>
        <v>1.5372674031330837</v>
      </c>
      <c r="F61">
        <f>'2015 raw'!F62/342.665364</f>
        <v>0.45233634993234972</v>
      </c>
      <c r="G61">
        <f>'2015 raw'!G62/349.640462</f>
        <v>0.58059641850032795</v>
      </c>
      <c r="H61">
        <f>'2015 raw'!H62/297.792262</f>
        <v>0.35595283533592958</v>
      </c>
      <c r="I61">
        <f>'2015 raw'!I62/409.823572</f>
        <v>0.37577145513728527</v>
      </c>
      <c r="J61">
        <f>'2015 raw'!J62/405.176986</f>
        <v>0.5034836800923338</v>
      </c>
    </row>
    <row r="62" spans="1:10" x14ac:dyDescent="0.2">
      <c r="A62" t="s">
        <v>68</v>
      </c>
      <c r="B62">
        <f>'2015 raw'!B63/418.601047</f>
        <v>0</v>
      </c>
      <c r="C62">
        <f>'2015 raw'!C63/415.287312</f>
        <v>1.4447828832295267E-2</v>
      </c>
      <c r="D62">
        <f>'2015 raw'!D63/455.572369</f>
        <v>4.8290900627469796E-2</v>
      </c>
      <c r="E62">
        <f>'2015 raw'!E63/461.858489</f>
        <v>0</v>
      </c>
      <c r="F62">
        <f>'2015 raw'!F63/342.665364</f>
        <v>0</v>
      </c>
      <c r="G62">
        <f>'2015 raw'!G63/349.640462</f>
        <v>3.1460889672431561E-2</v>
      </c>
      <c r="H62">
        <f>'2015 raw'!H63/297.792262</f>
        <v>0</v>
      </c>
      <c r="I62">
        <f>'2015 raw'!I63/409.823572</f>
        <v>7.3202231520250374E-3</v>
      </c>
      <c r="J62">
        <f>'2015 raw'!J63/405.176986</f>
        <v>1.4808343532127463E-2</v>
      </c>
    </row>
    <row r="63" spans="1:10" x14ac:dyDescent="0.2">
      <c r="A63" t="s">
        <v>69</v>
      </c>
      <c r="B63">
        <f>'2015 raw'!B64/418.601047</f>
        <v>2.388909457266599E-3</v>
      </c>
      <c r="C63">
        <f>'2015 raw'!C64/415.287312</f>
        <v>4.815942944098422E-3</v>
      </c>
      <c r="D63">
        <f>'2015 raw'!D64/455.572369</f>
        <v>2.8535532188959423E-2</v>
      </c>
      <c r="E63">
        <f>'2015 raw'!E64/461.858489</f>
        <v>6.4954960695764105E-3</v>
      </c>
      <c r="F63">
        <f>'2015 raw'!F64/342.665364</f>
        <v>5.8365980636432219E-3</v>
      </c>
      <c r="G63">
        <f>'2015 raw'!G64/349.640462</f>
        <v>5.7201617586239203E-3</v>
      </c>
      <c r="H63">
        <f>'2015 raw'!H64/297.792262</f>
        <v>3.3580456163766941E-3</v>
      </c>
      <c r="I63">
        <f>'2015 raw'!I64/409.823572</f>
        <v>1.7080520688058421E-2</v>
      </c>
      <c r="J63">
        <f>'2015 raw'!J64/405.176986</f>
        <v>2.4680572553545773E-2</v>
      </c>
    </row>
    <row r="64" spans="1:10" x14ac:dyDescent="0.2">
      <c r="A64" t="s">
        <v>70</v>
      </c>
      <c r="B64">
        <f>'2015 raw'!B65/418.601047</f>
        <v>4.777818914533198E-3</v>
      </c>
      <c r="C64">
        <f>'2015 raw'!C65/415.287312</f>
        <v>2.1671743248442902E-2</v>
      </c>
      <c r="D64">
        <f>'2015 raw'!D65/455.572369</f>
        <v>3.0730573126571688E-2</v>
      </c>
      <c r="E64">
        <f>'2015 raw'!E65/461.858489</f>
        <v>9.0936944974069747E-2</v>
      </c>
      <c r="F64">
        <f>'2015 raw'!F65/342.665364</f>
        <v>7.295747579554028E-2</v>
      </c>
      <c r="G64">
        <f>'2015 raw'!G65/349.640462</f>
        <v>5.7201617586239203E-3</v>
      </c>
      <c r="H64">
        <f>'2015 raw'!H65/297.792262</f>
        <v>0.25521146684462875</v>
      </c>
      <c r="I64">
        <f>'2015 raw'!I65/409.823572</f>
        <v>0.69298112505837017</v>
      </c>
      <c r="J64">
        <f>'2015 raw'!J65/405.176986</f>
        <v>2.4680572553545774E-3</v>
      </c>
    </row>
    <row r="65" spans="1:10" x14ac:dyDescent="0.2">
      <c r="A65" t="s">
        <v>71</v>
      </c>
      <c r="B65">
        <f>'2015 raw'!B66/418.601047</f>
        <v>0.11227874449153015</v>
      </c>
      <c r="C65">
        <f>'2015 raw'!C66/415.287312</f>
        <v>1.4447828832295267E-2</v>
      </c>
      <c r="D65">
        <f>'2015 raw'!D66/455.572369</f>
        <v>6.5851228128367906E-3</v>
      </c>
      <c r="E65">
        <f>'2015 raw'!E66/461.858489</f>
        <v>4.3303307130509401E-2</v>
      </c>
      <c r="F65">
        <f>'2015 raw'!F66/342.665364</f>
        <v>0</v>
      </c>
      <c r="G65">
        <f>'2015 raw'!G66/349.640462</f>
        <v>2.8600808793119601E-3</v>
      </c>
      <c r="H65">
        <f>'2015 raw'!H66/297.792262</f>
        <v>0</v>
      </c>
      <c r="I65">
        <f>'2015 raw'!I66/409.823572</f>
        <v>2.4400743840083459E-3</v>
      </c>
      <c r="J65">
        <f>'2015 raw'!J66/405.176986</f>
        <v>0</v>
      </c>
    </row>
    <row r="66" spans="1:10" x14ac:dyDescent="0.2">
      <c r="A66" t="s">
        <v>72</v>
      </c>
      <c r="B66">
        <f>'2015 raw'!B67/418.601047</f>
        <v>0.16961257146592851</v>
      </c>
      <c r="C66">
        <f>'2015 raw'!C67/415.287312</f>
        <v>1.4447828832295267E-2</v>
      </c>
      <c r="D66">
        <f>'2015 raw'!D67/455.572369</f>
        <v>1.3170245625673581E-2</v>
      </c>
      <c r="E66">
        <f>'2015 raw'!E67/461.858489</f>
        <v>6.7120126052289578E-2</v>
      </c>
      <c r="F66">
        <f>'2015 raw'!F67/342.665364</f>
        <v>2.918299031821611E-3</v>
      </c>
      <c r="G66">
        <f>'2015 raw'!G67/349.640462</f>
        <v>2.002056615518372E-2</v>
      </c>
      <c r="H66">
        <f>'2015 raw'!H67/297.792262</f>
        <v>0</v>
      </c>
      <c r="I66">
        <f>'2015 raw'!I67/409.823572</f>
        <v>2.4400743840083459E-3</v>
      </c>
      <c r="J66">
        <f>'2015 raw'!J67/405.176986</f>
        <v>1.2340286276772887E-2</v>
      </c>
    </row>
    <row r="67" spans="1:10" x14ac:dyDescent="0.2">
      <c r="A67" t="s">
        <v>73</v>
      </c>
      <c r="B67">
        <f>'2015 raw'!B68/418.601047</f>
        <v>0.1767792998377283</v>
      </c>
      <c r="C67">
        <f>'2015 raw'!C68/415.287312</f>
        <v>1.6855800304344477E-2</v>
      </c>
      <c r="D67">
        <f>'2015 raw'!D68/455.572369</f>
        <v>3.0730573126571688E-2</v>
      </c>
      <c r="E67">
        <f>'2015 raw'!E68/461.858489</f>
        <v>7.1450456765340523E-2</v>
      </c>
      <c r="F67">
        <f>'2015 raw'!F68/342.665364</f>
        <v>0</v>
      </c>
      <c r="G67">
        <f>'2015 raw'!G68/349.640462</f>
        <v>2.2880647034495681E-2</v>
      </c>
      <c r="H67">
        <f>'2015 raw'!H68/297.792262</f>
        <v>3.3580456163766941E-3</v>
      </c>
      <c r="I67">
        <f>'2015 raw'!I68/409.823572</f>
        <v>2.4400743840083459E-3</v>
      </c>
      <c r="J67">
        <f>'2015 raw'!J68/405.176986</f>
        <v>1.4808343532127463E-2</v>
      </c>
    </row>
    <row r="68" spans="1:10" x14ac:dyDescent="0.2">
      <c r="A68" t="s">
        <v>74</v>
      </c>
      <c r="B68">
        <f>'2015 raw'!B69/418.601047</f>
        <v>0.14094565797872932</v>
      </c>
      <c r="C68">
        <f>'2015 raw'!C69/415.287312</f>
        <v>1.9263771776393688E-2</v>
      </c>
      <c r="D68">
        <f>'2015 raw'!D69/455.572369</f>
        <v>3.7315695939408478E-2</v>
      </c>
      <c r="E68">
        <f>'2015 raw'!E69/461.858489</f>
        <v>6.4954960695764105E-3</v>
      </c>
      <c r="F68">
        <f>'2015 raw'!F69/342.665364</f>
        <v>5.544768160461061E-2</v>
      </c>
      <c r="G68">
        <f>'2015 raw'!G69/349.640462</f>
        <v>1.43004043965598E-2</v>
      </c>
      <c r="H68">
        <f>'2015 raw'!H69/297.792262</f>
        <v>9.0667231642170748E-2</v>
      </c>
      <c r="I68">
        <f>'2015 raw'!I69/409.823572</f>
        <v>9.2722826592317148E-2</v>
      </c>
      <c r="J68">
        <f>'2015 raw'!J69/405.176986</f>
        <v>9.8722290214183096E-3</v>
      </c>
    </row>
    <row r="69" spans="1:10" x14ac:dyDescent="0.2">
      <c r="A69" t="s">
        <v>75</v>
      </c>
      <c r="B69">
        <f>'2015 raw'!B70/418.601047</f>
        <v>9.7945287747930557E-2</v>
      </c>
      <c r="C69">
        <f>'2015 raw'!C70/415.287312</f>
        <v>7.2239144161476334E-3</v>
      </c>
      <c r="D69">
        <f>'2015 raw'!D70/455.572369</f>
        <v>3.2925614064183949E-2</v>
      </c>
      <c r="E69">
        <f>'2015 raw'!E70/461.858489</f>
        <v>1.9486488208729232E-2</v>
      </c>
      <c r="F69">
        <f>'2015 raw'!F70/342.665364</f>
        <v>7.8794073859183494E-2</v>
      </c>
      <c r="G69">
        <f>'2015 raw'!G70/349.640462</f>
        <v>2.8600808793119601E-3</v>
      </c>
      <c r="H69">
        <f>'2015 raw'!H70/297.792262</f>
        <v>7.7235049176663961E-2</v>
      </c>
      <c r="I69">
        <f>'2015 raw'!I70/409.823572</f>
        <v>8.2962529056283763E-2</v>
      </c>
      <c r="J69">
        <f>'2015 raw'!J70/405.176986</f>
        <v>4.9361145107091548E-3</v>
      </c>
    </row>
    <row r="70" spans="1:10" x14ac:dyDescent="0.2">
      <c r="A70" t="s">
        <v>76</v>
      </c>
      <c r="B70">
        <f>'2015 raw'!B71/418.601047</f>
        <v>0.80028466818431054</v>
      </c>
      <c r="C70">
        <f>'2015 raw'!C71/415.287312</f>
        <v>0.11558263065836213</v>
      </c>
      <c r="D70">
        <f>'2015 raw'!D71/455.572369</f>
        <v>0.18657847969704239</v>
      </c>
      <c r="E70">
        <f>'2015 raw'!E71/461.858489</f>
        <v>6.2789795339238633E-2</v>
      </c>
      <c r="F70">
        <f>'2015 raw'!F71/342.665364</f>
        <v>0.42607165864595525</v>
      </c>
      <c r="G70">
        <f>'2015 raw'!G71/349.640462</f>
        <v>7.4362102862110965E-2</v>
      </c>
      <c r="H70">
        <f>'2015 raw'!H71/297.792262</f>
        <v>0.43990397574534695</v>
      </c>
      <c r="I70">
        <f>'2015 raw'!I71/409.823572</f>
        <v>0.49533509995369418</v>
      </c>
      <c r="J70">
        <f>'2015 raw'!J71/405.176986</f>
        <v>6.4169488639219008E-2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C5643-B4B1-8E4B-9D1B-12A23E0204D2}">
  <dimension ref="A1:I71"/>
  <sheetViews>
    <sheetView workbookViewId="0">
      <selection activeCell="A2" sqref="A2"/>
    </sheetView>
  </sheetViews>
  <sheetFormatPr baseColWidth="10" defaultRowHeight="16" x14ac:dyDescent="0.2"/>
  <sheetData>
    <row r="1" spans="1:9" x14ac:dyDescent="0.2">
      <c r="A1" t="s">
        <v>86</v>
      </c>
    </row>
    <row r="2" spans="1:9" x14ac:dyDescent="0.2">
      <c r="A2" t="s">
        <v>0</v>
      </c>
      <c r="B2" t="s">
        <v>9</v>
      </c>
      <c r="C2" t="s">
        <v>88</v>
      </c>
      <c r="D2" t="s">
        <v>90</v>
      </c>
      <c r="E2" t="s">
        <v>4</v>
      </c>
      <c r="F2" t="s">
        <v>1</v>
      </c>
      <c r="G2" t="s">
        <v>87</v>
      </c>
      <c r="H2" t="s">
        <v>89</v>
      </c>
      <c r="I2" t="s">
        <v>5</v>
      </c>
    </row>
    <row r="3" spans="1:9" x14ac:dyDescent="0.2">
      <c r="A3" t="s">
        <v>10</v>
      </c>
      <c r="B3">
        <v>1121</v>
      </c>
      <c r="C3">
        <v>813</v>
      </c>
      <c r="D3">
        <v>1573</v>
      </c>
      <c r="E3">
        <v>1889</v>
      </c>
      <c r="F3">
        <v>1417</v>
      </c>
      <c r="G3">
        <v>2466</v>
      </c>
      <c r="H3">
        <v>1169</v>
      </c>
      <c r="I3">
        <v>1215</v>
      </c>
    </row>
    <row r="4" spans="1:9" x14ac:dyDescent="0.2">
      <c r="A4" t="s">
        <v>11</v>
      </c>
      <c r="B4">
        <v>2</v>
      </c>
      <c r="C4">
        <v>0</v>
      </c>
      <c r="D4">
        <v>53</v>
      </c>
      <c r="E4">
        <v>63</v>
      </c>
      <c r="F4">
        <v>2</v>
      </c>
      <c r="G4">
        <v>218</v>
      </c>
      <c r="H4">
        <v>1</v>
      </c>
      <c r="I4">
        <v>72</v>
      </c>
    </row>
    <row r="5" spans="1:9" x14ac:dyDescent="0.2">
      <c r="A5" t="s">
        <v>12</v>
      </c>
      <c r="B5">
        <v>0</v>
      </c>
      <c r="C5">
        <v>3</v>
      </c>
      <c r="D5">
        <v>28</v>
      </c>
      <c r="E5">
        <v>228</v>
      </c>
      <c r="F5">
        <v>25</v>
      </c>
      <c r="G5">
        <v>13</v>
      </c>
      <c r="H5">
        <v>11</v>
      </c>
      <c r="I5">
        <v>19</v>
      </c>
    </row>
    <row r="6" spans="1:9" x14ac:dyDescent="0.2">
      <c r="A6" t="s">
        <v>13</v>
      </c>
      <c r="B6">
        <v>2</v>
      </c>
      <c r="C6">
        <v>0</v>
      </c>
      <c r="D6">
        <v>42</v>
      </c>
      <c r="E6">
        <v>40</v>
      </c>
      <c r="F6">
        <v>1</v>
      </c>
      <c r="G6">
        <v>183</v>
      </c>
      <c r="H6">
        <v>0</v>
      </c>
      <c r="I6">
        <v>61</v>
      </c>
    </row>
    <row r="7" spans="1:9" x14ac:dyDescent="0.2">
      <c r="A7" t="s">
        <v>14</v>
      </c>
      <c r="B7">
        <v>0</v>
      </c>
      <c r="C7">
        <v>0</v>
      </c>
      <c r="D7">
        <v>25</v>
      </c>
      <c r="E7">
        <v>308</v>
      </c>
      <c r="F7">
        <v>26</v>
      </c>
      <c r="G7">
        <v>11</v>
      </c>
      <c r="H7">
        <v>4</v>
      </c>
      <c r="I7">
        <v>16</v>
      </c>
    </row>
    <row r="8" spans="1:9" x14ac:dyDescent="0.2">
      <c r="A8" t="s">
        <v>15</v>
      </c>
      <c r="B8">
        <v>0</v>
      </c>
      <c r="C8">
        <v>0</v>
      </c>
      <c r="D8">
        <v>65</v>
      </c>
      <c r="E8">
        <v>83</v>
      </c>
      <c r="F8">
        <v>5</v>
      </c>
      <c r="G8">
        <v>192</v>
      </c>
      <c r="H8">
        <v>1</v>
      </c>
      <c r="I8">
        <v>72</v>
      </c>
    </row>
    <row r="9" spans="1:9" x14ac:dyDescent="0.2">
      <c r="A9" t="s">
        <v>16</v>
      </c>
      <c r="B9">
        <v>1</v>
      </c>
      <c r="C9">
        <v>0</v>
      </c>
      <c r="D9">
        <v>49</v>
      </c>
      <c r="E9">
        <v>362</v>
      </c>
      <c r="F9">
        <v>46</v>
      </c>
      <c r="G9">
        <v>33</v>
      </c>
      <c r="H9">
        <v>20</v>
      </c>
      <c r="I9">
        <v>30</v>
      </c>
    </row>
    <row r="10" spans="1:9" x14ac:dyDescent="0.2">
      <c r="A10" t="s">
        <v>17</v>
      </c>
      <c r="B10">
        <v>0</v>
      </c>
      <c r="C10">
        <v>3</v>
      </c>
      <c r="D10">
        <v>10</v>
      </c>
      <c r="E10">
        <v>6</v>
      </c>
      <c r="F10">
        <v>3</v>
      </c>
      <c r="G10">
        <v>2</v>
      </c>
      <c r="H10">
        <v>6</v>
      </c>
      <c r="I10">
        <v>32</v>
      </c>
    </row>
    <row r="11" spans="1:9" x14ac:dyDescent="0.2">
      <c r="A11" t="s">
        <v>18</v>
      </c>
      <c r="B11">
        <v>378</v>
      </c>
      <c r="C11">
        <v>466</v>
      </c>
      <c r="D11">
        <v>818</v>
      </c>
      <c r="E11">
        <v>402</v>
      </c>
      <c r="F11">
        <v>365</v>
      </c>
      <c r="G11">
        <v>865</v>
      </c>
      <c r="H11">
        <v>515</v>
      </c>
      <c r="I11">
        <v>517</v>
      </c>
    </row>
    <row r="12" spans="1:9" x14ac:dyDescent="0.2">
      <c r="A12" t="s">
        <v>19</v>
      </c>
      <c r="B12">
        <v>7443</v>
      </c>
      <c r="C12">
        <v>3830</v>
      </c>
      <c r="D12">
        <v>11488</v>
      </c>
      <c r="E12">
        <v>11747</v>
      </c>
      <c r="F12">
        <v>4483</v>
      </c>
      <c r="G12">
        <v>11080</v>
      </c>
      <c r="H12">
        <v>3932</v>
      </c>
      <c r="I12">
        <v>13971</v>
      </c>
    </row>
    <row r="13" spans="1:9" x14ac:dyDescent="0.2">
      <c r="A13" t="s">
        <v>20</v>
      </c>
      <c r="B13">
        <v>367</v>
      </c>
      <c r="C13">
        <v>179</v>
      </c>
      <c r="D13">
        <v>544</v>
      </c>
      <c r="E13">
        <v>411</v>
      </c>
      <c r="F13">
        <v>220</v>
      </c>
      <c r="G13">
        <v>427</v>
      </c>
      <c r="H13">
        <v>211</v>
      </c>
      <c r="I13">
        <v>373</v>
      </c>
    </row>
    <row r="14" spans="1:9" x14ac:dyDescent="0.2">
      <c r="A14" t="s">
        <v>21</v>
      </c>
      <c r="B14">
        <v>5647</v>
      </c>
      <c r="C14">
        <v>6934</v>
      </c>
      <c r="D14">
        <v>3688</v>
      </c>
      <c r="E14">
        <v>6479</v>
      </c>
      <c r="F14">
        <v>7105</v>
      </c>
      <c r="G14">
        <v>5207</v>
      </c>
      <c r="H14">
        <v>6491</v>
      </c>
      <c r="I14">
        <v>4226</v>
      </c>
    </row>
    <row r="15" spans="1:9" x14ac:dyDescent="0.2">
      <c r="A15" t="s">
        <v>22</v>
      </c>
      <c r="B15">
        <v>938</v>
      </c>
      <c r="C15">
        <v>2397</v>
      </c>
      <c r="D15">
        <v>1130</v>
      </c>
      <c r="E15">
        <v>1075</v>
      </c>
      <c r="F15">
        <v>575</v>
      </c>
      <c r="G15">
        <v>1358</v>
      </c>
      <c r="H15">
        <v>2293</v>
      </c>
      <c r="I15">
        <v>1516</v>
      </c>
    </row>
    <row r="16" spans="1:9" x14ac:dyDescent="0.2">
      <c r="A16" t="s">
        <v>23</v>
      </c>
      <c r="B16">
        <v>3266</v>
      </c>
      <c r="C16">
        <v>1092</v>
      </c>
      <c r="D16">
        <v>4966</v>
      </c>
      <c r="E16">
        <v>2168</v>
      </c>
      <c r="F16">
        <v>3215</v>
      </c>
      <c r="G16">
        <v>2440</v>
      </c>
      <c r="H16">
        <v>1149</v>
      </c>
      <c r="I16">
        <v>2516</v>
      </c>
    </row>
    <row r="17" spans="1:9" x14ac:dyDescent="0.2">
      <c r="A17" t="s">
        <v>24</v>
      </c>
      <c r="B17">
        <v>11230</v>
      </c>
      <c r="C17">
        <v>13352</v>
      </c>
      <c r="D17">
        <v>15567</v>
      </c>
      <c r="E17">
        <v>9311</v>
      </c>
      <c r="F17">
        <v>14027</v>
      </c>
      <c r="G17">
        <v>12958</v>
      </c>
      <c r="H17">
        <v>13355</v>
      </c>
      <c r="I17">
        <v>10797</v>
      </c>
    </row>
    <row r="18" spans="1:9" x14ac:dyDescent="0.2">
      <c r="A18" t="s">
        <v>25</v>
      </c>
      <c r="B18">
        <v>1850</v>
      </c>
      <c r="C18">
        <v>1570</v>
      </c>
      <c r="D18">
        <v>2211</v>
      </c>
      <c r="E18">
        <v>1492</v>
      </c>
      <c r="F18">
        <v>1523</v>
      </c>
      <c r="G18">
        <v>2535</v>
      </c>
      <c r="H18">
        <v>1485</v>
      </c>
      <c r="I18">
        <v>2315</v>
      </c>
    </row>
    <row r="19" spans="1:9" x14ac:dyDescent="0.2">
      <c r="A19" t="s">
        <v>26</v>
      </c>
      <c r="B19">
        <v>170</v>
      </c>
      <c r="C19">
        <v>101</v>
      </c>
      <c r="D19">
        <v>105</v>
      </c>
      <c r="E19">
        <v>154</v>
      </c>
      <c r="F19">
        <v>213</v>
      </c>
      <c r="G19">
        <v>98</v>
      </c>
      <c r="H19">
        <v>44</v>
      </c>
      <c r="I19">
        <v>113</v>
      </c>
    </row>
    <row r="20" spans="1:9" x14ac:dyDescent="0.2">
      <c r="A20" t="s">
        <v>27</v>
      </c>
      <c r="B20">
        <v>7860</v>
      </c>
      <c r="C20">
        <v>3415</v>
      </c>
      <c r="D20">
        <v>7021</v>
      </c>
      <c r="E20">
        <v>5054</v>
      </c>
      <c r="F20">
        <v>5993</v>
      </c>
      <c r="G20">
        <v>4494</v>
      </c>
      <c r="H20">
        <v>5049</v>
      </c>
      <c r="I20">
        <v>5505</v>
      </c>
    </row>
    <row r="21" spans="1:9" x14ac:dyDescent="0.2">
      <c r="A21" t="s">
        <v>28</v>
      </c>
      <c r="B21">
        <v>33489</v>
      </c>
      <c r="C21">
        <v>43612</v>
      </c>
      <c r="D21">
        <v>13324</v>
      </c>
      <c r="E21">
        <v>17115</v>
      </c>
      <c r="F21">
        <v>29141</v>
      </c>
      <c r="G21">
        <v>10091</v>
      </c>
      <c r="H21">
        <v>29381</v>
      </c>
      <c r="I21">
        <v>26473</v>
      </c>
    </row>
    <row r="22" spans="1:9" x14ac:dyDescent="0.2">
      <c r="A22" t="s">
        <v>29</v>
      </c>
      <c r="B22">
        <v>1374</v>
      </c>
      <c r="C22">
        <v>251</v>
      </c>
      <c r="D22">
        <v>2248</v>
      </c>
      <c r="E22">
        <v>2535</v>
      </c>
      <c r="F22">
        <v>1055</v>
      </c>
      <c r="G22">
        <v>3018</v>
      </c>
      <c r="H22">
        <v>325</v>
      </c>
      <c r="I22">
        <v>1703</v>
      </c>
    </row>
    <row r="23" spans="1:9" x14ac:dyDescent="0.2">
      <c r="A23" t="s">
        <v>30</v>
      </c>
      <c r="B23">
        <v>1135</v>
      </c>
      <c r="C23">
        <v>450</v>
      </c>
      <c r="D23">
        <v>212</v>
      </c>
      <c r="E23">
        <v>1333</v>
      </c>
      <c r="F23">
        <v>622</v>
      </c>
      <c r="G23">
        <v>105</v>
      </c>
      <c r="H23">
        <v>276</v>
      </c>
      <c r="I23">
        <v>959</v>
      </c>
    </row>
    <row r="24" spans="1:9" x14ac:dyDescent="0.2">
      <c r="A24" t="s">
        <v>31</v>
      </c>
      <c r="B24">
        <v>1697</v>
      </c>
      <c r="C24">
        <v>2679</v>
      </c>
      <c r="D24">
        <v>728</v>
      </c>
      <c r="E24">
        <v>343</v>
      </c>
      <c r="F24">
        <v>2364</v>
      </c>
      <c r="G24">
        <v>105</v>
      </c>
      <c r="H24">
        <v>1699</v>
      </c>
      <c r="I24">
        <v>1048</v>
      </c>
    </row>
    <row r="25" spans="1:9" x14ac:dyDescent="0.2">
      <c r="A25" t="s">
        <v>32</v>
      </c>
      <c r="B25">
        <v>0</v>
      </c>
      <c r="C25">
        <v>0</v>
      </c>
      <c r="D25">
        <v>1</v>
      </c>
      <c r="E25">
        <v>131</v>
      </c>
      <c r="F25">
        <v>0</v>
      </c>
      <c r="G25">
        <v>3</v>
      </c>
      <c r="H25">
        <v>0</v>
      </c>
      <c r="I25">
        <v>7</v>
      </c>
    </row>
    <row r="26" spans="1:9" x14ac:dyDescent="0.2">
      <c r="A26" t="s">
        <v>33</v>
      </c>
      <c r="B26">
        <v>1</v>
      </c>
      <c r="C26">
        <v>5</v>
      </c>
      <c r="D26">
        <v>7</v>
      </c>
      <c r="E26">
        <v>439</v>
      </c>
      <c r="F26">
        <v>11</v>
      </c>
      <c r="G26">
        <v>5</v>
      </c>
      <c r="H26">
        <v>8</v>
      </c>
      <c r="I26">
        <v>65</v>
      </c>
    </row>
    <row r="27" spans="1:9" x14ac:dyDescent="0.2">
      <c r="A27" t="s">
        <v>34</v>
      </c>
      <c r="B27">
        <v>0</v>
      </c>
      <c r="C27">
        <v>1</v>
      </c>
      <c r="D27">
        <v>21</v>
      </c>
      <c r="E27">
        <v>372</v>
      </c>
      <c r="F27">
        <v>1</v>
      </c>
      <c r="G27">
        <v>15</v>
      </c>
      <c r="H27">
        <v>0</v>
      </c>
      <c r="I27">
        <v>46</v>
      </c>
    </row>
    <row r="28" spans="1:9" x14ac:dyDescent="0.2">
      <c r="A28" t="s">
        <v>35</v>
      </c>
      <c r="B28">
        <v>0</v>
      </c>
      <c r="C28">
        <v>0</v>
      </c>
      <c r="D28">
        <v>20</v>
      </c>
      <c r="E28">
        <v>204</v>
      </c>
      <c r="F28">
        <v>0</v>
      </c>
      <c r="G28">
        <v>15</v>
      </c>
      <c r="H28">
        <v>0</v>
      </c>
      <c r="I28">
        <v>21</v>
      </c>
    </row>
    <row r="29" spans="1:9" x14ac:dyDescent="0.2">
      <c r="A29" t="s">
        <v>36</v>
      </c>
      <c r="B29">
        <v>0</v>
      </c>
      <c r="C29">
        <v>0</v>
      </c>
      <c r="D29">
        <v>6</v>
      </c>
      <c r="E29">
        <v>157</v>
      </c>
      <c r="F29">
        <v>0</v>
      </c>
      <c r="G29">
        <v>3</v>
      </c>
      <c r="H29">
        <v>0</v>
      </c>
      <c r="I29">
        <v>10</v>
      </c>
    </row>
    <row r="30" spans="1:9" x14ac:dyDescent="0.2">
      <c r="A30" t="s">
        <v>37</v>
      </c>
      <c r="B30">
        <v>24</v>
      </c>
      <c r="C30">
        <v>5</v>
      </c>
      <c r="D30">
        <v>31</v>
      </c>
      <c r="E30">
        <v>16</v>
      </c>
      <c r="F30">
        <v>6</v>
      </c>
      <c r="G30">
        <v>26</v>
      </c>
      <c r="H30">
        <v>5</v>
      </c>
      <c r="I30">
        <v>13</v>
      </c>
    </row>
    <row r="31" spans="1:9" x14ac:dyDescent="0.2">
      <c r="A31" t="s">
        <v>38</v>
      </c>
      <c r="B31">
        <v>4810</v>
      </c>
      <c r="C31">
        <v>9226</v>
      </c>
      <c r="D31">
        <v>2511</v>
      </c>
      <c r="E31">
        <v>4513</v>
      </c>
      <c r="F31">
        <v>8891</v>
      </c>
      <c r="G31">
        <v>1568</v>
      </c>
      <c r="H31">
        <v>5486</v>
      </c>
      <c r="I31">
        <v>6911</v>
      </c>
    </row>
    <row r="32" spans="1:9" x14ac:dyDescent="0.2">
      <c r="A32" t="s">
        <v>39</v>
      </c>
      <c r="B32">
        <v>0</v>
      </c>
      <c r="C32">
        <v>12</v>
      </c>
      <c r="D32">
        <v>27</v>
      </c>
      <c r="E32">
        <v>17</v>
      </c>
      <c r="F32">
        <v>9</v>
      </c>
      <c r="G32">
        <v>19</v>
      </c>
      <c r="H32">
        <v>19</v>
      </c>
      <c r="I32">
        <v>223</v>
      </c>
    </row>
    <row r="33" spans="1:9" x14ac:dyDescent="0.2">
      <c r="A33" t="s">
        <v>40</v>
      </c>
      <c r="B33">
        <v>21</v>
      </c>
      <c r="C33">
        <v>52</v>
      </c>
      <c r="D33">
        <v>120</v>
      </c>
      <c r="E33">
        <v>250</v>
      </c>
      <c r="F33">
        <v>58</v>
      </c>
      <c r="G33">
        <v>60</v>
      </c>
      <c r="H33">
        <v>89</v>
      </c>
      <c r="I33">
        <v>1118</v>
      </c>
    </row>
    <row r="34" spans="1:9" x14ac:dyDescent="0.2">
      <c r="A34" t="s">
        <v>41</v>
      </c>
      <c r="B34">
        <v>1759</v>
      </c>
      <c r="C34">
        <v>1337</v>
      </c>
      <c r="D34">
        <v>1877</v>
      </c>
      <c r="E34">
        <v>1438</v>
      </c>
      <c r="F34">
        <v>1919</v>
      </c>
      <c r="G34">
        <v>1659</v>
      </c>
      <c r="H34">
        <v>1281</v>
      </c>
      <c r="I34">
        <v>2397</v>
      </c>
    </row>
    <row r="35" spans="1:9" x14ac:dyDescent="0.2">
      <c r="A35" t="s">
        <v>42</v>
      </c>
      <c r="B35">
        <v>1069</v>
      </c>
      <c r="C35">
        <v>1077</v>
      </c>
      <c r="D35">
        <v>1380</v>
      </c>
      <c r="E35">
        <v>2227</v>
      </c>
      <c r="F35">
        <v>2064</v>
      </c>
      <c r="G35">
        <v>1747</v>
      </c>
      <c r="H35">
        <v>1541</v>
      </c>
      <c r="I35">
        <v>1600</v>
      </c>
    </row>
    <row r="36" spans="1:9" x14ac:dyDescent="0.2">
      <c r="A36" t="s">
        <v>43</v>
      </c>
      <c r="B36">
        <v>3093</v>
      </c>
      <c r="C36">
        <v>1044</v>
      </c>
      <c r="D36">
        <v>3298</v>
      </c>
      <c r="E36">
        <v>10475</v>
      </c>
      <c r="F36">
        <v>3870</v>
      </c>
      <c r="G36">
        <v>2329</v>
      </c>
      <c r="H36">
        <v>1732</v>
      </c>
      <c r="I36">
        <v>4689</v>
      </c>
    </row>
    <row r="37" spans="1:9" x14ac:dyDescent="0.2">
      <c r="A37" t="s">
        <v>44</v>
      </c>
      <c r="B37">
        <v>2390</v>
      </c>
      <c r="C37">
        <v>1460</v>
      </c>
      <c r="D37">
        <v>1802</v>
      </c>
      <c r="E37">
        <v>3526</v>
      </c>
      <c r="F37">
        <v>2511</v>
      </c>
      <c r="G37">
        <v>823</v>
      </c>
      <c r="H37">
        <v>2031</v>
      </c>
      <c r="I37">
        <v>1834</v>
      </c>
    </row>
    <row r="38" spans="1:9" x14ac:dyDescent="0.2">
      <c r="A38" t="s">
        <v>45</v>
      </c>
      <c r="B38">
        <v>855</v>
      </c>
      <c r="C38">
        <v>379</v>
      </c>
      <c r="D38">
        <v>657</v>
      </c>
      <c r="E38">
        <v>572</v>
      </c>
      <c r="F38">
        <v>628</v>
      </c>
      <c r="G38">
        <v>191</v>
      </c>
      <c r="H38">
        <v>572</v>
      </c>
      <c r="I38">
        <v>248</v>
      </c>
    </row>
    <row r="39" spans="1:9" x14ac:dyDescent="0.2">
      <c r="A39" t="s">
        <v>46</v>
      </c>
      <c r="B39">
        <v>886</v>
      </c>
      <c r="C39">
        <v>43</v>
      </c>
      <c r="D39">
        <v>514</v>
      </c>
      <c r="E39">
        <v>486</v>
      </c>
      <c r="F39">
        <v>111</v>
      </c>
      <c r="G39">
        <v>180</v>
      </c>
      <c r="H39">
        <v>135</v>
      </c>
      <c r="I39">
        <v>496</v>
      </c>
    </row>
    <row r="40" spans="1:9" x14ac:dyDescent="0.2">
      <c r="A40" t="s">
        <v>47</v>
      </c>
      <c r="B40">
        <v>68</v>
      </c>
      <c r="C40">
        <v>15</v>
      </c>
      <c r="D40">
        <v>22</v>
      </c>
      <c r="E40">
        <v>39</v>
      </c>
      <c r="F40">
        <v>8</v>
      </c>
      <c r="G40">
        <v>6</v>
      </c>
      <c r="H40">
        <v>22</v>
      </c>
      <c r="I40">
        <v>21</v>
      </c>
    </row>
    <row r="41" spans="1:9" x14ac:dyDescent="0.2">
      <c r="A41" t="s">
        <v>48</v>
      </c>
      <c r="B41">
        <v>0</v>
      </c>
      <c r="C41">
        <v>0</v>
      </c>
      <c r="D41">
        <v>4</v>
      </c>
      <c r="E41">
        <v>3</v>
      </c>
      <c r="F41">
        <v>0</v>
      </c>
      <c r="G41">
        <v>0</v>
      </c>
      <c r="H41">
        <v>0</v>
      </c>
      <c r="I41">
        <v>1</v>
      </c>
    </row>
    <row r="42" spans="1:9" x14ac:dyDescent="0.2">
      <c r="A42" t="s">
        <v>49</v>
      </c>
      <c r="B42">
        <v>243</v>
      </c>
      <c r="C42">
        <v>14</v>
      </c>
      <c r="D42">
        <v>241</v>
      </c>
      <c r="E42">
        <v>51</v>
      </c>
      <c r="F42">
        <v>41</v>
      </c>
      <c r="G42">
        <v>69</v>
      </c>
      <c r="H42">
        <v>39</v>
      </c>
      <c r="I42">
        <v>81</v>
      </c>
    </row>
    <row r="43" spans="1:9" x14ac:dyDescent="0.2">
      <c r="A43" t="s">
        <v>50</v>
      </c>
      <c r="B43">
        <v>2154</v>
      </c>
      <c r="C43">
        <v>1424</v>
      </c>
      <c r="D43">
        <v>1940</v>
      </c>
      <c r="E43">
        <v>1240</v>
      </c>
      <c r="F43">
        <v>2062</v>
      </c>
      <c r="G43">
        <v>340</v>
      </c>
      <c r="H43">
        <v>1945</v>
      </c>
      <c r="I43">
        <v>662</v>
      </c>
    </row>
    <row r="44" spans="1:9" x14ac:dyDescent="0.2">
      <c r="A44" t="s">
        <v>51</v>
      </c>
      <c r="B44">
        <v>4410</v>
      </c>
      <c r="C44">
        <v>3961</v>
      </c>
      <c r="D44">
        <v>5188</v>
      </c>
      <c r="E44">
        <v>3818</v>
      </c>
      <c r="F44">
        <v>3627</v>
      </c>
      <c r="G44">
        <v>4078</v>
      </c>
      <c r="H44">
        <v>3686</v>
      </c>
      <c r="I44">
        <v>5326</v>
      </c>
    </row>
    <row r="45" spans="1:9" x14ac:dyDescent="0.2">
      <c r="A45" t="s">
        <v>52</v>
      </c>
      <c r="B45">
        <v>526</v>
      </c>
      <c r="C45">
        <v>97</v>
      </c>
      <c r="D45">
        <v>254</v>
      </c>
      <c r="E45">
        <v>213</v>
      </c>
      <c r="F45">
        <v>281</v>
      </c>
      <c r="G45">
        <v>186</v>
      </c>
      <c r="H45">
        <v>99</v>
      </c>
      <c r="I45">
        <v>451</v>
      </c>
    </row>
    <row r="46" spans="1:9" x14ac:dyDescent="0.2">
      <c r="A46" t="s">
        <v>193</v>
      </c>
      <c r="B46">
        <v>9</v>
      </c>
      <c r="C46">
        <v>9</v>
      </c>
      <c r="D46">
        <v>15</v>
      </c>
      <c r="E46">
        <v>5</v>
      </c>
      <c r="F46">
        <v>11</v>
      </c>
      <c r="G46">
        <v>0</v>
      </c>
      <c r="H46">
        <v>4</v>
      </c>
      <c r="I46">
        <v>6</v>
      </c>
    </row>
    <row r="47" spans="1:9" x14ac:dyDescent="0.2">
      <c r="A47" t="s">
        <v>53</v>
      </c>
      <c r="B47">
        <v>2774</v>
      </c>
      <c r="C47">
        <v>2993</v>
      </c>
      <c r="D47">
        <v>874</v>
      </c>
      <c r="E47">
        <v>613</v>
      </c>
      <c r="F47">
        <v>394</v>
      </c>
      <c r="G47">
        <v>163</v>
      </c>
      <c r="H47">
        <v>2595</v>
      </c>
      <c r="I47">
        <v>3391</v>
      </c>
    </row>
    <row r="48" spans="1:9" x14ac:dyDescent="0.2">
      <c r="A48" t="s">
        <v>54</v>
      </c>
      <c r="B48">
        <v>913</v>
      </c>
      <c r="C48">
        <v>2446</v>
      </c>
      <c r="D48">
        <v>653</v>
      </c>
      <c r="E48">
        <v>456</v>
      </c>
      <c r="F48">
        <v>683</v>
      </c>
      <c r="G48">
        <v>134</v>
      </c>
      <c r="H48">
        <v>1977</v>
      </c>
      <c r="I48">
        <v>1339</v>
      </c>
    </row>
    <row r="49" spans="1:9" x14ac:dyDescent="0.2">
      <c r="A49" t="s">
        <v>55</v>
      </c>
      <c r="B49">
        <v>715</v>
      </c>
      <c r="C49">
        <v>3402</v>
      </c>
      <c r="D49">
        <v>588</v>
      </c>
      <c r="E49">
        <v>511</v>
      </c>
      <c r="F49">
        <v>329</v>
      </c>
      <c r="G49">
        <v>122</v>
      </c>
      <c r="H49">
        <v>2634</v>
      </c>
      <c r="I49">
        <v>2443</v>
      </c>
    </row>
    <row r="50" spans="1:9" x14ac:dyDescent="0.2">
      <c r="A50" t="s">
        <v>56</v>
      </c>
      <c r="B50">
        <v>434</v>
      </c>
      <c r="C50">
        <v>12</v>
      </c>
      <c r="D50">
        <v>11</v>
      </c>
      <c r="E50">
        <v>4</v>
      </c>
      <c r="F50">
        <v>26</v>
      </c>
      <c r="G50">
        <v>5</v>
      </c>
      <c r="H50">
        <v>28</v>
      </c>
      <c r="I50">
        <v>62</v>
      </c>
    </row>
    <row r="51" spans="1:9" x14ac:dyDescent="0.2">
      <c r="A51" t="s">
        <v>57</v>
      </c>
      <c r="B51">
        <v>1855</v>
      </c>
      <c r="C51">
        <v>298</v>
      </c>
      <c r="D51">
        <v>2815</v>
      </c>
      <c r="E51">
        <v>3253</v>
      </c>
      <c r="F51">
        <v>767</v>
      </c>
      <c r="G51">
        <v>2907</v>
      </c>
      <c r="H51">
        <v>494</v>
      </c>
      <c r="I51">
        <v>1508</v>
      </c>
    </row>
    <row r="52" spans="1:9" x14ac:dyDescent="0.2">
      <c r="A52" t="s">
        <v>58</v>
      </c>
      <c r="B52">
        <v>3921</v>
      </c>
      <c r="C52">
        <v>1489</v>
      </c>
      <c r="D52">
        <v>4183</v>
      </c>
      <c r="E52">
        <v>2554</v>
      </c>
      <c r="F52">
        <v>1827</v>
      </c>
      <c r="G52">
        <v>2982</v>
      </c>
      <c r="H52">
        <v>1578</v>
      </c>
      <c r="I52">
        <v>4132</v>
      </c>
    </row>
    <row r="53" spans="1:9" x14ac:dyDescent="0.2">
      <c r="A53" t="s">
        <v>59</v>
      </c>
      <c r="B53">
        <v>1528</v>
      </c>
      <c r="C53">
        <v>769</v>
      </c>
      <c r="D53">
        <v>1997</v>
      </c>
      <c r="E53">
        <v>2070</v>
      </c>
      <c r="F53">
        <v>1131</v>
      </c>
      <c r="G53">
        <v>2374</v>
      </c>
      <c r="H53">
        <v>1015</v>
      </c>
      <c r="I53">
        <v>1353</v>
      </c>
    </row>
    <row r="54" spans="1:9" x14ac:dyDescent="0.2">
      <c r="A54" t="s">
        <v>60</v>
      </c>
      <c r="B54">
        <v>627</v>
      </c>
      <c r="C54">
        <v>439</v>
      </c>
      <c r="D54">
        <v>2642</v>
      </c>
      <c r="E54">
        <v>2409</v>
      </c>
      <c r="F54">
        <v>1347</v>
      </c>
      <c r="G54">
        <v>2997</v>
      </c>
      <c r="H54">
        <v>753</v>
      </c>
      <c r="I54">
        <v>2065</v>
      </c>
    </row>
    <row r="55" spans="1:9" x14ac:dyDescent="0.2">
      <c r="A55" t="s">
        <v>61</v>
      </c>
      <c r="B55">
        <v>1234</v>
      </c>
      <c r="C55">
        <v>1259</v>
      </c>
      <c r="D55">
        <v>1192</v>
      </c>
      <c r="E55">
        <v>1832</v>
      </c>
      <c r="F55">
        <v>1379</v>
      </c>
      <c r="G55">
        <v>968</v>
      </c>
      <c r="H55">
        <v>1578</v>
      </c>
      <c r="I55">
        <v>1894</v>
      </c>
    </row>
    <row r="56" spans="1:9" x14ac:dyDescent="0.2">
      <c r="A56" t="s">
        <v>62</v>
      </c>
      <c r="B56">
        <v>10353</v>
      </c>
      <c r="C56">
        <v>11746</v>
      </c>
      <c r="D56">
        <v>10471</v>
      </c>
      <c r="E56">
        <v>8759</v>
      </c>
      <c r="F56">
        <v>12241</v>
      </c>
      <c r="G56">
        <v>7860</v>
      </c>
      <c r="H56">
        <v>10529</v>
      </c>
      <c r="I56">
        <v>9355</v>
      </c>
    </row>
    <row r="57" spans="1:9" x14ac:dyDescent="0.2">
      <c r="A57" t="s">
        <v>63</v>
      </c>
      <c r="B57">
        <v>759</v>
      </c>
      <c r="C57">
        <v>88</v>
      </c>
      <c r="D57">
        <v>900</v>
      </c>
      <c r="E57">
        <v>302</v>
      </c>
      <c r="F57">
        <v>135</v>
      </c>
      <c r="G57">
        <v>215</v>
      </c>
      <c r="H57">
        <v>186</v>
      </c>
      <c r="I57">
        <v>1818</v>
      </c>
    </row>
    <row r="58" spans="1:9" x14ac:dyDescent="0.2">
      <c r="A58" t="s">
        <v>64</v>
      </c>
      <c r="B58">
        <v>16</v>
      </c>
      <c r="C58">
        <v>22</v>
      </c>
      <c r="D58">
        <v>464</v>
      </c>
      <c r="E58">
        <v>761</v>
      </c>
      <c r="F58">
        <v>95</v>
      </c>
      <c r="G58">
        <v>283</v>
      </c>
      <c r="H58">
        <v>67</v>
      </c>
      <c r="I58">
        <v>858</v>
      </c>
    </row>
    <row r="59" spans="1:9" x14ac:dyDescent="0.2">
      <c r="A59" t="s">
        <v>65</v>
      </c>
      <c r="B59">
        <v>562</v>
      </c>
      <c r="C59">
        <v>890</v>
      </c>
      <c r="D59">
        <v>3226</v>
      </c>
      <c r="E59">
        <v>2262</v>
      </c>
      <c r="F59">
        <v>1442</v>
      </c>
      <c r="G59">
        <v>2212</v>
      </c>
      <c r="H59">
        <v>938</v>
      </c>
      <c r="I59">
        <v>4038</v>
      </c>
    </row>
    <row r="60" spans="1:9" x14ac:dyDescent="0.2">
      <c r="A60" t="s">
        <v>66</v>
      </c>
      <c r="B60">
        <v>1414</v>
      </c>
      <c r="C60">
        <v>1978</v>
      </c>
      <c r="D60">
        <v>928</v>
      </c>
      <c r="E60">
        <v>2491</v>
      </c>
      <c r="F60">
        <v>2876</v>
      </c>
      <c r="G60">
        <v>769</v>
      </c>
      <c r="H60">
        <v>2232</v>
      </c>
      <c r="I60">
        <v>1731</v>
      </c>
    </row>
    <row r="61" spans="1:9" x14ac:dyDescent="0.2">
      <c r="A61" t="s">
        <v>91</v>
      </c>
      <c r="B61">
        <v>0</v>
      </c>
      <c r="C61">
        <v>0</v>
      </c>
      <c r="D61">
        <v>0</v>
      </c>
      <c r="E61">
        <v>17</v>
      </c>
      <c r="F61">
        <v>0</v>
      </c>
      <c r="G61">
        <v>0</v>
      </c>
      <c r="H61">
        <v>0</v>
      </c>
      <c r="I61">
        <v>4</v>
      </c>
    </row>
    <row r="62" spans="1:9" x14ac:dyDescent="0.2">
      <c r="A62" t="s">
        <v>67</v>
      </c>
      <c r="B62">
        <v>3144</v>
      </c>
      <c r="C62">
        <v>3604</v>
      </c>
      <c r="D62">
        <v>1984</v>
      </c>
      <c r="E62">
        <v>2875</v>
      </c>
      <c r="F62">
        <v>5513</v>
      </c>
      <c r="G62">
        <v>2044</v>
      </c>
      <c r="H62">
        <v>3331</v>
      </c>
      <c r="I62">
        <v>7914</v>
      </c>
    </row>
    <row r="63" spans="1:9" x14ac:dyDescent="0.2">
      <c r="A63" t="s">
        <v>68</v>
      </c>
      <c r="B63">
        <v>97</v>
      </c>
      <c r="C63">
        <v>276</v>
      </c>
      <c r="D63">
        <v>68</v>
      </c>
      <c r="E63">
        <v>131</v>
      </c>
      <c r="F63">
        <v>351</v>
      </c>
      <c r="G63">
        <v>65</v>
      </c>
      <c r="H63">
        <v>284</v>
      </c>
      <c r="I63">
        <v>298</v>
      </c>
    </row>
    <row r="64" spans="1:9" x14ac:dyDescent="0.2">
      <c r="A64" t="s">
        <v>69</v>
      </c>
      <c r="B64">
        <v>0</v>
      </c>
      <c r="C64">
        <v>0</v>
      </c>
      <c r="D64">
        <v>28</v>
      </c>
      <c r="E64">
        <v>66</v>
      </c>
      <c r="F64">
        <v>5</v>
      </c>
      <c r="G64">
        <v>59</v>
      </c>
      <c r="H64">
        <v>5</v>
      </c>
      <c r="I64">
        <v>99</v>
      </c>
    </row>
    <row r="65" spans="1:9" x14ac:dyDescent="0.2">
      <c r="A65" t="s">
        <v>70</v>
      </c>
      <c r="B65">
        <v>5</v>
      </c>
      <c r="C65">
        <v>4</v>
      </c>
      <c r="D65">
        <v>381</v>
      </c>
      <c r="E65">
        <v>2124</v>
      </c>
      <c r="F65">
        <v>431</v>
      </c>
      <c r="G65">
        <v>315</v>
      </c>
      <c r="H65">
        <v>26</v>
      </c>
      <c r="I65">
        <v>477</v>
      </c>
    </row>
    <row r="66" spans="1:9" x14ac:dyDescent="0.2">
      <c r="A66" t="s">
        <v>71</v>
      </c>
      <c r="B66">
        <v>1100</v>
      </c>
      <c r="C66">
        <v>22</v>
      </c>
      <c r="D66">
        <v>32</v>
      </c>
      <c r="E66">
        <v>16</v>
      </c>
      <c r="F66">
        <v>75</v>
      </c>
      <c r="G66">
        <v>24</v>
      </c>
      <c r="H66">
        <v>22</v>
      </c>
      <c r="I66">
        <v>99</v>
      </c>
    </row>
    <row r="67" spans="1:9" x14ac:dyDescent="0.2">
      <c r="A67" t="s">
        <v>72</v>
      </c>
      <c r="B67">
        <v>1797</v>
      </c>
      <c r="C67">
        <v>33</v>
      </c>
      <c r="D67">
        <v>39</v>
      </c>
      <c r="E67">
        <v>23</v>
      </c>
      <c r="F67">
        <v>126</v>
      </c>
      <c r="G67">
        <v>45</v>
      </c>
      <c r="H67">
        <v>66</v>
      </c>
      <c r="I67">
        <v>198</v>
      </c>
    </row>
    <row r="68" spans="1:9" x14ac:dyDescent="0.2">
      <c r="A68" t="s">
        <v>73</v>
      </c>
      <c r="B68">
        <v>1905</v>
      </c>
      <c r="C68">
        <v>40</v>
      </c>
      <c r="D68">
        <v>29</v>
      </c>
      <c r="E68">
        <v>11</v>
      </c>
      <c r="F68">
        <v>98</v>
      </c>
      <c r="G68">
        <v>23</v>
      </c>
      <c r="H68">
        <v>74</v>
      </c>
      <c r="I68">
        <v>219</v>
      </c>
    </row>
    <row r="69" spans="1:9" x14ac:dyDescent="0.2">
      <c r="A69" t="s">
        <v>74</v>
      </c>
      <c r="B69">
        <v>404</v>
      </c>
      <c r="C69">
        <v>78</v>
      </c>
      <c r="D69">
        <v>359</v>
      </c>
      <c r="E69">
        <v>271</v>
      </c>
      <c r="F69">
        <v>142</v>
      </c>
      <c r="G69">
        <v>330</v>
      </c>
      <c r="H69">
        <v>165</v>
      </c>
      <c r="I69">
        <v>192</v>
      </c>
    </row>
    <row r="70" spans="1:9" x14ac:dyDescent="0.2">
      <c r="A70" t="s">
        <v>75</v>
      </c>
      <c r="B70">
        <v>305</v>
      </c>
      <c r="C70">
        <v>33</v>
      </c>
      <c r="D70">
        <v>305</v>
      </c>
      <c r="E70">
        <v>282</v>
      </c>
      <c r="F70">
        <v>22</v>
      </c>
      <c r="G70">
        <v>290</v>
      </c>
      <c r="H70">
        <v>60</v>
      </c>
      <c r="I70">
        <v>146</v>
      </c>
    </row>
    <row r="71" spans="1:9" x14ac:dyDescent="0.2">
      <c r="A71" t="s">
        <v>76</v>
      </c>
      <c r="B71">
        <v>2414</v>
      </c>
      <c r="C71">
        <v>1312</v>
      </c>
      <c r="D71">
        <v>2264</v>
      </c>
      <c r="E71">
        <v>1395</v>
      </c>
      <c r="F71">
        <v>900</v>
      </c>
      <c r="G71">
        <v>2195</v>
      </c>
      <c r="H71">
        <v>1062</v>
      </c>
      <c r="I71">
        <v>1150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8FD9C-E9F3-7044-AE80-64EFBA59A211}">
  <dimension ref="A1:I70"/>
  <sheetViews>
    <sheetView workbookViewId="0">
      <selection activeCell="E1" sqref="E1:E1048576"/>
    </sheetView>
  </sheetViews>
  <sheetFormatPr baseColWidth="10" defaultRowHeight="16" x14ac:dyDescent="0.2"/>
  <cols>
    <col min="2" max="2" width="12" bestFit="1" customWidth="1"/>
    <col min="3" max="3" width="13.33203125" bestFit="1" customWidth="1"/>
    <col min="4" max="4" width="12.33203125" bestFit="1" customWidth="1"/>
    <col min="5" max="5" width="18.83203125" bestFit="1" customWidth="1"/>
    <col min="6" max="6" width="13.33203125" bestFit="1" customWidth="1"/>
    <col min="7" max="7" width="17.83203125" bestFit="1" customWidth="1"/>
    <col min="8" max="8" width="12.33203125" bestFit="1" customWidth="1"/>
    <col min="9" max="9" width="13.33203125" bestFit="1" customWidth="1"/>
  </cols>
  <sheetData>
    <row r="1" spans="1:9" x14ac:dyDescent="0.2">
      <c r="A1" t="s">
        <v>0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</row>
    <row r="2" spans="1:9" x14ac:dyDescent="0.2">
      <c r="A2" t="s">
        <v>10</v>
      </c>
      <c r="B2">
        <f>'2017 raw'!B3/13266.55494</f>
        <v>8.4498199047898417E-2</v>
      </c>
      <c r="C2">
        <f>'2017 raw'!C3/5794.881173</f>
        <v>0.14029623312864434</v>
      </c>
      <c r="D2">
        <f>'2017 raw'!D3/4492.963952</f>
        <v>0.35010296472550018</v>
      </c>
      <c r="E2">
        <f>'2017 raw'!E3/13177.01537</f>
        <v>0.14335568009586377</v>
      </c>
      <c r="F2">
        <f>'2017 raw'!F3/10815.88642</f>
        <v>0.13101099114537484</v>
      </c>
      <c r="G2">
        <f>'2017 raw'!G3/15486.72499</f>
        <v>0.15923314978423983</v>
      </c>
      <c r="H2">
        <f>'2017 raw'!H3/6001.477095</f>
        <v>0.19478538058137834</v>
      </c>
      <c r="I2">
        <f>'2017 raw'!I3/3587.930336</f>
        <v>0.33863533742813451</v>
      </c>
    </row>
    <row r="3" spans="1:9" x14ac:dyDescent="0.2">
      <c r="A3" t="s">
        <v>11</v>
      </c>
      <c r="B3">
        <f>'2017 raw'!B4/13266.55494</f>
        <v>1.5075503844406496E-4</v>
      </c>
      <c r="C3">
        <f>'2017 raw'!C4/5794.881173</f>
        <v>0</v>
      </c>
      <c r="D3">
        <f>'2017 raw'!D4/4492.963952</f>
        <v>1.1796221951971718E-2</v>
      </c>
      <c r="E3">
        <f>'2017 raw'!E4/13177.01537</f>
        <v>4.7810523271780937E-3</v>
      </c>
      <c r="F3">
        <f>'2017 raw'!F4/10815.88642</f>
        <v>1.8491318439714161E-4</v>
      </c>
      <c r="G3">
        <f>'2017 raw'!G4/15486.72499</f>
        <v>1.4076572040942531E-2</v>
      </c>
      <c r="H3">
        <f>'2017 raw'!H4/6001.477095</f>
        <v>1.6662564634848447E-4</v>
      </c>
      <c r="I3">
        <f>'2017 raw'!I4/3587.930336</f>
        <v>2.0067279255000563E-2</v>
      </c>
    </row>
    <row r="4" spans="1:9" x14ac:dyDescent="0.2">
      <c r="A4" t="s">
        <v>12</v>
      </c>
      <c r="B4">
        <f>'2017 raw'!B5/13266.55494</f>
        <v>0</v>
      </c>
      <c r="C4">
        <f>'2017 raw'!C5/5794.881173</f>
        <v>5.1769827722746996E-4</v>
      </c>
      <c r="D4">
        <f>'2017 raw'!D5/4492.963952</f>
        <v>6.2319663142492085E-3</v>
      </c>
      <c r="E4">
        <f>'2017 raw'!E5/13177.01537</f>
        <v>1.7302856041215956E-2</v>
      </c>
      <c r="F4">
        <f>'2017 raw'!F5/10815.88642</f>
        <v>2.3114148049642701E-3</v>
      </c>
      <c r="G4">
        <f>'2017 raw'!G5/15486.72499</f>
        <v>8.3942860794611416E-4</v>
      </c>
      <c r="H4">
        <f>'2017 raw'!H5/6001.477095</f>
        <v>1.8328821098333292E-3</v>
      </c>
      <c r="I4">
        <f>'2017 raw'!I5/3587.930336</f>
        <v>5.2955320256251491E-3</v>
      </c>
    </row>
    <row r="5" spans="1:9" x14ac:dyDescent="0.2">
      <c r="A5" t="s">
        <v>13</v>
      </c>
      <c r="B5">
        <f>'2017 raw'!B6/13266.55494</f>
        <v>1.5075503844406496E-4</v>
      </c>
      <c r="C5">
        <f>'2017 raw'!C6/5794.881173</f>
        <v>0</v>
      </c>
      <c r="D5">
        <f>'2017 raw'!D6/4492.963952</f>
        <v>9.3479494713738127E-3</v>
      </c>
      <c r="E5">
        <f>'2017 raw'!E6/13177.01537</f>
        <v>3.035588779160694E-3</v>
      </c>
      <c r="F5">
        <f>'2017 raw'!F6/10815.88642</f>
        <v>9.2456592198570804E-5</v>
      </c>
      <c r="G5">
        <f>'2017 raw'!G6/15486.72499</f>
        <v>1.1816571942626069E-2</v>
      </c>
      <c r="H5">
        <f>'2017 raw'!H6/6001.477095</f>
        <v>0</v>
      </c>
      <c r="I5">
        <f>'2017 raw'!I6/3587.930336</f>
        <v>1.7001444924375476E-2</v>
      </c>
    </row>
    <row r="6" spans="1:9" x14ac:dyDescent="0.2">
      <c r="A6" t="s">
        <v>14</v>
      </c>
      <c r="B6">
        <f>'2017 raw'!B7/13266.55494</f>
        <v>0</v>
      </c>
      <c r="C6">
        <f>'2017 raw'!C7/5794.881173</f>
        <v>0</v>
      </c>
      <c r="D6">
        <f>'2017 raw'!D7/4492.963952</f>
        <v>5.5642556377225082E-3</v>
      </c>
      <c r="E6">
        <f>'2017 raw'!E7/13177.01537</f>
        <v>2.3374033599537346E-2</v>
      </c>
      <c r="F6">
        <f>'2017 raw'!F7/10815.88642</f>
        <v>2.4038713971628409E-3</v>
      </c>
      <c r="G6">
        <f>'2017 raw'!G7/15486.72499</f>
        <v>7.1028574518517361E-4</v>
      </c>
      <c r="H6">
        <f>'2017 raw'!H7/6001.477095</f>
        <v>6.6650258539393788E-4</v>
      </c>
      <c r="I6">
        <f>'2017 raw'!I7/3587.930336</f>
        <v>4.4593953900001256E-3</v>
      </c>
    </row>
    <row r="7" spans="1:9" x14ac:dyDescent="0.2">
      <c r="A7" t="s">
        <v>15</v>
      </c>
      <c r="B7">
        <f>'2017 raw'!B8/13266.55494</f>
        <v>0</v>
      </c>
      <c r="C7">
        <f>'2017 raw'!C8/5794.881173</f>
        <v>0</v>
      </c>
      <c r="D7">
        <f>'2017 raw'!D8/4492.963952</f>
        <v>1.446706465807852E-2</v>
      </c>
      <c r="E7">
        <f>'2017 raw'!E8/13177.01537</f>
        <v>6.2988467167584402E-3</v>
      </c>
      <c r="F7">
        <f>'2017 raw'!F8/10815.88642</f>
        <v>4.6228296099285404E-4</v>
      </c>
      <c r="G7">
        <f>'2017 raw'!G8/15486.72499</f>
        <v>1.2397714825050301E-2</v>
      </c>
      <c r="H7">
        <f>'2017 raw'!H8/6001.477095</f>
        <v>1.6662564634848447E-4</v>
      </c>
      <c r="I7">
        <f>'2017 raw'!I8/3587.930336</f>
        <v>2.0067279255000563E-2</v>
      </c>
    </row>
    <row r="8" spans="1:9" x14ac:dyDescent="0.2">
      <c r="A8" t="s">
        <v>16</v>
      </c>
      <c r="B8">
        <f>'2017 raw'!B9/13266.55494</f>
        <v>7.5377519222032482E-5</v>
      </c>
      <c r="C8">
        <f>'2017 raw'!C9/5794.881173</f>
        <v>0</v>
      </c>
      <c r="D8">
        <f>'2017 raw'!D9/4492.963952</f>
        <v>1.0905941049936115E-2</v>
      </c>
      <c r="E8">
        <f>'2017 raw'!E9/13177.01537</f>
        <v>2.7472078451404282E-2</v>
      </c>
      <c r="F8">
        <f>'2017 raw'!F9/10815.88642</f>
        <v>4.2530032411342575E-3</v>
      </c>
      <c r="G8">
        <f>'2017 raw'!G9/15486.72499</f>
        <v>2.1308572355555207E-3</v>
      </c>
      <c r="H8">
        <f>'2017 raw'!H9/6001.477095</f>
        <v>3.3325129269696895E-3</v>
      </c>
      <c r="I8">
        <f>'2017 raw'!I9/3587.930336</f>
        <v>8.3613663562502345E-3</v>
      </c>
    </row>
    <row r="9" spans="1:9" x14ac:dyDescent="0.2">
      <c r="A9" t="s">
        <v>17</v>
      </c>
      <c r="B9">
        <f>'2017 raw'!B10/13266.55494</f>
        <v>0</v>
      </c>
      <c r="C9">
        <f>'2017 raw'!C10/5794.881173</f>
        <v>5.1769827722746996E-4</v>
      </c>
      <c r="D9">
        <f>'2017 raw'!D10/4492.963952</f>
        <v>2.2257022550890033E-3</v>
      </c>
      <c r="E9">
        <f>'2017 raw'!E10/13177.01537</f>
        <v>4.5533831687410411E-4</v>
      </c>
      <c r="F9">
        <f>'2017 raw'!F10/10815.88642</f>
        <v>2.773697765957124E-4</v>
      </c>
      <c r="G9">
        <f>'2017 raw'!G10/15486.72499</f>
        <v>1.2914286276094066E-4</v>
      </c>
      <c r="H9">
        <f>'2017 raw'!H10/6001.477095</f>
        <v>9.9975387809090677E-4</v>
      </c>
      <c r="I9">
        <f>'2017 raw'!I10/3587.930336</f>
        <v>8.9187907800002512E-3</v>
      </c>
    </row>
    <row r="10" spans="1:9" x14ac:dyDescent="0.2">
      <c r="A10" t="s">
        <v>18</v>
      </c>
      <c r="B10">
        <f>'2017 raw'!B11/13266.55494</f>
        <v>2.8492702265928278E-2</v>
      </c>
      <c r="C10">
        <f>'2017 raw'!C11/5794.881173</f>
        <v>8.0415799062666993E-2</v>
      </c>
      <c r="D10">
        <f>'2017 raw'!D11/4492.963952</f>
        <v>0.18206244446628045</v>
      </c>
      <c r="E10">
        <f>'2017 raw'!E11/13177.01537</f>
        <v>3.0507667230564976E-2</v>
      </c>
      <c r="F10">
        <f>'2017 raw'!F11/10815.88642</f>
        <v>3.3746656152478342E-2</v>
      </c>
      <c r="G10">
        <f>'2017 raw'!G11/15486.72499</f>
        <v>5.5854288144106833E-2</v>
      </c>
      <c r="H10">
        <f>'2017 raw'!H11/6001.477095</f>
        <v>8.5812207869469512E-2</v>
      </c>
      <c r="I10">
        <f>'2017 raw'!I11/3587.930336</f>
        <v>0.14409421353937904</v>
      </c>
    </row>
    <row r="11" spans="1:9" x14ac:dyDescent="0.2">
      <c r="A11" t="s">
        <v>19</v>
      </c>
      <c r="B11">
        <f>'2017 raw'!B12/13266.55494</f>
        <v>0.56103487556958775</v>
      </c>
      <c r="C11">
        <f>'2017 raw'!C12/5794.881173</f>
        <v>0.66092813392706995</v>
      </c>
      <c r="D11">
        <f>'2017 raw'!D12/4492.963952</f>
        <v>2.5568867506462469</v>
      </c>
      <c r="E11">
        <f>'2017 raw'!E12/13177.01537</f>
        <v>0.89147653472001687</v>
      </c>
      <c r="F11">
        <f>'2017 raw'!F12/10815.88642</f>
        <v>0.41448290282619293</v>
      </c>
      <c r="G11">
        <f>'2017 raw'!G12/15486.72499</f>
        <v>0.71545145969561119</v>
      </c>
      <c r="H11">
        <f>'2017 raw'!H12/6001.477095</f>
        <v>0.65517204144224095</v>
      </c>
      <c r="I11">
        <f>'2017 raw'!I12/3587.930336</f>
        <v>3.8938883121057342</v>
      </c>
    </row>
    <row r="12" spans="1:9" x14ac:dyDescent="0.2">
      <c r="A12" t="s">
        <v>20</v>
      </c>
      <c r="B12">
        <f>'2017 raw'!B13/13266.55494</f>
        <v>2.7663549554485922E-2</v>
      </c>
      <c r="C12">
        <f>'2017 raw'!C13/5794.881173</f>
        <v>3.0889330541239039E-2</v>
      </c>
      <c r="D12">
        <f>'2017 raw'!D13/4492.963952</f>
        <v>0.12107820267684177</v>
      </c>
      <c r="E12">
        <f>'2017 raw'!E13/13177.01537</f>
        <v>3.1190674705876133E-2</v>
      </c>
      <c r="F12">
        <f>'2017 raw'!F13/10815.88642</f>
        <v>2.0340450283685578E-2</v>
      </c>
      <c r="G12">
        <f>'2017 raw'!G13/15486.72499</f>
        <v>2.7572001199460829E-2</v>
      </c>
      <c r="H12">
        <f>'2017 raw'!H13/6001.477095</f>
        <v>3.5158011379530223E-2</v>
      </c>
      <c r="I12">
        <f>'2017 raw'!I13/3587.930336</f>
        <v>0.10395965502937791</v>
      </c>
    </row>
    <row r="13" spans="1:9" x14ac:dyDescent="0.2">
      <c r="A13" t="s">
        <v>21</v>
      </c>
      <c r="B13">
        <f>'2017 raw'!B14/13266.55494</f>
        <v>0.42565685104681744</v>
      </c>
      <c r="C13">
        <f>'2017 raw'!C14/5794.881173</f>
        <v>1.1965732847650921</v>
      </c>
      <c r="D13">
        <f>'2017 raw'!D14/4492.963952</f>
        <v>0.82083899167682439</v>
      </c>
      <c r="E13">
        <f>'2017 raw'!E14/13177.01537</f>
        <v>0.49168949250455346</v>
      </c>
      <c r="F13">
        <f>'2017 raw'!F14/10815.88642</f>
        <v>0.65690408757084562</v>
      </c>
      <c r="G13">
        <f>'2017 raw'!G14/15486.72499</f>
        <v>0.33622344319810898</v>
      </c>
      <c r="H13">
        <f>'2017 raw'!H14/6001.477095</f>
        <v>1.0815670704480127</v>
      </c>
      <c r="I13">
        <f>'2017 raw'!I14/3587.930336</f>
        <v>1.1778378073837832</v>
      </c>
    </row>
    <row r="14" spans="1:9" x14ac:dyDescent="0.2">
      <c r="A14" t="s">
        <v>22</v>
      </c>
      <c r="B14">
        <f>'2017 raw'!B15/13266.55494</f>
        <v>7.0704113030266469E-2</v>
      </c>
      <c r="C14">
        <f>'2017 raw'!C15/5794.881173</f>
        <v>0.41364092350474846</v>
      </c>
      <c r="D14">
        <f>'2017 raw'!D15/4492.963952</f>
        <v>0.25150435482505734</v>
      </c>
      <c r="E14">
        <f>'2017 raw'!E15/13177.01537</f>
        <v>8.1581448439943652E-2</v>
      </c>
      <c r="F14">
        <f>'2017 raw'!F15/10815.88642</f>
        <v>5.3162540514178215E-2</v>
      </c>
      <c r="G14">
        <f>'2017 raw'!G15/15486.72499</f>
        <v>8.76880038146787E-2</v>
      </c>
      <c r="H14">
        <f>'2017 raw'!H15/6001.477095</f>
        <v>0.38207260707707491</v>
      </c>
      <c r="I14">
        <f>'2017 raw'!I15/3587.930336</f>
        <v>0.42252771320251187</v>
      </c>
    </row>
    <row r="15" spans="1:9" x14ac:dyDescent="0.2">
      <c r="A15" t="s">
        <v>23</v>
      </c>
      <c r="B15">
        <f>'2017 raw'!B16/13266.55494</f>
        <v>0.2461829777791581</v>
      </c>
      <c r="C15">
        <f>'2017 raw'!C16/5794.881173</f>
        <v>0.18844217291079907</v>
      </c>
      <c r="D15">
        <f>'2017 raw'!D16/4492.963952</f>
        <v>1.1052837398771991</v>
      </c>
      <c r="E15">
        <f>'2017 raw'!E16/13177.01537</f>
        <v>0.16452891183050963</v>
      </c>
      <c r="F15">
        <f>'2017 raw'!F16/10815.88642</f>
        <v>0.29724794391840514</v>
      </c>
      <c r="G15">
        <f>'2017 raw'!G16/15486.72499</f>
        <v>0.1575542925683476</v>
      </c>
      <c r="H15">
        <f>'2017 raw'!H16/6001.477095</f>
        <v>0.19145286765440866</v>
      </c>
      <c r="I15">
        <f>'2017 raw'!I16/3587.930336</f>
        <v>0.70123992507751964</v>
      </c>
    </row>
    <row r="16" spans="1:9" x14ac:dyDescent="0.2">
      <c r="A16" t="s">
        <v>24</v>
      </c>
      <c r="B16">
        <f>'2017 raw'!B17/13266.55494</f>
        <v>0.84648954086342476</v>
      </c>
      <c r="C16">
        <f>'2017 raw'!C17/5794.881173</f>
        <v>2.3041024658470595</v>
      </c>
      <c r="D16">
        <f>'2017 raw'!D17/4492.963952</f>
        <v>3.4647507004970515</v>
      </c>
      <c r="E16">
        <f>'2017 raw'!E17/13177.01537</f>
        <v>0.70660917806913059</v>
      </c>
      <c r="F16">
        <f>'2017 raw'!F17/10815.88642</f>
        <v>1.2968886187693527</v>
      </c>
      <c r="G16">
        <f>'2017 raw'!G17/15486.72499</f>
        <v>0.83671660782813451</v>
      </c>
      <c r="H16">
        <f>'2017 raw'!H17/6001.477095</f>
        <v>2.2252855069840103</v>
      </c>
      <c r="I16">
        <f>'2017 raw'!I17/3587.930336</f>
        <v>3.0092557516144596</v>
      </c>
    </row>
    <row r="17" spans="1:9" x14ac:dyDescent="0.2">
      <c r="A17" t="s">
        <v>25</v>
      </c>
      <c r="B17">
        <f>'2017 raw'!B18/13266.55494</f>
        <v>0.1394484105607601</v>
      </c>
      <c r="C17">
        <f>'2017 raw'!C18/5794.881173</f>
        <v>0.27092876508237596</v>
      </c>
      <c r="D17">
        <f>'2017 raw'!D18/4492.963952</f>
        <v>0.4921027686001786</v>
      </c>
      <c r="E17">
        <f>'2017 raw'!E18/13177.01537</f>
        <v>0.1132274614626939</v>
      </c>
      <c r="F17">
        <f>'2017 raw'!F18/10815.88642</f>
        <v>0.14081138991842335</v>
      </c>
      <c r="G17">
        <f>'2017 raw'!G18/15486.72499</f>
        <v>0.16368857854949226</v>
      </c>
      <c r="H17">
        <f>'2017 raw'!H18/6001.477095</f>
        <v>0.24743908482749943</v>
      </c>
      <c r="I17">
        <f>'2017 raw'!I18/3587.930336</f>
        <v>0.64521877049064313</v>
      </c>
    </row>
    <row r="18" spans="1:9" x14ac:dyDescent="0.2">
      <c r="A18" t="s">
        <v>26</v>
      </c>
      <c r="B18">
        <f>'2017 raw'!B19/13266.55494</f>
        <v>1.2814178267745523E-2</v>
      </c>
      <c r="C18">
        <f>'2017 raw'!C19/5794.881173</f>
        <v>1.7429175333324821E-2</v>
      </c>
      <c r="D18">
        <f>'2017 raw'!D19/4492.963952</f>
        <v>2.3369873678434534E-2</v>
      </c>
      <c r="E18">
        <f>'2017 raw'!E19/13177.01537</f>
        <v>1.1687016799768673E-2</v>
      </c>
      <c r="F18">
        <f>'2017 raw'!F19/10815.88642</f>
        <v>1.969325413829558E-2</v>
      </c>
      <c r="G18">
        <f>'2017 raw'!G19/15486.72499</f>
        <v>6.328000275286092E-3</v>
      </c>
      <c r="H18">
        <f>'2017 raw'!H19/6001.477095</f>
        <v>7.3315284393333166E-3</v>
      </c>
      <c r="I18">
        <f>'2017 raw'!I19/3587.930336</f>
        <v>3.1494479941875882E-2</v>
      </c>
    </row>
    <row r="19" spans="1:9" x14ac:dyDescent="0.2">
      <c r="A19" t="s">
        <v>27</v>
      </c>
      <c r="B19">
        <f>'2017 raw'!B20/13266.55494</f>
        <v>0.59246730108517531</v>
      </c>
      <c r="C19">
        <f>'2017 raw'!C20/5794.881173</f>
        <v>0.58931320557726996</v>
      </c>
      <c r="D19">
        <f>'2017 raw'!D20/4492.963952</f>
        <v>1.5626655532979892</v>
      </c>
      <c r="E19">
        <f>'2017 raw'!E20/13177.01537</f>
        <v>0.38354664224695373</v>
      </c>
      <c r="F19">
        <f>'2017 raw'!F20/10815.88642</f>
        <v>0.55409235704603488</v>
      </c>
      <c r="G19">
        <f>'2017 raw'!G20/15486.72499</f>
        <v>0.29018401262383364</v>
      </c>
      <c r="H19">
        <f>'2017 raw'!H20/6001.477095</f>
        <v>0.84129288841349814</v>
      </c>
      <c r="I19">
        <f>'2017 raw'!I20/3587.930336</f>
        <v>1.534310726371918</v>
      </c>
    </row>
    <row r="20" spans="1:9" x14ac:dyDescent="0.2">
      <c r="A20" t="s">
        <v>28</v>
      </c>
      <c r="B20">
        <f>'2017 raw'!B21/13266.55494</f>
        <v>2.5243177412266458</v>
      </c>
      <c r="C20">
        <f>'2017 raw'!C21/5794.881173</f>
        <v>7.5259524221481398</v>
      </c>
      <c r="D20">
        <f>'2017 raw'!D21/4492.963952</f>
        <v>2.9655256846805877</v>
      </c>
      <c r="E20">
        <f>'2017 raw'!E21/13177.01537</f>
        <v>1.298852548883382</v>
      </c>
      <c r="F20">
        <f>'2017 raw'!F21/10815.88642</f>
        <v>2.6942775532585519</v>
      </c>
      <c r="G20">
        <f>'2017 raw'!G21/15486.72499</f>
        <v>0.65159031406032608</v>
      </c>
      <c r="H20">
        <f>'2017 raw'!H21/6001.477095</f>
        <v>4.895628115364822</v>
      </c>
      <c r="I20">
        <f>'2017 raw'!I21/3587.930336</f>
        <v>7.3783483849670821</v>
      </c>
    </row>
    <row r="21" spans="1:9" x14ac:dyDescent="0.2">
      <c r="A21" t="s">
        <v>29</v>
      </c>
      <c r="B21">
        <f>'2017 raw'!B22/13266.55494</f>
        <v>0.10356871141107263</v>
      </c>
      <c r="C21">
        <f>'2017 raw'!C22/5794.881173</f>
        <v>4.331408919469832E-2</v>
      </c>
      <c r="D21">
        <f>'2017 raw'!D22/4492.963952</f>
        <v>0.50033786694400795</v>
      </c>
      <c r="E21">
        <f>'2017 raw'!E22/13177.01537</f>
        <v>0.192380438879309</v>
      </c>
      <c r="F21">
        <f>'2017 raw'!F22/10815.88642</f>
        <v>9.7541704769492199E-2</v>
      </c>
      <c r="G21">
        <f>'2017 raw'!G22/15486.72499</f>
        <v>0.19487657990625945</v>
      </c>
      <c r="H21">
        <f>'2017 raw'!H22/6001.477095</f>
        <v>5.4153335063257452E-2</v>
      </c>
      <c r="I21">
        <f>'2017 raw'!I22/3587.930336</f>
        <v>0.47464689682313832</v>
      </c>
    </row>
    <row r="22" spans="1:9" x14ac:dyDescent="0.2">
      <c r="A22" t="s">
        <v>30</v>
      </c>
      <c r="B22">
        <f>'2017 raw'!B23/13266.55494</f>
        <v>8.5553484317006864E-2</v>
      </c>
      <c r="C22">
        <f>'2017 raw'!C23/5794.881173</f>
        <v>7.7654741584120487E-2</v>
      </c>
      <c r="D22">
        <f>'2017 raw'!D23/4492.963952</f>
        <v>4.718488780788687E-2</v>
      </c>
      <c r="E22">
        <f>'2017 raw'!E23/13177.01537</f>
        <v>0.10116099606553013</v>
      </c>
      <c r="F22">
        <f>'2017 raw'!F23/10815.88642</f>
        <v>5.7508000347511044E-2</v>
      </c>
      <c r="G22">
        <f>'2017 raw'!G23/15486.72499</f>
        <v>6.7800002949493839E-3</v>
      </c>
      <c r="H22">
        <f>'2017 raw'!H23/6001.477095</f>
        <v>4.5988678392181716E-2</v>
      </c>
      <c r="I22">
        <f>'2017 raw'!I23/3587.930336</f>
        <v>0.26728501118813253</v>
      </c>
    </row>
    <row r="23" spans="1:9" x14ac:dyDescent="0.2">
      <c r="A23" t="s">
        <v>31</v>
      </c>
      <c r="B23">
        <f>'2017 raw'!B24/13266.55494</f>
        <v>0.12791565011978911</v>
      </c>
      <c r="C23">
        <f>'2017 raw'!C24/5794.881173</f>
        <v>0.46230456156413063</v>
      </c>
      <c r="D23">
        <f>'2017 raw'!D24/4492.963952</f>
        <v>0.16203112417047943</v>
      </c>
      <c r="E23">
        <f>'2017 raw'!E24/13177.01537</f>
        <v>2.6030173781302953E-2</v>
      </c>
      <c r="F23">
        <f>'2017 raw'!F24/10815.88642</f>
        <v>0.2185673839574214</v>
      </c>
      <c r="G23">
        <f>'2017 raw'!G24/15486.72499</f>
        <v>6.7800002949493839E-3</v>
      </c>
      <c r="H23">
        <f>'2017 raw'!H24/6001.477095</f>
        <v>0.28309697314607513</v>
      </c>
      <c r="I23">
        <f>'2017 raw'!I24/3587.930336</f>
        <v>0.29209039804500819</v>
      </c>
    </row>
    <row r="24" spans="1:9" x14ac:dyDescent="0.2">
      <c r="A24" t="s">
        <v>32</v>
      </c>
      <c r="B24">
        <f>'2017 raw'!B25/13266.55494</f>
        <v>0</v>
      </c>
      <c r="C24">
        <f>'2017 raw'!C25/5794.881173</f>
        <v>0</v>
      </c>
      <c r="D24">
        <f>'2017 raw'!D25/4492.963952</f>
        <v>2.2257022550890032E-4</v>
      </c>
      <c r="E24">
        <f>'2017 raw'!E25/13177.01537</f>
        <v>9.9415532517512731E-3</v>
      </c>
      <c r="F24">
        <f>'2017 raw'!F25/10815.88642</f>
        <v>0</v>
      </c>
      <c r="G24">
        <f>'2017 raw'!G25/15486.72499</f>
        <v>1.9371429414141096E-4</v>
      </c>
      <c r="H24">
        <f>'2017 raw'!H25/6001.477095</f>
        <v>0</v>
      </c>
      <c r="I24">
        <f>'2017 raw'!I25/3587.930336</f>
        <v>1.9509854831250549E-3</v>
      </c>
    </row>
    <row r="25" spans="1:9" x14ac:dyDescent="0.2">
      <c r="A25" t="s">
        <v>33</v>
      </c>
      <c r="B25">
        <f>'2017 raw'!B26/13266.55494</f>
        <v>7.5377519222032482E-5</v>
      </c>
      <c r="C25">
        <f>'2017 raw'!C26/5794.881173</f>
        <v>8.6283046204578323E-4</v>
      </c>
      <c r="D25">
        <f>'2017 raw'!D26/4492.963952</f>
        <v>1.5579915785623021E-3</v>
      </c>
      <c r="E25">
        <f>'2017 raw'!E26/13177.01537</f>
        <v>3.3315586851288617E-2</v>
      </c>
      <c r="F25">
        <f>'2017 raw'!F26/10815.88642</f>
        <v>1.0170225141842789E-3</v>
      </c>
      <c r="G25">
        <f>'2017 raw'!G26/15486.72499</f>
        <v>3.2285715690235164E-4</v>
      </c>
      <c r="H25">
        <f>'2017 raw'!H26/6001.477095</f>
        <v>1.3330051707878758E-3</v>
      </c>
      <c r="I25">
        <f>'2017 raw'!I26/3587.930336</f>
        <v>1.811629377187551E-2</v>
      </c>
    </row>
    <row r="26" spans="1:9" x14ac:dyDescent="0.2">
      <c r="A26" t="s">
        <v>34</v>
      </c>
      <c r="B26">
        <f>'2017 raw'!B27/13266.55494</f>
        <v>0</v>
      </c>
      <c r="C26">
        <f>'2017 raw'!C27/5794.881173</f>
        <v>1.7256609240915664E-4</v>
      </c>
      <c r="D26">
        <f>'2017 raw'!D27/4492.963952</f>
        <v>4.6739747356869064E-3</v>
      </c>
      <c r="E26">
        <f>'2017 raw'!E27/13177.01537</f>
        <v>2.8230975646194454E-2</v>
      </c>
      <c r="F26">
        <f>'2017 raw'!F27/10815.88642</f>
        <v>9.2456592198570804E-5</v>
      </c>
      <c r="G26">
        <f>'2017 raw'!G27/15486.72499</f>
        <v>9.6857147070705482E-4</v>
      </c>
      <c r="H26">
        <f>'2017 raw'!H27/6001.477095</f>
        <v>0</v>
      </c>
      <c r="I26">
        <f>'2017 raw'!I27/3587.930336</f>
        <v>1.282076174625036E-2</v>
      </c>
    </row>
    <row r="27" spans="1:9" x14ac:dyDescent="0.2">
      <c r="A27" t="s">
        <v>35</v>
      </c>
      <c r="B27">
        <f>'2017 raw'!B28/13266.55494</f>
        <v>0</v>
      </c>
      <c r="C27">
        <f>'2017 raw'!C28/5794.881173</f>
        <v>0</v>
      </c>
      <c r="D27">
        <f>'2017 raw'!D28/4492.963952</f>
        <v>4.4514045101780066E-3</v>
      </c>
      <c r="E27">
        <f>'2017 raw'!E28/13177.01537</f>
        <v>1.5481502773719541E-2</v>
      </c>
      <c r="F27">
        <f>'2017 raw'!F28/10815.88642</f>
        <v>0</v>
      </c>
      <c r="G27">
        <f>'2017 raw'!G28/15486.72499</f>
        <v>9.6857147070705482E-4</v>
      </c>
      <c r="H27">
        <f>'2017 raw'!H28/6001.477095</f>
        <v>0</v>
      </c>
      <c r="I27">
        <f>'2017 raw'!I28/3587.930336</f>
        <v>5.8529564493751641E-3</v>
      </c>
    </row>
    <row r="28" spans="1:9" x14ac:dyDescent="0.2">
      <c r="A28" t="s">
        <v>36</v>
      </c>
      <c r="B28">
        <f>'2017 raw'!B29/13266.55494</f>
        <v>0</v>
      </c>
      <c r="C28">
        <f>'2017 raw'!C29/5794.881173</f>
        <v>0</v>
      </c>
      <c r="D28">
        <f>'2017 raw'!D29/4492.963952</f>
        <v>1.3354213530534019E-3</v>
      </c>
      <c r="E28">
        <f>'2017 raw'!E29/13177.01537</f>
        <v>1.1914685958205724E-2</v>
      </c>
      <c r="F28">
        <f>'2017 raw'!F29/10815.88642</f>
        <v>0</v>
      </c>
      <c r="G28">
        <f>'2017 raw'!G29/15486.72499</f>
        <v>1.9371429414141096E-4</v>
      </c>
      <c r="H28">
        <f>'2017 raw'!H29/6001.477095</f>
        <v>0</v>
      </c>
      <c r="I28">
        <f>'2017 raw'!I29/3587.930336</f>
        <v>2.7871221187500783E-3</v>
      </c>
    </row>
    <row r="29" spans="1:9" x14ac:dyDescent="0.2">
      <c r="A29" t="s">
        <v>37</v>
      </c>
      <c r="B29">
        <f>'2017 raw'!B30/13266.55494</f>
        <v>1.8090604613287796E-3</v>
      </c>
      <c r="C29">
        <f>'2017 raw'!C30/5794.881173</f>
        <v>8.6283046204578323E-4</v>
      </c>
      <c r="D29">
        <f>'2017 raw'!D30/4492.963952</f>
        <v>6.8996769907759097E-3</v>
      </c>
      <c r="E29">
        <f>'2017 raw'!E30/13177.01537</f>
        <v>1.2142355116642777E-3</v>
      </c>
      <c r="F29">
        <f>'2017 raw'!F30/10815.88642</f>
        <v>5.547395531914248E-4</v>
      </c>
      <c r="G29">
        <f>'2017 raw'!G30/15486.72499</f>
        <v>1.6788572158922283E-3</v>
      </c>
      <c r="H29">
        <f>'2017 raw'!H30/6001.477095</f>
        <v>8.3312823174242238E-4</v>
      </c>
      <c r="I29">
        <f>'2017 raw'!I30/3587.930336</f>
        <v>3.6232587543751017E-3</v>
      </c>
    </row>
    <row r="30" spans="1:9" x14ac:dyDescent="0.2">
      <c r="A30" t="s">
        <v>38</v>
      </c>
      <c r="B30">
        <f>'2017 raw'!B31/13266.55494</f>
        <v>0.36256586745797625</v>
      </c>
      <c r="C30">
        <f>'2017 raw'!C31/5794.881173</f>
        <v>1.5920947685668791</v>
      </c>
      <c r="D30">
        <f>'2017 raw'!D31/4492.963952</f>
        <v>0.5588738362528487</v>
      </c>
      <c r="E30">
        <f>'2017 raw'!E31/13177.01537</f>
        <v>0.34249030400880531</v>
      </c>
      <c r="F30">
        <f>'2017 raw'!F31/10815.88642</f>
        <v>0.82203156123749299</v>
      </c>
      <c r="G30">
        <f>'2017 raw'!G31/15486.72499</f>
        <v>0.10124800440457747</v>
      </c>
      <c r="H30">
        <f>'2017 raw'!H31/6001.477095</f>
        <v>0.91410829586778586</v>
      </c>
      <c r="I30">
        <f>'2017 raw'!I31/3587.930336</f>
        <v>1.9261800962681792</v>
      </c>
    </row>
    <row r="31" spans="1:9" x14ac:dyDescent="0.2">
      <c r="A31" t="s">
        <v>39</v>
      </c>
      <c r="B31">
        <f>'2017 raw'!B32/13266.55494</f>
        <v>0</v>
      </c>
      <c r="C31">
        <f>'2017 raw'!C32/5794.881173</f>
        <v>2.0707931089098798E-3</v>
      </c>
      <c r="D31">
        <f>'2017 raw'!D32/4492.963952</f>
        <v>6.0093960887403087E-3</v>
      </c>
      <c r="E31">
        <f>'2017 raw'!E32/13177.01537</f>
        <v>1.2901252311432951E-3</v>
      </c>
      <c r="F31">
        <f>'2017 raw'!F32/10815.88642</f>
        <v>8.3210932978713731E-4</v>
      </c>
      <c r="G31">
        <f>'2017 raw'!G32/15486.72499</f>
        <v>1.2268571962289361E-3</v>
      </c>
      <c r="H31">
        <f>'2017 raw'!H32/6001.477095</f>
        <v>3.1658872806212051E-3</v>
      </c>
      <c r="I31">
        <f>'2017 raw'!I32/3587.930336</f>
        <v>6.2152823248126744E-2</v>
      </c>
    </row>
    <row r="32" spans="1:9" x14ac:dyDescent="0.2">
      <c r="A32" t="s">
        <v>40</v>
      </c>
      <c r="B32">
        <f>'2017 raw'!B33/13266.55494</f>
        <v>1.5829279036626823E-3</v>
      </c>
      <c r="C32">
        <f>'2017 raw'!C33/5794.881173</f>
        <v>8.9734368052761457E-3</v>
      </c>
      <c r="D32">
        <f>'2017 raw'!D33/4492.963952</f>
        <v>2.6708427061068039E-2</v>
      </c>
      <c r="E32">
        <f>'2017 raw'!E33/13177.01537</f>
        <v>1.8972429869754337E-2</v>
      </c>
      <c r="F32">
        <f>'2017 raw'!F33/10815.88642</f>
        <v>5.3624823475171071E-3</v>
      </c>
      <c r="G32">
        <f>'2017 raw'!G33/15486.72499</f>
        <v>3.8742858828282193E-3</v>
      </c>
      <c r="H32">
        <f>'2017 raw'!H33/6001.477095</f>
        <v>1.4829682525015118E-2</v>
      </c>
      <c r="I32">
        <f>'2017 raw'!I33/3587.930336</f>
        <v>0.31160025287625875</v>
      </c>
    </row>
    <row r="33" spans="1:9" x14ac:dyDescent="0.2">
      <c r="A33" t="s">
        <v>41</v>
      </c>
      <c r="B33">
        <f>'2017 raw'!B34/13266.55494</f>
        <v>0.13258905631155513</v>
      </c>
      <c r="C33">
        <f>'2017 raw'!C34/5794.881173</f>
        <v>0.23072086555104243</v>
      </c>
      <c r="D33">
        <f>'2017 raw'!D34/4492.963952</f>
        <v>0.41776431328020591</v>
      </c>
      <c r="E33">
        <f>'2017 raw'!E34/13177.01537</f>
        <v>0.10912941661082695</v>
      </c>
      <c r="F33">
        <f>'2017 raw'!F34/10815.88642</f>
        <v>0.17742420042905738</v>
      </c>
      <c r="G33">
        <f>'2017 raw'!G34/15486.72499</f>
        <v>0.10712400466020026</v>
      </c>
      <c r="H33">
        <f>'2017 raw'!H34/6001.477095</f>
        <v>0.21344745297240861</v>
      </c>
      <c r="I33">
        <f>'2017 raw'!I34/3587.930336</f>
        <v>0.66807317186439374</v>
      </c>
    </row>
    <row r="34" spans="1:9" x14ac:dyDescent="0.2">
      <c r="A34" t="s">
        <v>42</v>
      </c>
      <c r="B34">
        <f>'2017 raw'!B35/13266.55494</f>
        <v>8.0578568048352728E-2</v>
      </c>
      <c r="C34">
        <f>'2017 raw'!C35/5794.881173</f>
        <v>0.1858536815246617</v>
      </c>
      <c r="D34">
        <f>'2017 raw'!D35/4492.963952</f>
        <v>0.30714691120228244</v>
      </c>
      <c r="E34">
        <f>'2017 raw'!E35/13177.01537</f>
        <v>0.16900640527977165</v>
      </c>
      <c r="F34">
        <f>'2017 raw'!F35/10815.88642</f>
        <v>0.19083040629785014</v>
      </c>
      <c r="G34">
        <f>'2017 raw'!G35/15486.72499</f>
        <v>0.11280629062168165</v>
      </c>
      <c r="H34">
        <f>'2017 raw'!H35/6001.477095</f>
        <v>0.25677012102301455</v>
      </c>
      <c r="I34">
        <f>'2017 raw'!I35/3587.930336</f>
        <v>0.44593953900001254</v>
      </c>
    </row>
    <row r="35" spans="1:9" x14ac:dyDescent="0.2">
      <c r="A35" t="s">
        <v>43</v>
      </c>
      <c r="B35">
        <f>'2017 raw'!B36/13266.55494</f>
        <v>0.23314266695374647</v>
      </c>
      <c r="C35">
        <f>'2017 raw'!C36/5794.881173</f>
        <v>0.18015900047515954</v>
      </c>
      <c r="D35">
        <f>'2017 raw'!D36/4492.963952</f>
        <v>0.73403660372835322</v>
      </c>
      <c r="E35">
        <f>'2017 raw'!E36/13177.01537</f>
        <v>0.7949448115427068</v>
      </c>
      <c r="F35">
        <f>'2017 raw'!F36/10815.88642</f>
        <v>0.35780701180846902</v>
      </c>
      <c r="G35">
        <f>'2017 raw'!G36/15486.72499</f>
        <v>0.15038686368511539</v>
      </c>
      <c r="H35">
        <f>'2017 raw'!H36/6001.477095</f>
        <v>0.2885956194755751</v>
      </c>
      <c r="I35">
        <f>'2017 raw'!I36/3587.930336</f>
        <v>1.3068815614819118</v>
      </c>
    </row>
    <row r="36" spans="1:9" x14ac:dyDescent="0.2">
      <c r="A36" t="s">
        <v>44</v>
      </c>
      <c r="B36">
        <f>'2017 raw'!B37/13266.55494</f>
        <v>0.18015227094065764</v>
      </c>
      <c r="C36">
        <f>'2017 raw'!C37/5794.881173</f>
        <v>0.2519464949173687</v>
      </c>
      <c r="D36">
        <f>'2017 raw'!D37/4492.963952</f>
        <v>0.4010715463670384</v>
      </c>
      <c r="E36">
        <f>'2017 raw'!E37/13177.01537</f>
        <v>0.26758715088301521</v>
      </c>
      <c r="F36">
        <f>'2017 raw'!F37/10815.88642</f>
        <v>0.23215850301061131</v>
      </c>
      <c r="G36">
        <f>'2017 raw'!G37/15486.72499</f>
        <v>5.3142288026127076E-2</v>
      </c>
      <c r="H36">
        <f>'2017 raw'!H37/6001.477095</f>
        <v>0.33841668773377198</v>
      </c>
      <c r="I36">
        <f>'2017 raw'!I37/3587.930336</f>
        <v>0.51115819657876438</v>
      </c>
    </row>
    <row r="37" spans="1:9" x14ac:dyDescent="0.2">
      <c r="A37" t="s">
        <v>45</v>
      </c>
      <c r="B37">
        <f>'2017 raw'!B38/13266.55494</f>
        <v>6.4447778934837774E-2</v>
      </c>
      <c r="C37">
        <f>'2017 raw'!C38/5794.881173</f>
        <v>6.5402549023070369E-2</v>
      </c>
      <c r="D37">
        <f>'2017 raw'!D38/4492.963952</f>
        <v>0.1462286381593475</v>
      </c>
      <c r="E37">
        <f>'2017 raw'!E38/13177.01537</f>
        <v>4.3408919541997923E-2</v>
      </c>
      <c r="F37">
        <f>'2017 raw'!F38/10815.88642</f>
        <v>5.8062739900702466E-2</v>
      </c>
      <c r="G37">
        <f>'2017 raw'!G38/15486.72499</f>
        <v>1.2333143393669832E-2</v>
      </c>
      <c r="H37">
        <f>'2017 raw'!H38/6001.477095</f>
        <v>9.5309869711333123E-2</v>
      </c>
      <c r="I37">
        <f>'2017 raw'!I38/3587.930336</f>
        <v>6.9120628545001936E-2</v>
      </c>
    </row>
    <row r="38" spans="1:9" x14ac:dyDescent="0.2">
      <c r="A38" t="s">
        <v>46</v>
      </c>
      <c r="B38">
        <f>'2017 raw'!B39/13266.55494</f>
        <v>6.6784482030720779E-2</v>
      </c>
      <c r="C38">
        <f>'2017 raw'!C39/5794.881173</f>
        <v>7.4203419735937356E-3</v>
      </c>
      <c r="D38">
        <f>'2017 raw'!D39/4492.963952</f>
        <v>0.11440109591157477</v>
      </c>
      <c r="E38">
        <f>'2017 raw'!E39/13177.01537</f>
        <v>3.6882403666802434E-2</v>
      </c>
      <c r="F38">
        <f>'2017 raw'!F39/10815.88642</f>
        <v>1.026268173404136E-2</v>
      </c>
      <c r="G38">
        <f>'2017 raw'!G39/15486.72499</f>
        <v>1.1622857648484659E-2</v>
      </c>
      <c r="H38">
        <f>'2017 raw'!H39/6001.477095</f>
        <v>2.2494462257045406E-2</v>
      </c>
      <c r="I38">
        <f>'2017 raw'!I39/3587.930336</f>
        <v>0.13824125709000387</v>
      </c>
    </row>
    <row r="39" spans="1:9" x14ac:dyDescent="0.2">
      <c r="A39" t="s">
        <v>47</v>
      </c>
      <c r="B39">
        <f>'2017 raw'!B40/13266.55494</f>
        <v>5.1256713070982089E-3</v>
      </c>
      <c r="C39">
        <f>'2017 raw'!C40/5794.881173</f>
        <v>2.5884913861373496E-3</v>
      </c>
      <c r="D39">
        <f>'2017 raw'!D40/4492.963952</f>
        <v>4.896544961195807E-3</v>
      </c>
      <c r="E39">
        <f>'2017 raw'!E40/13177.01537</f>
        <v>2.9596990596816768E-3</v>
      </c>
      <c r="F39">
        <f>'2017 raw'!F40/10815.88642</f>
        <v>7.3965273758856644E-4</v>
      </c>
      <c r="G39">
        <f>'2017 raw'!G40/15486.72499</f>
        <v>3.8742858828282192E-4</v>
      </c>
      <c r="H39">
        <f>'2017 raw'!H40/6001.477095</f>
        <v>3.6657642196666583E-3</v>
      </c>
      <c r="I39">
        <f>'2017 raw'!I40/3587.930336</f>
        <v>5.8529564493751641E-3</v>
      </c>
    </row>
    <row r="40" spans="1:9" x14ac:dyDescent="0.2">
      <c r="A40" t="s">
        <v>48</v>
      </c>
      <c r="B40">
        <f>'2017 raw'!B41/13266.55494</f>
        <v>0</v>
      </c>
      <c r="C40">
        <f>'2017 raw'!C41/5794.881173</f>
        <v>0</v>
      </c>
      <c r="D40">
        <f>'2017 raw'!D41/4492.963952</f>
        <v>8.9028090203560129E-4</v>
      </c>
      <c r="E40">
        <f>'2017 raw'!E41/13177.01537</f>
        <v>2.2766915843705206E-4</v>
      </c>
      <c r="F40">
        <f>'2017 raw'!F41/10815.88642</f>
        <v>0</v>
      </c>
      <c r="G40">
        <f>'2017 raw'!G41/15486.72499</f>
        <v>0</v>
      </c>
      <c r="H40">
        <f>'2017 raw'!H41/6001.477095</f>
        <v>0</v>
      </c>
      <c r="I40">
        <f>'2017 raw'!I41/3587.930336</f>
        <v>2.7871221187500785E-4</v>
      </c>
    </row>
    <row r="41" spans="1:9" x14ac:dyDescent="0.2">
      <c r="A41" t="s">
        <v>49</v>
      </c>
      <c r="B41">
        <f>'2017 raw'!B42/13266.55494</f>
        <v>1.8316737170953893E-2</v>
      </c>
      <c r="C41">
        <f>'2017 raw'!C42/5794.881173</f>
        <v>2.415925293728193E-3</v>
      </c>
      <c r="D41">
        <f>'2017 raw'!D42/4492.963952</f>
        <v>5.3639424347644973E-2</v>
      </c>
      <c r="E41">
        <f>'2017 raw'!E42/13177.01537</f>
        <v>3.8703756934298852E-3</v>
      </c>
      <c r="F41">
        <f>'2017 raw'!F42/10815.88642</f>
        <v>3.7907202801414032E-3</v>
      </c>
      <c r="G41">
        <f>'2017 raw'!G42/15486.72499</f>
        <v>4.4554287652524525E-3</v>
      </c>
      <c r="H41">
        <f>'2017 raw'!H42/6001.477095</f>
        <v>6.4984002075908947E-3</v>
      </c>
      <c r="I41">
        <f>'2017 raw'!I42/3587.930336</f>
        <v>2.2575689161875634E-2</v>
      </c>
    </row>
    <row r="42" spans="1:9" x14ac:dyDescent="0.2">
      <c r="A42" t="s">
        <v>50</v>
      </c>
      <c r="B42">
        <f>'2017 raw'!B43/13266.55494</f>
        <v>0.16236317640425796</v>
      </c>
      <c r="C42">
        <f>'2017 raw'!C43/5794.881173</f>
        <v>0.24573411559063907</v>
      </c>
      <c r="D42">
        <f>'2017 raw'!D43/4492.963952</f>
        <v>0.43178623748726663</v>
      </c>
      <c r="E42">
        <f>'2017 raw'!E43/13177.01537</f>
        <v>9.410325215398152E-2</v>
      </c>
      <c r="F42">
        <f>'2017 raw'!F43/10815.88642</f>
        <v>0.190645493113453</v>
      </c>
      <c r="G42">
        <f>'2017 raw'!G43/15486.72499</f>
        <v>2.1954286669359911E-2</v>
      </c>
      <c r="H42">
        <f>'2017 raw'!H43/6001.477095</f>
        <v>0.32408688214780229</v>
      </c>
      <c r="I42">
        <f>'2017 raw'!I43/3587.930336</f>
        <v>0.18450748426125518</v>
      </c>
    </row>
    <row r="43" spans="1:9" x14ac:dyDescent="0.2">
      <c r="A43" t="s">
        <v>51</v>
      </c>
      <c r="B43">
        <f>'2017 raw'!B44/13266.55494</f>
        <v>0.33241485976916324</v>
      </c>
      <c r="C43">
        <f>'2017 raw'!C44/5794.881173</f>
        <v>0.68353429203266947</v>
      </c>
      <c r="D43">
        <f>'2017 raw'!D44/4492.963952</f>
        <v>1.1546943299401748</v>
      </c>
      <c r="E43">
        <f>'2017 raw'!E44/13177.01537</f>
        <v>0.28974694897088826</v>
      </c>
      <c r="F43">
        <f>'2017 raw'!F44/10815.88642</f>
        <v>0.33534005990421634</v>
      </c>
      <c r="G43">
        <f>'2017 raw'!G44/15486.72499</f>
        <v>0.26332229716955796</v>
      </c>
      <c r="H43">
        <f>'2017 raw'!H44/6001.477095</f>
        <v>0.61418213244051378</v>
      </c>
      <c r="I43">
        <f>'2017 raw'!I44/3587.930336</f>
        <v>1.4844212404462918</v>
      </c>
    </row>
    <row r="44" spans="1:9" x14ac:dyDescent="0.2">
      <c r="A44" t="s">
        <v>52</v>
      </c>
      <c r="B44">
        <f>'2017 raw'!B45/13266.55494</f>
        <v>3.9648575110789085E-2</v>
      </c>
      <c r="C44">
        <f>'2017 raw'!C45/5794.881173</f>
        <v>1.6738910963688194E-2</v>
      </c>
      <c r="D44">
        <f>'2017 raw'!D45/4492.963952</f>
        <v>5.653283727926068E-2</v>
      </c>
      <c r="E44">
        <f>'2017 raw'!E45/13177.01537</f>
        <v>1.6164510249030695E-2</v>
      </c>
      <c r="F44">
        <f>'2017 raw'!F45/10815.88642</f>
        <v>2.5980302407798396E-2</v>
      </c>
      <c r="G44">
        <f>'2017 raw'!G45/15486.72499</f>
        <v>1.2010286236767481E-2</v>
      </c>
      <c r="H44">
        <f>'2017 raw'!H45/6001.477095</f>
        <v>1.6495938988499964E-2</v>
      </c>
      <c r="I44">
        <f>'2017 raw'!I45/3587.930336</f>
        <v>0.12569920755562852</v>
      </c>
    </row>
    <row r="45" spans="1:9" x14ac:dyDescent="0.2">
      <c r="A45" t="s">
        <v>193</v>
      </c>
      <c r="B45">
        <f>'2017 raw'!B46/13266.55494</f>
        <v>6.7839767299829237E-4</v>
      </c>
      <c r="C45">
        <f>'2017 raw'!C46/5794.881173</f>
        <v>1.5530948316824099E-3</v>
      </c>
      <c r="D45">
        <f>'2017 raw'!D46/4492.963952</f>
        <v>3.3385533826335049E-3</v>
      </c>
      <c r="E45">
        <f>'2017 raw'!E46/13177.01537</f>
        <v>3.7944859739508674E-4</v>
      </c>
      <c r="F45">
        <f>'2017 raw'!F46/10815.88642</f>
        <v>1.0170225141842789E-3</v>
      </c>
      <c r="G45">
        <f>'2017 raw'!G46/15486.72499</f>
        <v>0</v>
      </c>
      <c r="H45">
        <f>'2017 raw'!H46/6001.477095</f>
        <v>6.6650258539393788E-4</v>
      </c>
      <c r="I45">
        <f>'2017 raw'!I46/3587.930336</f>
        <v>1.6722732712500469E-3</v>
      </c>
    </row>
    <row r="46" spans="1:9" x14ac:dyDescent="0.2">
      <c r="A46" t="s">
        <v>53</v>
      </c>
      <c r="B46">
        <f>'2017 raw'!B47/13266.55494</f>
        <v>0.20909723832191812</v>
      </c>
      <c r="C46">
        <f>'2017 raw'!C47/5794.881173</f>
        <v>0.51649031458060579</v>
      </c>
      <c r="D46">
        <f>'2017 raw'!D47/4492.963952</f>
        <v>0.19452637709477888</v>
      </c>
      <c r="E46">
        <f>'2017 raw'!E47/13177.01537</f>
        <v>4.6520398040637637E-2</v>
      </c>
      <c r="F46">
        <f>'2017 raw'!F47/10815.88642</f>
        <v>3.6427897326236899E-2</v>
      </c>
      <c r="G46">
        <f>'2017 raw'!G47/15486.72499</f>
        <v>1.0525143315016663E-2</v>
      </c>
      <c r="H46">
        <f>'2017 raw'!H47/6001.477095</f>
        <v>0.43239355227431719</v>
      </c>
      <c r="I46">
        <f>'2017 raw'!I47/3587.930336</f>
        <v>0.9451131104681515</v>
      </c>
    </row>
    <row r="47" spans="1:9" x14ac:dyDescent="0.2">
      <c r="A47" t="s">
        <v>54</v>
      </c>
      <c r="B47">
        <f>'2017 raw'!B48/13266.55494</f>
        <v>6.8819675049715659E-2</v>
      </c>
      <c r="C47">
        <f>'2017 raw'!C48/5794.881173</f>
        <v>0.42209666203279717</v>
      </c>
      <c r="D47">
        <f>'2017 raw'!D48/4492.963952</f>
        <v>0.1453383572573119</v>
      </c>
      <c r="E47">
        <f>'2017 raw'!E48/13177.01537</f>
        <v>3.4605712082431912E-2</v>
      </c>
      <c r="F47">
        <f>'2017 raw'!F48/10815.88642</f>
        <v>6.3147852471623855E-2</v>
      </c>
      <c r="G47">
        <f>'2017 raw'!G48/15486.72499</f>
        <v>8.6525718049830242E-3</v>
      </c>
      <c r="H47">
        <f>'2017 raw'!H48/6001.477095</f>
        <v>0.32941890283095382</v>
      </c>
      <c r="I47">
        <f>'2017 raw'!I48/3587.930336</f>
        <v>0.37319565170063546</v>
      </c>
    </row>
    <row r="48" spans="1:9" x14ac:dyDescent="0.2">
      <c r="A48" t="s">
        <v>55</v>
      </c>
      <c r="B48">
        <f>'2017 raw'!B49/13266.55494</f>
        <v>5.3894926243753229E-2</v>
      </c>
      <c r="C48">
        <f>'2017 raw'!C49/5794.881173</f>
        <v>0.58706984637595094</v>
      </c>
      <c r="D48">
        <f>'2017 raw'!D49/4492.963952</f>
        <v>0.13087129259923339</v>
      </c>
      <c r="E48">
        <f>'2017 raw'!E49/13177.01537</f>
        <v>3.8779646653777866E-2</v>
      </c>
      <c r="F48">
        <f>'2017 raw'!F49/10815.88642</f>
        <v>3.0418218833329794E-2</v>
      </c>
      <c r="G48">
        <f>'2017 raw'!G49/15486.72499</f>
        <v>7.8777146284173798E-3</v>
      </c>
      <c r="H48">
        <f>'2017 raw'!H49/6001.477095</f>
        <v>0.4388919524819081</v>
      </c>
      <c r="I48">
        <f>'2017 raw'!I49/3587.930336</f>
        <v>0.6808939336106441</v>
      </c>
    </row>
    <row r="49" spans="1:9" x14ac:dyDescent="0.2">
      <c r="A49" t="s">
        <v>56</v>
      </c>
      <c r="B49">
        <f>'2017 raw'!B50/13266.55494</f>
        <v>3.2713843342362096E-2</v>
      </c>
      <c r="C49">
        <f>'2017 raw'!C50/5794.881173</f>
        <v>2.0707931089098798E-3</v>
      </c>
      <c r="D49">
        <f>'2017 raw'!D50/4492.963952</f>
        <v>2.4482724805979035E-3</v>
      </c>
      <c r="E49">
        <f>'2017 raw'!E50/13177.01537</f>
        <v>3.0355887791606943E-4</v>
      </c>
      <c r="F49">
        <f>'2017 raw'!F50/10815.88642</f>
        <v>2.4038713971628409E-3</v>
      </c>
      <c r="G49">
        <f>'2017 raw'!G50/15486.72499</f>
        <v>3.2285715690235164E-4</v>
      </c>
      <c r="H49">
        <f>'2017 raw'!H50/6001.477095</f>
        <v>4.6655180977575655E-3</v>
      </c>
      <c r="I49">
        <f>'2017 raw'!I50/3587.930336</f>
        <v>1.7280157136250484E-2</v>
      </c>
    </row>
    <row r="50" spans="1:9" x14ac:dyDescent="0.2">
      <c r="A50" t="s">
        <v>57</v>
      </c>
      <c r="B50">
        <f>'2017 raw'!B51/13266.55494</f>
        <v>0.13982529815687025</v>
      </c>
      <c r="C50">
        <f>'2017 raw'!C51/5794.881173</f>
        <v>5.142469553792868E-2</v>
      </c>
      <c r="D50">
        <f>'2017 raw'!D51/4492.963952</f>
        <v>0.62653518480755443</v>
      </c>
      <c r="E50">
        <f>'2017 raw'!E51/13177.01537</f>
        <v>0.24686925746524346</v>
      </c>
      <c r="F50">
        <f>'2017 raw'!F51/10815.88642</f>
        <v>7.0914206216303816E-2</v>
      </c>
      <c r="G50">
        <f>'2017 raw'!G51/15486.72499</f>
        <v>0.18770915102302724</v>
      </c>
      <c r="H50">
        <f>'2017 raw'!H51/6001.477095</f>
        <v>8.2313069296151328E-2</v>
      </c>
      <c r="I50">
        <f>'2017 raw'!I51/3587.930336</f>
        <v>0.42029801550751178</v>
      </c>
    </row>
    <row r="51" spans="1:9" x14ac:dyDescent="0.2">
      <c r="A51" t="s">
        <v>58</v>
      </c>
      <c r="B51">
        <f>'2017 raw'!B52/13266.55494</f>
        <v>0.29555525286958939</v>
      </c>
      <c r="C51">
        <f>'2017 raw'!C52/5794.881173</f>
        <v>0.25695091159723427</v>
      </c>
      <c r="D51">
        <f>'2017 raw'!D52/4492.963952</f>
        <v>0.93101125330373002</v>
      </c>
      <c r="E51">
        <f>'2017 raw'!E52/13177.01537</f>
        <v>0.19382234354941033</v>
      </c>
      <c r="F51">
        <f>'2017 raw'!F52/10815.88642</f>
        <v>0.16891819394678886</v>
      </c>
      <c r="G51">
        <f>'2017 raw'!G52/15486.72499</f>
        <v>0.1925520083765625</v>
      </c>
      <c r="H51">
        <f>'2017 raw'!H52/6001.477095</f>
        <v>0.2629352699379085</v>
      </c>
      <c r="I51">
        <f>'2017 raw'!I52/3587.930336</f>
        <v>1.1516388594675324</v>
      </c>
    </row>
    <row r="52" spans="1:9" x14ac:dyDescent="0.2">
      <c r="A52" t="s">
        <v>59</v>
      </c>
      <c r="B52">
        <f>'2017 raw'!B53/13266.55494</f>
        <v>0.11517684937126564</v>
      </c>
      <c r="C52">
        <f>'2017 raw'!C53/5794.881173</f>
        <v>0.13270332506264146</v>
      </c>
      <c r="D52">
        <f>'2017 raw'!D53/4492.963952</f>
        <v>0.44447274034127393</v>
      </c>
      <c r="E52">
        <f>'2017 raw'!E53/13177.01537</f>
        <v>0.15709171932156593</v>
      </c>
      <c r="F52">
        <f>'2017 raw'!F53/10815.88642</f>
        <v>0.10456840577658358</v>
      </c>
      <c r="G52">
        <f>'2017 raw'!G53/15486.72499</f>
        <v>0.15329257809723654</v>
      </c>
      <c r="H52">
        <f>'2017 raw'!H53/6001.477095</f>
        <v>0.16912503104371174</v>
      </c>
      <c r="I52">
        <f>'2017 raw'!I53/3587.930336</f>
        <v>0.37709762266688557</v>
      </c>
    </row>
    <row r="53" spans="1:9" x14ac:dyDescent="0.2">
      <c r="A53" t="s">
        <v>60</v>
      </c>
      <c r="B53">
        <f>'2017 raw'!B54/13266.55494</f>
        <v>4.7261704552214366E-2</v>
      </c>
      <c r="C53">
        <f>'2017 raw'!C54/5794.881173</f>
        <v>7.5756514567619768E-2</v>
      </c>
      <c r="D53">
        <f>'2017 raw'!D54/4492.963952</f>
        <v>0.58803053579451459</v>
      </c>
      <c r="E53">
        <f>'2017 raw'!E54/13177.01537</f>
        <v>0.18281833422495281</v>
      </c>
      <c r="F53">
        <f>'2017 raw'!F54/10815.88642</f>
        <v>0.12453902969147487</v>
      </c>
      <c r="G53">
        <f>'2017 raw'!G54/15486.72499</f>
        <v>0.19352057984726956</v>
      </c>
      <c r="H53">
        <f>'2017 raw'!H54/6001.477095</f>
        <v>0.12546911170040881</v>
      </c>
      <c r="I53">
        <f>'2017 raw'!I54/3587.930336</f>
        <v>0.57554071752189118</v>
      </c>
    </row>
    <row r="54" spans="1:9" x14ac:dyDescent="0.2">
      <c r="A54" t="s">
        <v>61</v>
      </c>
      <c r="B54">
        <f>'2017 raw'!B55/13266.55494</f>
        <v>9.301585871998809E-2</v>
      </c>
      <c r="C54">
        <f>'2017 raw'!C55/5794.881173</f>
        <v>0.21726071034312822</v>
      </c>
      <c r="D54">
        <f>'2017 raw'!D55/4492.963952</f>
        <v>0.2653037088066092</v>
      </c>
      <c r="E54">
        <f>'2017 raw'!E55/13177.01537</f>
        <v>0.13902996608555979</v>
      </c>
      <c r="F54">
        <f>'2017 raw'!F55/10815.88642</f>
        <v>0.12749764064182914</v>
      </c>
      <c r="G54">
        <f>'2017 raw'!G55/15486.72499</f>
        <v>6.2505145576295273E-2</v>
      </c>
      <c r="H54">
        <f>'2017 raw'!H55/6001.477095</f>
        <v>0.2629352699379085</v>
      </c>
      <c r="I54">
        <f>'2017 raw'!I55/3587.930336</f>
        <v>0.52788092929126484</v>
      </c>
    </row>
    <row r="55" spans="1:9" x14ac:dyDescent="0.2">
      <c r="A55" t="s">
        <v>62</v>
      </c>
      <c r="B55">
        <f>'2017 raw'!B56/13266.55494</f>
        <v>0.78038345650570229</v>
      </c>
      <c r="C55">
        <f>'2017 raw'!C56/5794.881173</f>
        <v>2.026961321437954</v>
      </c>
      <c r="D55">
        <f>'2017 raw'!D56/4492.963952</f>
        <v>2.330532831303695</v>
      </c>
      <c r="E55">
        <f>'2017 raw'!E56/13177.01537</f>
        <v>0.66471805291671304</v>
      </c>
      <c r="F55">
        <f>'2017 raw'!F56/10815.88642</f>
        <v>1.1317611451027052</v>
      </c>
      <c r="G55">
        <f>'2017 raw'!G56/15486.72499</f>
        <v>0.50753145065049676</v>
      </c>
      <c r="H55">
        <f>'2017 raw'!H56/6001.477095</f>
        <v>1.754401430403193</v>
      </c>
      <c r="I55">
        <f>'2017 raw'!I56/3587.930336</f>
        <v>2.6073527420906983</v>
      </c>
    </row>
    <row r="56" spans="1:9" x14ac:dyDescent="0.2">
      <c r="A56" t="s">
        <v>63</v>
      </c>
      <c r="B56">
        <f>'2017 raw'!B57/13266.55494</f>
        <v>5.7211537089522653E-2</v>
      </c>
      <c r="C56">
        <f>'2017 raw'!C57/5794.881173</f>
        <v>1.5185816132005784E-2</v>
      </c>
      <c r="D56">
        <f>'2017 raw'!D57/4492.963952</f>
        <v>0.20031320295801028</v>
      </c>
      <c r="E56">
        <f>'2017 raw'!E57/13177.01537</f>
        <v>2.2918695282663239E-2</v>
      </c>
      <c r="F56">
        <f>'2017 raw'!F57/10815.88642</f>
        <v>1.2481639946807059E-2</v>
      </c>
      <c r="G56">
        <f>'2017 raw'!G57/15486.72499</f>
        <v>1.3882857746801119E-2</v>
      </c>
      <c r="H56">
        <f>'2017 raw'!H57/6001.477095</f>
        <v>3.0992370220818112E-2</v>
      </c>
      <c r="I56">
        <f>'2017 raw'!I57/3587.930336</f>
        <v>0.5066988011887642</v>
      </c>
    </row>
    <row r="57" spans="1:9" x14ac:dyDescent="0.2">
      <c r="A57" t="s">
        <v>64</v>
      </c>
      <c r="B57">
        <f>'2017 raw'!B58/13266.55494</f>
        <v>1.2060403075525197E-3</v>
      </c>
      <c r="C57">
        <f>'2017 raw'!C58/5794.881173</f>
        <v>3.7964540330014461E-3</v>
      </c>
      <c r="D57">
        <f>'2017 raw'!D58/4492.963952</f>
        <v>0.10327258463612975</v>
      </c>
      <c r="E57">
        <f>'2017 raw'!E58/13177.01537</f>
        <v>5.7752076523532203E-2</v>
      </c>
      <c r="F57">
        <f>'2017 raw'!F58/10815.88642</f>
        <v>8.7833762588642259E-3</v>
      </c>
      <c r="G57">
        <f>'2017 raw'!G58/15486.72499</f>
        <v>1.8273715080673103E-2</v>
      </c>
      <c r="H57">
        <f>'2017 raw'!H58/6001.477095</f>
        <v>1.116391830534846E-2</v>
      </c>
      <c r="I57">
        <f>'2017 raw'!I58/3587.930336</f>
        <v>0.23913507778875673</v>
      </c>
    </row>
    <row r="58" spans="1:9" x14ac:dyDescent="0.2">
      <c r="A58" t="s">
        <v>65</v>
      </c>
      <c r="B58">
        <f>'2017 raw'!B59/13266.55494</f>
        <v>4.2362165802782258E-2</v>
      </c>
      <c r="C58">
        <f>'2017 raw'!C59/5794.881173</f>
        <v>0.1535838222441494</v>
      </c>
      <c r="D58">
        <f>'2017 raw'!D59/4492.963952</f>
        <v>0.71801154749171248</v>
      </c>
      <c r="E58">
        <f>'2017 raw'!E59/13177.01537</f>
        <v>0.17166254546153725</v>
      </c>
      <c r="F58">
        <f>'2017 raw'!F59/10815.88642</f>
        <v>0.13332240595033909</v>
      </c>
      <c r="G58">
        <f>'2017 raw'!G59/15486.72499</f>
        <v>0.14283200621360034</v>
      </c>
      <c r="H58">
        <f>'2017 raw'!H59/6001.477095</f>
        <v>0.15629485627487844</v>
      </c>
      <c r="I58">
        <f>'2017 raw'!I59/3587.930336</f>
        <v>1.1254399115512816</v>
      </c>
    </row>
    <row r="59" spans="1:9" x14ac:dyDescent="0.2">
      <c r="A59" t="s">
        <v>66</v>
      </c>
      <c r="B59">
        <f>'2017 raw'!B60/13266.55494</f>
        <v>0.10658381217995393</v>
      </c>
      <c r="C59">
        <f>'2017 raw'!C60/5794.881173</f>
        <v>0.34133573078531182</v>
      </c>
      <c r="D59">
        <f>'2017 raw'!D60/4492.963952</f>
        <v>0.20654516927225949</v>
      </c>
      <c r="E59">
        <f>'2017 raw'!E60/13177.01537</f>
        <v>0.18904129122223223</v>
      </c>
      <c r="F59">
        <f>'2017 raw'!F60/10815.88642</f>
        <v>0.26590515916308965</v>
      </c>
      <c r="G59">
        <f>'2017 raw'!G60/15486.72499</f>
        <v>4.9655430731581678E-2</v>
      </c>
      <c r="H59">
        <f>'2017 raw'!H60/6001.477095</f>
        <v>0.37190844264981737</v>
      </c>
      <c r="I59">
        <f>'2017 raw'!I60/3587.930336</f>
        <v>0.48245083875563854</v>
      </c>
    </row>
    <row r="60" spans="1:9" x14ac:dyDescent="0.2">
      <c r="A60" t="s">
        <v>91</v>
      </c>
      <c r="B60">
        <f>'2017 raw'!B61/13266.55494</f>
        <v>0</v>
      </c>
      <c r="C60">
        <f>'2017 raw'!C61/5794.881173</f>
        <v>0</v>
      </c>
      <c r="D60">
        <f>'2017 raw'!D61/4492.963952</f>
        <v>0</v>
      </c>
      <c r="E60">
        <f>'2017 raw'!E61/13177.01537</f>
        <v>1.2901252311432951E-3</v>
      </c>
      <c r="F60">
        <f>'2017 raw'!F61/10815.88642</f>
        <v>0</v>
      </c>
      <c r="G60">
        <f>'2017 raw'!G61/15486.72499</f>
        <v>0</v>
      </c>
      <c r="H60">
        <f>'2017 raw'!H61/6001.477095</f>
        <v>0</v>
      </c>
      <c r="I60">
        <f>'2017 raw'!I61/3587.930336</f>
        <v>1.1148488475000314E-3</v>
      </c>
    </row>
    <row r="61" spans="1:9" x14ac:dyDescent="0.2">
      <c r="A61" t="s">
        <v>67</v>
      </c>
      <c r="B61">
        <f>'2017 raw'!B62/13266.55494</f>
        <v>0.23698692043407013</v>
      </c>
      <c r="C61">
        <f>'2017 raw'!C62/5794.881173</f>
        <v>0.62192819704260049</v>
      </c>
      <c r="D61">
        <f>'2017 raw'!D62/4492.963952</f>
        <v>0.44157932740965822</v>
      </c>
      <c r="E61">
        <f>'2017 raw'!E62/13177.01537</f>
        <v>0.2181829435021749</v>
      </c>
      <c r="F61">
        <f>'2017 raw'!F62/10815.88642</f>
        <v>0.5097131927907208</v>
      </c>
      <c r="G61">
        <f>'2017 raw'!G62/15486.72499</f>
        <v>0.13198400574168134</v>
      </c>
      <c r="H61">
        <f>'2017 raw'!H62/6001.477095</f>
        <v>0.55503002798680179</v>
      </c>
      <c r="I61">
        <f>'2017 raw'!I62/3587.930336</f>
        <v>2.2057284447788121</v>
      </c>
    </row>
    <row r="62" spans="1:9" x14ac:dyDescent="0.2">
      <c r="A62" t="s">
        <v>68</v>
      </c>
      <c r="B62">
        <f>'2017 raw'!B63/13266.55494</f>
        <v>7.3116193645371506E-3</v>
      </c>
      <c r="C62">
        <f>'2017 raw'!C63/5794.881173</f>
        <v>4.7628241504927234E-2</v>
      </c>
      <c r="D62">
        <f>'2017 raw'!D63/4492.963952</f>
        <v>1.5134775334605222E-2</v>
      </c>
      <c r="E62">
        <f>'2017 raw'!E63/13177.01537</f>
        <v>9.9415532517512731E-3</v>
      </c>
      <c r="F62">
        <f>'2017 raw'!F63/10815.88642</f>
        <v>3.2452263861698354E-2</v>
      </c>
      <c r="G62">
        <f>'2017 raw'!G63/15486.72499</f>
        <v>4.1971430397305708E-3</v>
      </c>
      <c r="H62">
        <f>'2017 raw'!H63/6001.477095</f>
        <v>4.7321683562969591E-2</v>
      </c>
      <c r="I62">
        <f>'2017 raw'!I63/3587.930336</f>
        <v>8.3056239138752333E-2</v>
      </c>
    </row>
    <row r="63" spans="1:9" x14ac:dyDescent="0.2">
      <c r="A63" t="s">
        <v>69</v>
      </c>
      <c r="B63">
        <f>'2017 raw'!B64/13266.55494</f>
        <v>0</v>
      </c>
      <c r="C63">
        <f>'2017 raw'!C64/5794.881173</f>
        <v>0</v>
      </c>
      <c r="D63">
        <f>'2017 raw'!D64/4492.963952</f>
        <v>6.2319663142492085E-3</v>
      </c>
      <c r="E63">
        <f>'2017 raw'!E64/13177.01537</f>
        <v>5.0087214856151452E-3</v>
      </c>
      <c r="F63">
        <f>'2017 raw'!F64/10815.88642</f>
        <v>4.6228296099285404E-4</v>
      </c>
      <c r="G63">
        <f>'2017 raw'!G64/15486.72499</f>
        <v>3.809714451447749E-3</v>
      </c>
      <c r="H63">
        <f>'2017 raw'!H64/6001.477095</f>
        <v>8.3312823174242238E-4</v>
      </c>
      <c r="I63">
        <f>'2017 raw'!I64/3587.930336</f>
        <v>2.7592508975625776E-2</v>
      </c>
    </row>
    <row r="64" spans="1:9" x14ac:dyDescent="0.2">
      <c r="A64" t="s">
        <v>70</v>
      </c>
      <c r="B64">
        <f>'2017 raw'!B65/13266.55494</f>
        <v>3.7688759611016244E-4</v>
      </c>
      <c r="C64">
        <f>'2017 raw'!C65/5794.881173</f>
        <v>6.9026436963662654E-4</v>
      </c>
      <c r="D64">
        <f>'2017 raw'!D65/4492.963952</f>
        <v>8.4799255918891023E-2</v>
      </c>
      <c r="E64">
        <f>'2017 raw'!E65/13177.01537</f>
        <v>0.16118976417343286</v>
      </c>
      <c r="F64">
        <f>'2017 raw'!F65/10815.88642</f>
        <v>3.9848791237584016E-2</v>
      </c>
      <c r="G64">
        <f>'2017 raw'!G65/15486.72499</f>
        <v>2.0340000884848154E-2</v>
      </c>
      <c r="H64">
        <f>'2017 raw'!H65/6001.477095</f>
        <v>4.3322668050605967E-3</v>
      </c>
      <c r="I64">
        <f>'2017 raw'!I65/3587.930336</f>
        <v>0.13294572506437874</v>
      </c>
    </row>
    <row r="65" spans="1:9" x14ac:dyDescent="0.2">
      <c r="A65" t="s">
        <v>71</v>
      </c>
      <c r="B65">
        <f>'2017 raw'!B66/13266.55494</f>
        <v>8.2915271144235733E-2</v>
      </c>
      <c r="C65">
        <f>'2017 raw'!C66/5794.881173</f>
        <v>3.7964540330014461E-3</v>
      </c>
      <c r="D65">
        <f>'2017 raw'!D66/4492.963952</f>
        <v>7.1222472162848103E-3</v>
      </c>
      <c r="E65">
        <f>'2017 raw'!E66/13177.01537</f>
        <v>1.2142355116642777E-3</v>
      </c>
      <c r="F65">
        <f>'2017 raw'!F66/10815.88642</f>
        <v>6.9342444148928102E-3</v>
      </c>
      <c r="G65">
        <f>'2017 raw'!G66/15486.72499</f>
        <v>1.5497143531312877E-3</v>
      </c>
      <c r="H65">
        <f>'2017 raw'!H66/6001.477095</f>
        <v>3.6657642196666583E-3</v>
      </c>
      <c r="I65">
        <f>'2017 raw'!I66/3587.930336</f>
        <v>2.7592508975625776E-2</v>
      </c>
    </row>
    <row r="66" spans="1:9" x14ac:dyDescent="0.2">
      <c r="A66" t="s">
        <v>72</v>
      </c>
      <c r="B66">
        <f>'2017 raw'!B67/13266.55494</f>
        <v>0.13545340204199238</v>
      </c>
      <c r="C66">
        <f>'2017 raw'!C67/5794.881173</f>
        <v>5.6946810495021689E-3</v>
      </c>
      <c r="D66">
        <f>'2017 raw'!D67/4492.963952</f>
        <v>8.6802387948471116E-3</v>
      </c>
      <c r="E66">
        <f>'2017 raw'!E67/13177.01537</f>
        <v>1.7454635480173991E-3</v>
      </c>
      <c r="F66">
        <f>'2017 raw'!F67/10815.88642</f>
        <v>1.1649530617019921E-2</v>
      </c>
      <c r="G66">
        <f>'2017 raw'!G67/15486.72499</f>
        <v>2.9057144121211647E-3</v>
      </c>
      <c r="H66">
        <f>'2017 raw'!H67/6001.477095</f>
        <v>1.0997292658999975E-2</v>
      </c>
      <c r="I66">
        <f>'2017 raw'!I67/3587.930336</f>
        <v>5.5185017951251553E-2</v>
      </c>
    </row>
    <row r="67" spans="1:9" x14ac:dyDescent="0.2">
      <c r="A67" t="s">
        <v>73</v>
      </c>
      <c r="B67">
        <f>'2017 raw'!B68/13266.55494</f>
        <v>0.14359417411797187</v>
      </c>
      <c r="C67">
        <f>'2017 raw'!C68/5794.881173</f>
        <v>6.9026436963662658E-3</v>
      </c>
      <c r="D67">
        <f>'2017 raw'!D68/4492.963952</f>
        <v>6.4545365397581092E-3</v>
      </c>
      <c r="E67">
        <f>'2017 raw'!E68/13177.01537</f>
        <v>8.3478691426919086E-4</v>
      </c>
      <c r="F67">
        <f>'2017 raw'!F68/10815.88642</f>
        <v>9.0607460354599385E-3</v>
      </c>
      <c r="G67">
        <f>'2017 raw'!G68/15486.72499</f>
        <v>1.4851429217508174E-3</v>
      </c>
      <c r="H67">
        <f>'2017 raw'!H68/6001.477095</f>
        <v>1.2330297829787852E-2</v>
      </c>
      <c r="I67">
        <f>'2017 raw'!I68/3587.930336</f>
        <v>6.1037974400626714E-2</v>
      </c>
    </row>
    <row r="68" spans="1:9" x14ac:dyDescent="0.2">
      <c r="A68" t="s">
        <v>74</v>
      </c>
      <c r="B68">
        <f>'2017 raw'!B69/13266.55494</f>
        <v>3.0452517765701122E-2</v>
      </c>
      <c r="C68">
        <f>'2017 raw'!C69/5794.881173</f>
        <v>1.3460155207914219E-2</v>
      </c>
      <c r="D68">
        <f>'2017 raw'!D69/4492.963952</f>
        <v>7.9902710957695217E-2</v>
      </c>
      <c r="E68">
        <f>'2017 raw'!E69/13177.01537</f>
        <v>2.0566113978813704E-2</v>
      </c>
      <c r="F68">
        <f>'2017 raw'!F69/10815.88642</f>
        <v>1.3128836092197055E-2</v>
      </c>
      <c r="G68">
        <f>'2017 raw'!G69/15486.72499</f>
        <v>2.1308572355555208E-2</v>
      </c>
      <c r="H68">
        <f>'2017 raw'!H69/6001.477095</f>
        <v>2.7493231647499939E-2</v>
      </c>
      <c r="I68">
        <f>'2017 raw'!I69/3587.930336</f>
        <v>5.3512744680001501E-2</v>
      </c>
    </row>
    <row r="69" spans="1:9" x14ac:dyDescent="0.2">
      <c r="A69" t="s">
        <v>75</v>
      </c>
      <c r="B69">
        <f>'2017 raw'!B70/13266.55494</f>
        <v>2.2990143362719907E-2</v>
      </c>
      <c r="C69">
        <f>'2017 raw'!C70/5794.881173</f>
        <v>5.6946810495021689E-3</v>
      </c>
      <c r="D69">
        <f>'2017 raw'!D70/4492.963952</f>
        <v>6.7883918780214603E-2</v>
      </c>
      <c r="E69">
        <f>'2017 raw'!E70/13177.01537</f>
        <v>2.1400900893082893E-2</v>
      </c>
      <c r="F69">
        <f>'2017 raw'!F70/10815.88642</f>
        <v>2.0340450283685579E-3</v>
      </c>
      <c r="G69">
        <f>'2017 raw'!G70/15486.72499</f>
        <v>1.8725715100336392E-2</v>
      </c>
      <c r="H69">
        <f>'2017 raw'!H70/6001.477095</f>
        <v>9.9975387809090686E-3</v>
      </c>
      <c r="I69">
        <f>'2017 raw'!I70/3587.930336</f>
        <v>4.069198293375114E-2</v>
      </c>
    </row>
    <row r="70" spans="1:9" x14ac:dyDescent="0.2">
      <c r="A70" t="s">
        <v>76</v>
      </c>
      <c r="B70">
        <f>'2017 raw'!B71/13266.55494</f>
        <v>0.18196133140198642</v>
      </c>
      <c r="C70">
        <f>'2017 raw'!C71/5794.881173</f>
        <v>0.22640671324081352</v>
      </c>
      <c r="D70">
        <f>'2017 raw'!D71/4492.963952</f>
        <v>0.50389899055215037</v>
      </c>
      <c r="E70">
        <f>'2017 raw'!E71/13177.01537</f>
        <v>0.10586615867322921</v>
      </c>
      <c r="F70">
        <f>'2017 raw'!F71/10815.88642</f>
        <v>8.3210932978713723E-2</v>
      </c>
      <c r="G70">
        <f>'2017 raw'!G71/15486.72499</f>
        <v>0.14173429188013237</v>
      </c>
      <c r="H70">
        <f>'2017 raw'!H71/6001.477095</f>
        <v>0.17695643642209052</v>
      </c>
      <c r="I70">
        <f>'2017 raw'!I71/3587.930336</f>
        <v>0.320519043656259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</vt:lpstr>
      <vt:lpstr>normalized</vt:lpstr>
      <vt:lpstr>2015 raw</vt:lpstr>
      <vt:lpstr>2015_normalized</vt:lpstr>
      <vt:lpstr>2017 raw</vt:lpstr>
      <vt:lpstr>2017_normalized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2022-10-03T03:34:18Z</dcterms:created>
  <dcterms:modified xsi:type="dcterms:W3CDTF">2022-10-04T03:47:54Z</dcterms:modified>
</cp:coreProperties>
</file>