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imex\Firmware\Pruebas\Repo\Holtek_Test\Documentacion\"/>
    </mc:Choice>
  </mc:AlternateContent>
  <xr:revisionPtr revIDLastSave="0" documentId="8_{E5223810-EA15-4F95-8E18-5B818A9A2AC9}" xr6:coauthVersionLast="47" xr6:coauthVersionMax="47" xr10:uidLastSave="{00000000-0000-0000-0000-000000000000}"/>
  <bookViews>
    <workbookView xWindow="7335" yWindow="3495" windowWidth="15375" windowHeight="8415" xr2:uid="{3F46F6A3-6D33-44BE-B447-FAAEDA9292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9" i="1"/>
  <c r="H6" i="1"/>
  <c r="H7" i="1"/>
  <c r="H5" i="1"/>
  <c r="F14" i="1"/>
  <c r="F13" i="1"/>
  <c r="F12" i="1"/>
  <c r="G12" i="1" s="1"/>
  <c r="I12" i="1" s="1"/>
  <c r="J12" i="1" s="1"/>
  <c r="G14" i="1"/>
  <c r="I14" i="1" s="1"/>
  <c r="J14" i="1" s="1"/>
  <c r="G13" i="1"/>
  <c r="I13" i="1" s="1"/>
  <c r="J13" i="1" s="1"/>
  <c r="D21" i="1"/>
  <c r="D19" i="1"/>
  <c r="B21" i="1"/>
  <c r="B19" i="1"/>
  <c r="G6" i="1"/>
  <c r="I6" i="1" s="1"/>
  <c r="J6" i="1" s="1"/>
  <c r="G7" i="1"/>
  <c r="I7" i="1" s="1"/>
  <c r="J7" i="1" s="1"/>
  <c r="G5" i="1"/>
  <c r="I5" i="1" s="1"/>
  <c r="J5" i="1" s="1"/>
  <c r="B11" i="1"/>
  <c r="C11" i="1" s="1"/>
  <c r="D11" i="1" s="1"/>
  <c r="B12" i="1"/>
  <c r="C12" i="1" s="1"/>
  <c r="D12" i="1" s="1"/>
  <c r="B13" i="1"/>
  <c r="C13" i="1" s="1"/>
  <c r="D13" i="1" s="1"/>
  <c r="B14" i="1"/>
  <c r="C14" i="1" s="1"/>
  <c r="D14" i="1" s="1"/>
  <c r="B6" i="1"/>
  <c r="C6" i="1" s="1"/>
  <c r="D6" i="1" s="1"/>
  <c r="B7" i="1"/>
  <c r="C7" i="1" s="1"/>
  <c r="D7" i="1" s="1"/>
  <c r="B8" i="1"/>
  <c r="C8" i="1" s="1"/>
  <c r="D8" i="1" s="1"/>
  <c r="B9" i="1"/>
  <c r="C9" i="1" s="1"/>
  <c r="D9" i="1" s="1"/>
  <c r="B10" i="1"/>
  <c r="C10" i="1" s="1"/>
  <c r="D10" i="1" s="1"/>
  <c r="B5" i="1"/>
  <c r="C5" i="1" s="1"/>
  <c r="D5" i="1" s="1"/>
  <c r="F9" i="1" l="1"/>
  <c r="G9" i="1" s="1"/>
  <c r="I9" i="1" s="1"/>
  <c r="J9" i="1" s="1"/>
  <c r="F10" i="1"/>
  <c r="G10" i="1" s="1"/>
  <c r="I10" i="1" s="1"/>
  <c r="J10" i="1" s="1"/>
  <c r="F11" i="1"/>
  <c r="G11" i="1" s="1"/>
  <c r="I11" i="1" s="1"/>
  <c r="J11" i="1" s="1"/>
</calcChain>
</file>

<file path=xl/sharedStrings.xml><?xml version="1.0" encoding="utf-8"?>
<sst xmlns="http://schemas.openxmlformats.org/spreadsheetml/2006/main" count="9" uniqueCount="9">
  <si>
    <t>Exp</t>
  </si>
  <si>
    <t>Res</t>
  </si>
  <si>
    <t>1/</t>
  </si>
  <si>
    <t>%</t>
  </si>
  <si>
    <t>Velocidades [rpm]</t>
  </si>
  <si>
    <t>Frecuencia [Hz]</t>
  </si>
  <si>
    <t>zcd+_to_zcd+ [us]</t>
  </si>
  <si>
    <t>x30 [us]</t>
  </si>
  <si>
    <t>Periodo[us]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</si>
</sst>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558F-8CB5-4A92-843B-A60CDFDA9D9A}">
  <dimension ref="A4:J23"/>
  <sheetViews>
    <sheetView tabSelected="1" workbookViewId="0">
      <selection activeCell="I18" sqref="I18"/>
    </sheetView>
  </sheetViews>
  <sheetFormatPr baseColWidth="10" defaultRowHeight="15" x14ac:dyDescent="0.25"/>
  <cols>
    <col min="6" max="6" width="17.42578125" bestFit="1" customWidth="1"/>
    <col min="7" max="7" width="14.5703125" bestFit="1" customWidth="1"/>
    <col min="8" max="8" width="14.5703125" customWidth="1"/>
    <col min="9" max="9" width="16.5703125" bestFit="1" customWidth="1"/>
  </cols>
  <sheetData>
    <row r="4" spans="1:10" x14ac:dyDescent="0.25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8</v>
      </c>
      <c r="I4" t="s">
        <v>6</v>
      </c>
      <c r="J4" t="s">
        <v>7</v>
      </c>
    </row>
    <row r="5" spans="1:10" x14ac:dyDescent="0.25">
      <c r="A5">
        <v>1</v>
      </c>
      <c r="B5">
        <f>POWER(2,A5)</f>
        <v>2</v>
      </c>
      <c r="C5">
        <f>1/B5</f>
        <v>0.5</v>
      </c>
      <c r="D5" s="1">
        <f>C5</f>
        <v>0.5</v>
      </c>
      <c r="F5">
        <v>110000</v>
      </c>
      <c r="G5" s="2">
        <f>F5/60</f>
        <v>1833.3333333333333</v>
      </c>
      <c r="H5" s="2">
        <f>1000000/G5</f>
        <v>545.4545454545455</v>
      </c>
      <c r="I5" s="2">
        <f>(1000000/G5)/3</f>
        <v>181.81818181818184</v>
      </c>
      <c r="J5" s="2">
        <f>I5*30</f>
        <v>5454.545454545455</v>
      </c>
    </row>
    <row r="6" spans="1:10" x14ac:dyDescent="0.25">
      <c r="A6">
        <v>2</v>
      </c>
      <c r="B6">
        <f t="shared" ref="B6:B14" si="0">POWER(2,A6)</f>
        <v>4</v>
      </c>
      <c r="C6">
        <f t="shared" ref="C6:C14" si="1">1/B6</f>
        <v>0.25</v>
      </c>
      <c r="D6" s="1">
        <f t="shared" ref="D6:D14" si="2">C6</f>
        <v>0.25</v>
      </c>
      <c r="F6">
        <v>90000</v>
      </c>
      <c r="G6" s="2">
        <f t="shared" ref="G6:G7" si="3">F6/60</f>
        <v>1500</v>
      </c>
      <c r="H6" s="2">
        <f t="shared" ref="H6:H14" si="4">1000000/G6</f>
        <v>666.66666666666663</v>
      </c>
      <c r="I6" s="2">
        <f t="shared" ref="I6:I7" si="5">(1000000/G6)/3</f>
        <v>222.2222222222222</v>
      </c>
      <c r="J6" s="2">
        <f t="shared" ref="J6:J7" si="6">I6*30</f>
        <v>6666.6666666666661</v>
      </c>
    </row>
    <row r="7" spans="1:10" x14ac:dyDescent="0.25">
      <c r="A7">
        <v>3</v>
      </c>
      <c r="B7">
        <f t="shared" si="0"/>
        <v>8</v>
      </c>
      <c r="C7">
        <f t="shared" si="1"/>
        <v>0.125</v>
      </c>
      <c r="D7" s="1">
        <f t="shared" si="2"/>
        <v>0.125</v>
      </c>
      <c r="F7">
        <v>70000</v>
      </c>
      <c r="G7" s="2">
        <f t="shared" si="3"/>
        <v>1166.6666666666667</v>
      </c>
      <c r="H7" s="2">
        <f t="shared" si="4"/>
        <v>857.14285714285711</v>
      </c>
      <c r="I7" s="2">
        <f t="shared" si="5"/>
        <v>285.71428571428572</v>
      </c>
      <c r="J7" s="2">
        <f t="shared" si="6"/>
        <v>8571.4285714285725</v>
      </c>
    </row>
    <row r="8" spans="1:10" x14ac:dyDescent="0.25">
      <c r="A8">
        <v>4</v>
      </c>
      <c r="B8">
        <f t="shared" si="0"/>
        <v>16</v>
      </c>
      <c r="C8">
        <f t="shared" si="1"/>
        <v>6.25E-2</v>
      </c>
      <c r="D8" s="1">
        <f t="shared" si="2"/>
        <v>6.25E-2</v>
      </c>
    </row>
    <row r="9" spans="1:10" x14ac:dyDescent="0.25">
      <c r="A9">
        <v>5</v>
      </c>
      <c r="B9">
        <f t="shared" si="0"/>
        <v>32</v>
      </c>
      <c r="C9">
        <f t="shared" si="1"/>
        <v>3.125E-2</v>
      </c>
      <c r="D9" s="1">
        <f t="shared" si="2"/>
        <v>3.125E-2</v>
      </c>
      <c r="E9">
        <v>110000</v>
      </c>
      <c r="F9" s="2">
        <f>E9*(1+$C$10)</f>
        <v>111718.75</v>
      </c>
      <c r="G9" s="2">
        <f>F9/60</f>
        <v>1861.9791666666667</v>
      </c>
      <c r="H9" s="2">
        <f t="shared" si="4"/>
        <v>537.06293706293707</v>
      </c>
      <c r="I9" s="2">
        <f t="shared" ref="I9:I14" si="7">(1000000/G9)/3</f>
        <v>179.02097902097901</v>
      </c>
      <c r="J9" s="2">
        <f t="shared" ref="J9:J14" si="8">I9*30</f>
        <v>5370.62937062937</v>
      </c>
    </row>
    <row r="10" spans="1:10" x14ac:dyDescent="0.25">
      <c r="A10">
        <v>6</v>
      </c>
      <c r="B10">
        <f t="shared" si="0"/>
        <v>64</v>
      </c>
      <c r="C10">
        <f t="shared" si="1"/>
        <v>1.5625E-2</v>
      </c>
      <c r="D10" s="1">
        <f t="shared" si="2"/>
        <v>1.5625E-2</v>
      </c>
      <c r="F10" s="2">
        <f>E9*(1-$C$10)</f>
        <v>108281.25</v>
      </c>
      <c r="G10" s="2">
        <f t="shared" ref="G10:G14" si="9">F10/60</f>
        <v>1804.6875</v>
      </c>
      <c r="H10" s="2">
        <f t="shared" si="4"/>
        <v>554.11255411255411</v>
      </c>
      <c r="I10" s="2">
        <f t="shared" si="7"/>
        <v>184.70418470418471</v>
      </c>
      <c r="J10" s="2">
        <f t="shared" si="8"/>
        <v>5541.1255411255415</v>
      </c>
    </row>
    <row r="11" spans="1:10" x14ac:dyDescent="0.25">
      <c r="A11">
        <v>7</v>
      </c>
      <c r="B11">
        <f t="shared" si="0"/>
        <v>128</v>
      </c>
      <c r="C11">
        <f t="shared" si="1"/>
        <v>7.8125E-3</v>
      </c>
      <c r="D11" s="1">
        <f t="shared" si="2"/>
        <v>7.8125E-3</v>
      </c>
      <c r="E11">
        <v>90000</v>
      </c>
      <c r="F11" s="2">
        <f>E11*(1+$C$10)</f>
        <v>91406.25</v>
      </c>
      <c r="G11" s="2">
        <f t="shared" si="9"/>
        <v>1523.4375</v>
      </c>
      <c r="H11" s="2">
        <f t="shared" si="4"/>
        <v>656.41025641025647</v>
      </c>
      <c r="I11" s="2">
        <f t="shared" si="7"/>
        <v>218.80341880341882</v>
      </c>
      <c r="J11" s="2">
        <f t="shared" si="8"/>
        <v>6564.1025641025644</v>
      </c>
    </row>
    <row r="12" spans="1:10" x14ac:dyDescent="0.25">
      <c r="A12">
        <v>8</v>
      </c>
      <c r="B12">
        <f t="shared" si="0"/>
        <v>256</v>
      </c>
      <c r="C12">
        <f t="shared" si="1"/>
        <v>3.90625E-3</v>
      </c>
      <c r="D12" s="1">
        <f t="shared" si="2"/>
        <v>3.90625E-3</v>
      </c>
      <c r="F12" s="2">
        <f>E11*(1-$C$10)</f>
        <v>88593.75</v>
      </c>
      <c r="G12" s="2">
        <f t="shared" si="9"/>
        <v>1476.5625</v>
      </c>
      <c r="H12" s="2">
        <f t="shared" si="4"/>
        <v>677.24867724867727</v>
      </c>
      <c r="I12" s="2">
        <f t="shared" si="7"/>
        <v>225.74955908289243</v>
      </c>
      <c r="J12" s="2">
        <f t="shared" si="8"/>
        <v>6772.4867724867727</v>
      </c>
    </row>
    <row r="13" spans="1:10" x14ac:dyDescent="0.25">
      <c r="A13">
        <v>9</v>
      </c>
      <c r="B13">
        <f t="shared" si="0"/>
        <v>512</v>
      </c>
      <c r="C13">
        <f t="shared" si="1"/>
        <v>1.953125E-3</v>
      </c>
      <c r="D13" s="1">
        <f t="shared" si="2"/>
        <v>1.953125E-3</v>
      </c>
      <c r="E13">
        <v>70000</v>
      </c>
      <c r="F13" s="2">
        <f>E13*(1+$C$10)</f>
        <v>71093.75</v>
      </c>
      <c r="G13" s="2">
        <f t="shared" si="9"/>
        <v>1184.8958333333333</v>
      </c>
      <c r="H13" s="2">
        <f t="shared" si="4"/>
        <v>843.95604395604403</v>
      </c>
      <c r="I13" s="2">
        <f t="shared" si="7"/>
        <v>281.31868131868134</v>
      </c>
      <c r="J13" s="2">
        <f t="shared" si="8"/>
        <v>8439.5604395604405</v>
      </c>
    </row>
    <row r="14" spans="1:10" x14ac:dyDescent="0.25">
      <c r="A14">
        <v>10</v>
      </c>
      <c r="B14">
        <f t="shared" si="0"/>
        <v>1024</v>
      </c>
      <c r="C14">
        <f t="shared" si="1"/>
        <v>9.765625E-4</v>
      </c>
      <c r="D14" s="1">
        <f t="shared" si="2"/>
        <v>9.765625E-4</v>
      </c>
      <c r="F14" s="2">
        <f>E13*(1-$C$10)</f>
        <v>68906.25</v>
      </c>
      <c r="G14" s="2">
        <f t="shared" si="9"/>
        <v>1148.4375</v>
      </c>
      <c r="H14" s="2">
        <f t="shared" si="4"/>
        <v>870.74829931972783</v>
      </c>
      <c r="I14" s="2">
        <f t="shared" si="7"/>
        <v>290.24943310657596</v>
      </c>
      <c r="J14" s="2">
        <f t="shared" si="8"/>
        <v>8707.4829931972781</v>
      </c>
    </row>
    <row r="18" spans="2:4" x14ac:dyDescent="0.25">
      <c r="C18" s="3">
        <v>110000</v>
      </c>
    </row>
    <row r="19" spans="2:4" x14ac:dyDescent="0.25">
      <c r="B19" s="4">
        <f>C18/C20-1</f>
        <v>0.22222222222222232</v>
      </c>
      <c r="C19" s="3"/>
      <c r="D19" s="4">
        <f>1-C20/C18</f>
        <v>0.18181818181818177</v>
      </c>
    </row>
    <row r="20" spans="2:4" x14ac:dyDescent="0.25">
      <c r="B20" s="4"/>
      <c r="C20" s="3">
        <v>90000</v>
      </c>
      <c r="D20" s="4"/>
    </row>
    <row r="21" spans="2:4" x14ac:dyDescent="0.25">
      <c r="B21" s="4">
        <f>C20/C22-1</f>
        <v>0.28571428571428581</v>
      </c>
      <c r="C21" s="3"/>
      <c r="D21" s="4">
        <f>1-C22/C20</f>
        <v>0.22222222222222221</v>
      </c>
    </row>
    <row r="22" spans="2:4" x14ac:dyDescent="0.25">
      <c r="B22" s="4"/>
      <c r="C22" s="3">
        <v>70000</v>
      </c>
      <c r="D22" s="4"/>
    </row>
    <row r="23" spans="2:4" x14ac:dyDescent="0.25">
      <c r="C23" s="3"/>
    </row>
  </sheetData>
  <mergeCells count="7">
    <mergeCell ref="C18:C19"/>
    <mergeCell ref="C20:C21"/>
    <mergeCell ref="C22:C23"/>
    <mergeCell ref="D19:D20"/>
    <mergeCell ref="D21:D22"/>
    <mergeCell ref="B19:B20"/>
    <mergeCell ref="B21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Tantera</dc:creator>
  <cp:lastModifiedBy>Jose Tantera</cp:lastModifiedBy>
  <dcterms:created xsi:type="dcterms:W3CDTF">2021-09-17T12:07:27Z</dcterms:created>
  <dcterms:modified xsi:type="dcterms:W3CDTF">2021-09-17T19:34:00Z</dcterms:modified>
</cp:coreProperties>
</file>