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360digitMG\ASsignments\3.Statistical Datasets\"/>
    </mc:Choice>
  </mc:AlternateContent>
  <xr:revisionPtr revIDLastSave="0" documentId="13_ncr:1_{5E30F613-1BA9-419F-9803-324D0264732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2_b - asm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5" i="1" l="1"/>
  <c r="D104" i="1"/>
  <c r="D103" i="1"/>
  <c r="D102" i="1"/>
  <c r="D101" i="1"/>
  <c r="D100" i="1"/>
  <c r="D99" i="1"/>
  <c r="D98" i="1"/>
  <c r="D97" i="1"/>
  <c r="D96" i="1"/>
  <c r="D95" i="1"/>
  <c r="D93" i="1"/>
  <c r="D92" i="1"/>
  <c r="D90" i="1"/>
  <c r="D89" i="1"/>
  <c r="D88" i="1"/>
  <c r="D87" i="1"/>
  <c r="D94" i="1"/>
  <c r="D91" i="1"/>
  <c r="C107" i="1"/>
  <c r="C108" i="1"/>
  <c r="C105" i="1"/>
  <c r="D113" i="1"/>
  <c r="D114" i="1"/>
  <c r="D115" i="1"/>
  <c r="D116" i="1"/>
  <c r="D117" i="1"/>
  <c r="D118" i="1"/>
  <c r="D112" i="1"/>
  <c r="D111" i="1"/>
  <c r="D119" i="1" s="1"/>
  <c r="D121" i="1" s="1"/>
  <c r="D122" i="1" s="1"/>
  <c r="C120" i="1"/>
  <c r="C119" i="1"/>
  <c r="H101" i="1"/>
  <c r="H103" i="1"/>
  <c r="H90" i="1"/>
  <c r="I95" i="1"/>
  <c r="H88" i="1" s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88" i="1"/>
  <c r="C87" i="1"/>
</calcChain>
</file>

<file path=xl/sharedStrings.xml><?xml version="1.0" encoding="utf-8"?>
<sst xmlns="http://schemas.openxmlformats.org/spreadsheetml/2006/main" count="50" uniqueCount="36">
  <si>
    <t>SP</t>
  </si>
  <si>
    <t>WT</t>
  </si>
  <si>
    <t>sp</t>
  </si>
  <si>
    <t>wt</t>
  </si>
  <si>
    <t>Q3</t>
  </si>
  <si>
    <t>Q2</t>
  </si>
  <si>
    <t>IQR</t>
  </si>
  <si>
    <t>Q1</t>
  </si>
  <si>
    <t>UOFV</t>
  </si>
  <si>
    <t>UIFV</t>
  </si>
  <si>
    <t>LIFV</t>
  </si>
  <si>
    <t>LOFV</t>
  </si>
  <si>
    <t>Q-3</t>
  </si>
  <si>
    <t>Mean</t>
  </si>
  <si>
    <t>Sum</t>
  </si>
  <si>
    <t>Q-2</t>
  </si>
  <si>
    <t>Chick wt</t>
  </si>
  <si>
    <t>freq</t>
  </si>
  <si>
    <r>
      <t xml:space="preserve">(xi - </t>
    </r>
    <r>
      <rPr>
        <sz val="11"/>
        <color theme="1"/>
        <rFont val="Calibri"/>
        <family val="2"/>
      </rPr>
      <t>µ)^2</t>
    </r>
  </si>
  <si>
    <t>0-50</t>
  </si>
  <si>
    <t>50-100</t>
  </si>
  <si>
    <t>100-150</t>
  </si>
  <si>
    <t>150-200</t>
  </si>
  <si>
    <t>200-250</t>
  </si>
  <si>
    <t>250-300</t>
  </si>
  <si>
    <t>300-350</t>
  </si>
  <si>
    <t>350-400</t>
  </si>
  <si>
    <t>Sl no.</t>
  </si>
  <si>
    <t>Mean(µ)</t>
  </si>
  <si>
    <t>Variance</t>
  </si>
  <si>
    <t>Std. dev</t>
  </si>
  <si>
    <t>Sl.no</t>
  </si>
  <si>
    <t>Values(xi)</t>
  </si>
  <si>
    <r>
      <t>(xi-</t>
    </r>
    <r>
      <rPr>
        <sz val="11"/>
        <color theme="1"/>
        <rFont val="Calibri"/>
        <family val="2"/>
      </rPr>
      <t>µ)^2</t>
    </r>
  </si>
  <si>
    <t>Sort values</t>
  </si>
  <si>
    <t>IQR(Q3-Q1)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</si>
</sst>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0" fillId="35" borderId="0" xfId="0" applyFill="1"/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2"/>
  <sheetViews>
    <sheetView tabSelected="1" topLeftCell="A10" workbookViewId="0">
      <selection activeCell="K13" sqref="K13"/>
    </sheetView>
  </sheetViews>
  <sheetFormatPr defaultRowHeight="14.4" x14ac:dyDescent="0.3"/>
  <cols>
    <col min="2" max="2" width="9" customWidth="1"/>
    <col min="5" max="5" width="9.5546875" customWidth="1"/>
    <col min="8" max="8" width="10.44140625" customWidth="1"/>
  </cols>
  <sheetData>
    <row r="1" spans="1:11" x14ac:dyDescent="0.3">
      <c r="B1" t="s">
        <v>0</v>
      </c>
      <c r="C1" t="s">
        <v>1</v>
      </c>
      <c r="E1" t="s">
        <v>2</v>
      </c>
      <c r="K1" t="s">
        <v>3</v>
      </c>
    </row>
    <row r="2" spans="1:11" x14ac:dyDescent="0.3">
      <c r="A2">
        <v>1</v>
      </c>
      <c r="B2">
        <v>104.1853528</v>
      </c>
      <c r="C2">
        <v>28.7620589</v>
      </c>
      <c r="E2" s="2">
        <v>169.59851280000001</v>
      </c>
      <c r="K2" s="1">
        <v>52.99775236</v>
      </c>
    </row>
    <row r="3" spans="1:11" x14ac:dyDescent="0.3">
      <c r="A3">
        <v>2</v>
      </c>
      <c r="B3">
        <v>105.4612635</v>
      </c>
      <c r="C3">
        <v>30.46683298</v>
      </c>
      <c r="E3" s="2">
        <v>167.9444604</v>
      </c>
      <c r="K3">
        <v>44.013138570000002</v>
      </c>
    </row>
    <row r="4" spans="1:11" x14ac:dyDescent="0.3">
      <c r="A4">
        <v>3</v>
      </c>
      <c r="B4">
        <v>105.4612635</v>
      </c>
      <c r="C4">
        <v>30.19359657</v>
      </c>
      <c r="E4" s="1">
        <v>164.59851280000001</v>
      </c>
      <c r="K4">
        <v>43.390988499999999</v>
      </c>
    </row>
    <row r="5" spans="1:11" x14ac:dyDescent="0.3">
      <c r="A5">
        <v>4</v>
      </c>
      <c r="B5">
        <v>113.4612635</v>
      </c>
      <c r="C5">
        <v>30.632113910000001</v>
      </c>
      <c r="E5" s="1">
        <v>158.30066869999999</v>
      </c>
      <c r="K5">
        <v>43.353122919999997</v>
      </c>
    </row>
    <row r="6" spans="1:11" x14ac:dyDescent="0.3">
      <c r="A6">
        <v>5</v>
      </c>
      <c r="B6">
        <v>104.4612635</v>
      </c>
      <c r="C6">
        <v>29.889148639999998</v>
      </c>
      <c r="E6" s="1">
        <v>151.59851280000001</v>
      </c>
      <c r="K6">
        <v>42.778218639999999</v>
      </c>
    </row>
    <row r="7" spans="1:11" x14ac:dyDescent="0.3">
      <c r="A7">
        <v>6</v>
      </c>
      <c r="B7">
        <v>113.1853528</v>
      </c>
      <c r="C7">
        <v>29.59176832</v>
      </c>
      <c r="E7" s="1">
        <v>150.57657940000001</v>
      </c>
      <c r="K7">
        <v>42.618698469999998</v>
      </c>
    </row>
    <row r="8" spans="1:11" x14ac:dyDescent="0.3">
      <c r="A8">
        <v>7</v>
      </c>
      <c r="B8">
        <v>105.4612635</v>
      </c>
      <c r="C8">
        <v>30.308479569999999</v>
      </c>
      <c r="E8">
        <v>143.39263890000001</v>
      </c>
      <c r="K8">
        <v>41.573974759999999</v>
      </c>
    </row>
    <row r="9" spans="1:11" x14ac:dyDescent="0.3">
      <c r="A9">
        <v>8</v>
      </c>
      <c r="B9">
        <v>102.59851279999999</v>
      </c>
      <c r="C9">
        <v>15.847758069999999</v>
      </c>
      <c r="E9">
        <v>139.84081739999999</v>
      </c>
      <c r="K9">
        <v>40.722831149999998</v>
      </c>
    </row>
    <row r="10" spans="1:11" x14ac:dyDescent="0.3">
      <c r="A10">
        <v>9</v>
      </c>
      <c r="B10">
        <v>102.59851279999999</v>
      </c>
      <c r="C10">
        <v>16.359483520000001</v>
      </c>
      <c r="E10">
        <v>135.39263890000001</v>
      </c>
      <c r="K10">
        <v>40.589068449999999</v>
      </c>
    </row>
    <row r="11" spans="1:11" x14ac:dyDescent="0.3">
      <c r="A11">
        <v>10</v>
      </c>
      <c r="B11">
        <v>115.6452041</v>
      </c>
      <c r="C11">
        <v>30.92015417</v>
      </c>
      <c r="E11">
        <v>133.68022250000001</v>
      </c>
      <c r="K11">
        <v>40.472042379999998</v>
      </c>
    </row>
    <row r="12" spans="1:11" x14ac:dyDescent="0.3">
      <c r="A12">
        <v>11</v>
      </c>
      <c r="B12">
        <v>111.1853528</v>
      </c>
      <c r="C12">
        <v>29.363341420000001</v>
      </c>
      <c r="E12">
        <v>133.41598450000001</v>
      </c>
      <c r="K12">
        <v>40.398163570000001</v>
      </c>
    </row>
    <row r="13" spans="1:11" x14ac:dyDescent="0.3">
      <c r="A13">
        <v>12</v>
      </c>
      <c r="B13">
        <v>117.59851279999999</v>
      </c>
      <c r="C13">
        <v>15.75353468</v>
      </c>
      <c r="E13">
        <v>133.3123415</v>
      </c>
      <c r="K13">
        <v>40.15948186</v>
      </c>
    </row>
    <row r="14" spans="1:11" x14ac:dyDescent="0.3">
      <c r="A14">
        <v>13</v>
      </c>
      <c r="B14">
        <v>122.1050553</v>
      </c>
      <c r="C14">
        <v>32.813592409999998</v>
      </c>
      <c r="E14">
        <v>133.14007380000001</v>
      </c>
      <c r="K14">
        <v>39.42309899</v>
      </c>
    </row>
    <row r="15" spans="1:11" x14ac:dyDescent="0.3">
      <c r="A15">
        <v>14</v>
      </c>
      <c r="B15">
        <v>111.1853528</v>
      </c>
      <c r="C15">
        <v>29.378436300000001</v>
      </c>
      <c r="E15">
        <v>132.86416299999999</v>
      </c>
      <c r="K15">
        <v>38.062823350000002</v>
      </c>
    </row>
    <row r="16" spans="1:11" x14ac:dyDescent="0.3">
      <c r="A16">
        <v>15</v>
      </c>
      <c r="B16">
        <v>108.1853528</v>
      </c>
      <c r="C16">
        <v>29.347279019999998</v>
      </c>
      <c r="E16">
        <v>132.48460919999999</v>
      </c>
      <c r="K16">
        <v>37.979956039999998</v>
      </c>
    </row>
    <row r="17" spans="1:15" x14ac:dyDescent="0.3">
      <c r="A17">
        <v>16</v>
      </c>
      <c r="B17">
        <v>111.1853528</v>
      </c>
      <c r="C17">
        <v>29.604526580000002</v>
      </c>
      <c r="E17">
        <v>130.2086984</v>
      </c>
      <c r="K17">
        <v>37.923113209999997</v>
      </c>
    </row>
    <row r="18" spans="1:15" x14ac:dyDescent="0.3">
      <c r="A18">
        <v>17</v>
      </c>
      <c r="B18">
        <v>114.3692933</v>
      </c>
      <c r="C18">
        <v>29.535783599999998</v>
      </c>
      <c r="E18">
        <v>128.4612635</v>
      </c>
      <c r="K18">
        <v>37.860411429999999</v>
      </c>
    </row>
    <row r="19" spans="1:15" x14ac:dyDescent="0.3">
      <c r="A19">
        <v>18</v>
      </c>
      <c r="B19">
        <v>117.59851279999999</v>
      </c>
      <c r="C19">
        <v>16.194121540000001</v>
      </c>
      <c r="E19">
        <v>128.128401</v>
      </c>
      <c r="H19" t="s">
        <v>8</v>
      </c>
      <c r="I19" s="2">
        <v>165.03501829999999</v>
      </c>
      <c r="K19">
        <v>37.662873670000003</v>
      </c>
      <c r="N19" t="s">
        <v>8</v>
      </c>
      <c r="O19" s="2">
        <v>61.240300259999998</v>
      </c>
    </row>
    <row r="20" spans="1:15" x14ac:dyDescent="0.3">
      <c r="A20">
        <v>19</v>
      </c>
      <c r="B20">
        <v>114.3692933</v>
      </c>
      <c r="C20">
        <v>29.92939368</v>
      </c>
      <c r="E20">
        <v>127.909442</v>
      </c>
      <c r="K20">
        <v>37.620694749999998</v>
      </c>
    </row>
    <row r="21" spans="1:15" x14ac:dyDescent="0.3">
      <c r="A21">
        <v>20</v>
      </c>
      <c r="B21">
        <v>118.47293639999999</v>
      </c>
      <c r="C21">
        <v>33.516974169999997</v>
      </c>
      <c r="E21">
        <v>126.59851279999999</v>
      </c>
      <c r="F21" s="7">
        <v>126.5014123</v>
      </c>
      <c r="G21" s="7" t="s">
        <v>4</v>
      </c>
      <c r="H21" t="s">
        <v>9</v>
      </c>
      <c r="I21" s="1">
        <v>145.76821530000001</v>
      </c>
      <c r="K21">
        <v>37.57328965</v>
      </c>
      <c r="L21" s="7">
        <v>37.482907040000001</v>
      </c>
      <c r="M21" s="7" t="s">
        <v>4</v>
      </c>
      <c r="N21" t="s">
        <v>9</v>
      </c>
      <c r="O21" s="1">
        <v>49.361603649999999</v>
      </c>
    </row>
    <row r="22" spans="1:15" x14ac:dyDescent="0.3">
      <c r="A22">
        <v>21</v>
      </c>
      <c r="B22">
        <v>119.1050553</v>
      </c>
      <c r="C22">
        <v>32.324649710000003</v>
      </c>
      <c r="E22">
        <v>126.40431169999999</v>
      </c>
      <c r="F22" s="7"/>
      <c r="G22" s="7"/>
      <c r="K22">
        <v>37.392524420000001</v>
      </c>
      <c r="L22" s="7"/>
      <c r="M22" s="7"/>
    </row>
    <row r="23" spans="1:15" x14ac:dyDescent="0.3">
      <c r="A23">
        <v>22</v>
      </c>
      <c r="B23">
        <v>110.84081740000001</v>
      </c>
      <c r="C23">
        <v>34.908211270000002</v>
      </c>
      <c r="E23">
        <v>126.0481035</v>
      </c>
      <c r="K23">
        <v>37.25439197</v>
      </c>
    </row>
    <row r="24" spans="1:15" x14ac:dyDescent="0.3">
      <c r="A24">
        <v>23</v>
      </c>
      <c r="B24">
        <v>120.2889958</v>
      </c>
      <c r="C24">
        <v>32.675827699999999</v>
      </c>
      <c r="E24">
        <v>125.3123415</v>
      </c>
      <c r="K24">
        <v>37.141733279999997</v>
      </c>
    </row>
    <row r="25" spans="1:15" x14ac:dyDescent="0.3">
      <c r="A25">
        <v>24</v>
      </c>
      <c r="B25">
        <v>113.82914460000001</v>
      </c>
      <c r="C25">
        <v>31.837122359999999</v>
      </c>
      <c r="E25">
        <v>124.7152409</v>
      </c>
      <c r="K25">
        <v>37.042350030000001</v>
      </c>
    </row>
    <row r="26" spans="1:15" x14ac:dyDescent="0.3">
      <c r="A26">
        <v>25</v>
      </c>
      <c r="B26">
        <v>119.1853528</v>
      </c>
      <c r="C26">
        <v>28.781727889999999</v>
      </c>
      <c r="E26">
        <v>122.1050553</v>
      </c>
      <c r="K26">
        <v>36.888153129999999</v>
      </c>
    </row>
    <row r="27" spans="1:15" x14ac:dyDescent="0.3">
      <c r="A27">
        <v>26</v>
      </c>
      <c r="B27">
        <v>114.59851279999999</v>
      </c>
      <c r="C27">
        <v>16.043174919999998</v>
      </c>
      <c r="E27">
        <v>121.864163</v>
      </c>
      <c r="K27">
        <v>36.498617379999999</v>
      </c>
    </row>
    <row r="28" spans="1:15" x14ac:dyDescent="0.3">
      <c r="A28">
        <v>27</v>
      </c>
      <c r="B28">
        <v>120.76051990000001</v>
      </c>
      <c r="C28">
        <v>38.062823350000002</v>
      </c>
      <c r="E28">
        <v>121.84081740000001</v>
      </c>
      <c r="K28">
        <v>35.549359840000001</v>
      </c>
    </row>
    <row r="29" spans="1:15" x14ac:dyDescent="0.3">
      <c r="A29">
        <v>28</v>
      </c>
      <c r="B29">
        <v>119.1050553</v>
      </c>
      <c r="C29">
        <v>32.835069390000001</v>
      </c>
      <c r="E29">
        <v>121.39263889999999</v>
      </c>
      <c r="K29">
        <v>35.027175560000003</v>
      </c>
    </row>
    <row r="30" spans="1:15" x14ac:dyDescent="0.3">
      <c r="A30">
        <v>29</v>
      </c>
      <c r="B30">
        <v>99.564906609999994</v>
      </c>
      <c r="C30">
        <v>34.483207499999999</v>
      </c>
      <c r="E30">
        <v>120.76051990000001</v>
      </c>
      <c r="K30">
        <v>34.948614689999999</v>
      </c>
    </row>
    <row r="31" spans="1:15" x14ac:dyDescent="0.3">
      <c r="A31">
        <v>30</v>
      </c>
      <c r="B31">
        <v>121.84081740000001</v>
      </c>
      <c r="C31">
        <v>35.549359840000001</v>
      </c>
      <c r="E31">
        <v>120.40431169999999</v>
      </c>
      <c r="K31">
        <v>34.908211270000002</v>
      </c>
    </row>
    <row r="32" spans="1:15" x14ac:dyDescent="0.3">
      <c r="A32">
        <v>31</v>
      </c>
      <c r="B32">
        <v>113.48460919999999</v>
      </c>
      <c r="C32">
        <v>37.042350030000001</v>
      </c>
      <c r="E32">
        <v>120.2889958</v>
      </c>
      <c r="K32">
        <v>34.483207499999999</v>
      </c>
    </row>
    <row r="33" spans="1:15" x14ac:dyDescent="0.3">
      <c r="A33">
        <v>32</v>
      </c>
      <c r="B33">
        <v>112.2889958</v>
      </c>
      <c r="C33">
        <v>33.234361409999998</v>
      </c>
      <c r="E33">
        <v>119.9211148</v>
      </c>
      <c r="K33">
        <v>33.910055980000003</v>
      </c>
    </row>
    <row r="34" spans="1:15" x14ac:dyDescent="0.3">
      <c r="A34">
        <v>33</v>
      </c>
      <c r="B34">
        <v>119.9211148</v>
      </c>
      <c r="C34">
        <v>31.380040839999999</v>
      </c>
      <c r="E34">
        <v>119.1853528</v>
      </c>
      <c r="K34">
        <v>33.516974169999997</v>
      </c>
    </row>
    <row r="35" spans="1:15" x14ac:dyDescent="0.3">
      <c r="A35">
        <v>34</v>
      </c>
      <c r="B35">
        <v>121.39263889999999</v>
      </c>
      <c r="C35">
        <v>37.57328965</v>
      </c>
      <c r="E35">
        <v>119.1050553</v>
      </c>
      <c r="K35">
        <v>33.458471520000003</v>
      </c>
    </row>
    <row r="36" spans="1:15" x14ac:dyDescent="0.3">
      <c r="A36">
        <v>35</v>
      </c>
      <c r="B36">
        <v>111.2889958</v>
      </c>
      <c r="C36">
        <v>32.701644000000002</v>
      </c>
      <c r="E36">
        <v>119.1050553</v>
      </c>
      <c r="K36">
        <v>33.436711170000002</v>
      </c>
    </row>
    <row r="37" spans="1:15" x14ac:dyDescent="0.3">
      <c r="A37">
        <v>36</v>
      </c>
      <c r="B37">
        <v>115.0130851</v>
      </c>
      <c r="C37">
        <v>31.911223400000001</v>
      </c>
      <c r="E37">
        <v>118.47293639999999</v>
      </c>
      <c r="K37">
        <v>33.234361409999998</v>
      </c>
    </row>
    <row r="38" spans="1:15" x14ac:dyDescent="0.3">
      <c r="A38">
        <v>37</v>
      </c>
      <c r="B38">
        <v>114.0933825</v>
      </c>
      <c r="C38">
        <v>28.754000080000001</v>
      </c>
      <c r="E38">
        <v>118.2889958</v>
      </c>
      <c r="K38">
        <v>33.213953949999997</v>
      </c>
    </row>
    <row r="39" spans="1:15" x14ac:dyDescent="0.3">
      <c r="A39">
        <v>38</v>
      </c>
      <c r="B39">
        <v>116.909442</v>
      </c>
      <c r="C39">
        <v>27.879915489999998</v>
      </c>
      <c r="E39">
        <v>118.2889958</v>
      </c>
      <c r="K39">
        <v>33.078631629999997</v>
      </c>
    </row>
    <row r="40" spans="1:15" x14ac:dyDescent="0.3">
      <c r="A40">
        <v>39</v>
      </c>
      <c r="B40">
        <v>116.909442</v>
      </c>
      <c r="C40">
        <v>28.63050247</v>
      </c>
      <c r="E40">
        <v>118.2889958</v>
      </c>
      <c r="K40">
        <v>32.835069390000001</v>
      </c>
    </row>
    <row r="41" spans="1:15" x14ac:dyDescent="0.3">
      <c r="A41">
        <v>40</v>
      </c>
      <c r="B41">
        <v>128.4612635</v>
      </c>
      <c r="C41">
        <v>30.115434029999999</v>
      </c>
      <c r="E41">
        <v>118.2889958</v>
      </c>
      <c r="K41">
        <v>32.813592409999998</v>
      </c>
    </row>
    <row r="42" spans="1:15" x14ac:dyDescent="0.3">
      <c r="A42">
        <v>41</v>
      </c>
      <c r="B42">
        <v>116.39263889999999</v>
      </c>
      <c r="C42">
        <v>37.392524420000001</v>
      </c>
      <c r="E42">
        <v>118.2086984</v>
      </c>
      <c r="F42">
        <v>118.2086984</v>
      </c>
      <c r="G42" t="s">
        <v>5</v>
      </c>
      <c r="H42" t="s">
        <v>6</v>
      </c>
      <c r="I42">
        <v>12.844535349999999</v>
      </c>
      <c r="K42">
        <v>32.734518180000002</v>
      </c>
      <c r="L42">
        <v>32.734518180000002</v>
      </c>
      <c r="M42" t="s">
        <v>5</v>
      </c>
      <c r="N42" t="s">
        <v>6</v>
      </c>
      <c r="O42">
        <v>7.9191310750000001</v>
      </c>
    </row>
    <row r="43" spans="1:15" x14ac:dyDescent="0.3">
      <c r="A43">
        <v>42</v>
      </c>
      <c r="B43">
        <v>115.74884710000001</v>
      </c>
      <c r="C43">
        <v>35.027175560000003</v>
      </c>
      <c r="E43">
        <v>117.6685497</v>
      </c>
      <c r="K43">
        <v>32.701644000000002</v>
      </c>
    </row>
    <row r="44" spans="1:15" x14ac:dyDescent="0.3">
      <c r="A44">
        <v>43</v>
      </c>
      <c r="B44">
        <v>117.4612635</v>
      </c>
      <c r="C44">
        <v>30.527426980000001</v>
      </c>
      <c r="E44">
        <v>117.59851279999999</v>
      </c>
      <c r="K44">
        <v>32.675827699999999</v>
      </c>
    </row>
    <row r="45" spans="1:15" x14ac:dyDescent="0.3">
      <c r="A45">
        <v>44</v>
      </c>
      <c r="B45">
        <v>114.0933825</v>
      </c>
      <c r="C45">
        <v>28.343975919999998</v>
      </c>
      <c r="E45">
        <v>117.59851279999999</v>
      </c>
      <c r="K45">
        <v>32.621915889999997</v>
      </c>
    </row>
    <row r="46" spans="1:15" x14ac:dyDescent="0.3">
      <c r="A46">
        <v>45</v>
      </c>
      <c r="B46">
        <v>114.38096609999999</v>
      </c>
      <c r="C46">
        <v>33.078631629999997</v>
      </c>
      <c r="E46">
        <v>117.4612635</v>
      </c>
      <c r="K46">
        <v>32.324649710000003</v>
      </c>
    </row>
    <row r="47" spans="1:15" x14ac:dyDescent="0.3">
      <c r="A47">
        <v>46</v>
      </c>
      <c r="B47">
        <v>117.1050553</v>
      </c>
      <c r="C47">
        <v>32.621915889999997</v>
      </c>
      <c r="E47">
        <v>117.1050553</v>
      </c>
      <c r="K47">
        <v>31.911223400000001</v>
      </c>
    </row>
    <row r="48" spans="1:15" x14ac:dyDescent="0.3">
      <c r="A48">
        <v>47</v>
      </c>
      <c r="B48">
        <v>118.2086984</v>
      </c>
      <c r="C48">
        <v>36.498617379999999</v>
      </c>
      <c r="E48">
        <v>116.909442</v>
      </c>
      <c r="K48">
        <v>31.837122359999999</v>
      </c>
    </row>
    <row r="49" spans="1:15" x14ac:dyDescent="0.3">
      <c r="A49">
        <v>48</v>
      </c>
      <c r="B49">
        <v>116.47293639999999</v>
      </c>
      <c r="C49">
        <v>33.910055980000003</v>
      </c>
      <c r="E49">
        <v>116.909442</v>
      </c>
      <c r="K49">
        <v>31.380040839999999</v>
      </c>
    </row>
    <row r="50" spans="1:15" x14ac:dyDescent="0.3">
      <c r="A50">
        <v>49</v>
      </c>
      <c r="B50">
        <v>127.909442</v>
      </c>
      <c r="C50">
        <v>28.07059654</v>
      </c>
      <c r="E50">
        <v>116.47293639999999</v>
      </c>
      <c r="K50">
        <v>30.92015417</v>
      </c>
    </row>
    <row r="51" spans="1:15" x14ac:dyDescent="0.3">
      <c r="A51">
        <v>50</v>
      </c>
      <c r="B51">
        <v>118.2889958</v>
      </c>
      <c r="C51">
        <v>33.458471520000003</v>
      </c>
      <c r="E51">
        <v>116.39263889999999</v>
      </c>
      <c r="K51">
        <v>30.632113910000001</v>
      </c>
    </row>
    <row r="52" spans="1:15" x14ac:dyDescent="0.3">
      <c r="A52">
        <v>51</v>
      </c>
      <c r="B52">
        <v>118.2889958</v>
      </c>
      <c r="C52">
        <v>33.213953949999997</v>
      </c>
      <c r="E52">
        <v>115.74884710000001</v>
      </c>
      <c r="K52">
        <v>30.615283340000001</v>
      </c>
    </row>
    <row r="53" spans="1:15" x14ac:dyDescent="0.3">
      <c r="A53">
        <v>52</v>
      </c>
      <c r="B53">
        <v>118.2889958</v>
      </c>
      <c r="C53">
        <v>33.436711170000002</v>
      </c>
      <c r="E53">
        <v>115.6452041</v>
      </c>
      <c r="K53">
        <v>30.527426980000001</v>
      </c>
    </row>
    <row r="54" spans="1:15" x14ac:dyDescent="0.3">
      <c r="A54">
        <v>53</v>
      </c>
      <c r="B54">
        <v>120.40431169999999</v>
      </c>
      <c r="C54">
        <v>40.398163570000001</v>
      </c>
      <c r="E54">
        <v>115.5765794</v>
      </c>
      <c r="K54">
        <v>30.46683298</v>
      </c>
    </row>
    <row r="55" spans="1:15" x14ac:dyDescent="0.3">
      <c r="A55">
        <v>54</v>
      </c>
      <c r="B55">
        <v>143.39263890000001</v>
      </c>
      <c r="C55">
        <v>37.620694749999998</v>
      </c>
      <c r="E55">
        <v>115.0130851</v>
      </c>
      <c r="K55">
        <v>30.308479569999999</v>
      </c>
    </row>
    <row r="56" spans="1:15" x14ac:dyDescent="0.3">
      <c r="A56">
        <v>55</v>
      </c>
      <c r="B56">
        <v>135.39263890000001</v>
      </c>
      <c r="C56">
        <v>37.25439197</v>
      </c>
      <c r="E56">
        <v>114.59851279999999</v>
      </c>
      <c r="K56">
        <v>30.19359657</v>
      </c>
    </row>
    <row r="57" spans="1:15" x14ac:dyDescent="0.3">
      <c r="A57">
        <v>56</v>
      </c>
      <c r="B57">
        <v>126.40431169999999</v>
      </c>
      <c r="C57">
        <v>40.589068449999999</v>
      </c>
      <c r="E57">
        <v>114.38096609999999</v>
      </c>
      <c r="K57">
        <v>30.147543290000002</v>
      </c>
    </row>
    <row r="58" spans="1:15" x14ac:dyDescent="0.3">
      <c r="A58">
        <v>57</v>
      </c>
      <c r="B58">
        <v>110.4612635</v>
      </c>
      <c r="C58">
        <v>30.147543290000002</v>
      </c>
      <c r="E58">
        <v>114.3692933</v>
      </c>
      <c r="K58">
        <v>30.115434029999999</v>
      </c>
    </row>
    <row r="59" spans="1:15" x14ac:dyDescent="0.3">
      <c r="A59">
        <v>58</v>
      </c>
      <c r="B59">
        <v>118.2889958</v>
      </c>
      <c r="C59">
        <v>32.734518180000002</v>
      </c>
      <c r="E59">
        <v>114.3692933</v>
      </c>
      <c r="K59">
        <v>29.92939368</v>
      </c>
    </row>
    <row r="60" spans="1:15" x14ac:dyDescent="0.3">
      <c r="A60">
        <v>59</v>
      </c>
      <c r="B60">
        <v>112.6452041</v>
      </c>
      <c r="C60">
        <v>30.615283340000001</v>
      </c>
      <c r="E60">
        <v>114.0933825</v>
      </c>
      <c r="K60">
        <v>29.889148639999998</v>
      </c>
    </row>
    <row r="61" spans="1:15" x14ac:dyDescent="0.3">
      <c r="A61">
        <v>60</v>
      </c>
      <c r="B61">
        <v>115.5765794</v>
      </c>
      <c r="C61">
        <v>37.662873670000003</v>
      </c>
      <c r="E61">
        <v>114.0933825</v>
      </c>
      <c r="K61">
        <v>29.604526580000002</v>
      </c>
    </row>
    <row r="62" spans="1:15" x14ac:dyDescent="0.3">
      <c r="A62">
        <v>61</v>
      </c>
      <c r="B62">
        <v>130.2086984</v>
      </c>
      <c r="C62">
        <v>36.888153129999999</v>
      </c>
      <c r="E62">
        <v>113.82914460000001</v>
      </c>
      <c r="F62" s="7">
        <v>113.6568769</v>
      </c>
      <c r="G62" s="7" t="s">
        <v>7</v>
      </c>
      <c r="K62">
        <v>29.59176832</v>
      </c>
      <c r="L62" s="7">
        <v>29.563775960000001</v>
      </c>
      <c r="M62" s="7" t="s">
        <v>7</v>
      </c>
    </row>
    <row r="63" spans="1:15" x14ac:dyDescent="0.3">
      <c r="A63">
        <v>62</v>
      </c>
      <c r="B63">
        <v>117.6685497</v>
      </c>
      <c r="C63">
        <v>37.860411429999999</v>
      </c>
      <c r="E63">
        <v>113.48460919999999</v>
      </c>
      <c r="F63" s="7"/>
      <c r="G63" s="7"/>
      <c r="K63">
        <v>29.535783599999998</v>
      </c>
      <c r="L63" s="7"/>
      <c r="M63" s="7"/>
    </row>
    <row r="64" spans="1:15" x14ac:dyDescent="0.3">
      <c r="A64">
        <v>63</v>
      </c>
      <c r="B64">
        <v>126.0481035</v>
      </c>
      <c r="C64">
        <v>43.390988499999999</v>
      </c>
      <c r="E64">
        <v>113.4612635</v>
      </c>
      <c r="H64" t="s">
        <v>10</v>
      </c>
      <c r="I64">
        <v>94.390073880000003</v>
      </c>
      <c r="K64">
        <v>29.378436300000001</v>
      </c>
      <c r="N64" t="s">
        <v>10</v>
      </c>
      <c r="O64" s="1">
        <v>17.685079349999999</v>
      </c>
    </row>
    <row r="65" spans="1:15" x14ac:dyDescent="0.3">
      <c r="A65">
        <v>64</v>
      </c>
      <c r="B65">
        <v>125.3123415</v>
      </c>
      <c r="C65">
        <v>40.722831149999998</v>
      </c>
      <c r="E65">
        <v>113.1853528</v>
      </c>
      <c r="K65">
        <v>29.363341420000001</v>
      </c>
    </row>
    <row r="66" spans="1:15" x14ac:dyDescent="0.3">
      <c r="A66">
        <v>65</v>
      </c>
      <c r="B66">
        <v>128.128401</v>
      </c>
      <c r="C66">
        <v>40.15948186</v>
      </c>
      <c r="E66">
        <v>112.6452041</v>
      </c>
      <c r="H66" t="s">
        <v>11</v>
      </c>
      <c r="I66">
        <v>75.123270849999997</v>
      </c>
      <c r="K66">
        <v>29.347279019999998</v>
      </c>
      <c r="N66" t="s">
        <v>11</v>
      </c>
      <c r="O66" s="2">
        <v>5.8063827349999997</v>
      </c>
    </row>
    <row r="67" spans="1:15" x14ac:dyDescent="0.3">
      <c r="A67">
        <v>66</v>
      </c>
      <c r="B67">
        <v>126.59851279999999</v>
      </c>
      <c r="C67">
        <v>15.71285853</v>
      </c>
      <c r="E67">
        <v>112.2889958</v>
      </c>
      <c r="K67">
        <v>28.781727889999999</v>
      </c>
    </row>
    <row r="68" spans="1:15" x14ac:dyDescent="0.3">
      <c r="A68">
        <v>67</v>
      </c>
      <c r="B68">
        <v>132.48460919999999</v>
      </c>
      <c r="C68">
        <v>37.979956039999998</v>
      </c>
      <c r="E68">
        <v>111.2889958</v>
      </c>
      <c r="K68">
        <v>28.7620589</v>
      </c>
    </row>
    <row r="69" spans="1:15" x14ac:dyDescent="0.3">
      <c r="A69">
        <v>68</v>
      </c>
      <c r="B69">
        <v>133.68022250000001</v>
      </c>
      <c r="C69">
        <v>41.573974759999999</v>
      </c>
      <c r="E69">
        <v>111.1853528</v>
      </c>
      <c r="K69">
        <v>28.754000080000001</v>
      </c>
    </row>
    <row r="70" spans="1:15" x14ac:dyDescent="0.3">
      <c r="A70">
        <v>69</v>
      </c>
      <c r="B70">
        <v>133.3123415</v>
      </c>
      <c r="C70">
        <v>40.472042379999998</v>
      </c>
      <c r="E70">
        <v>111.1853528</v>
      </c>
      <c r="K70">
        <v>28.63050247</v>
      </c>
    </row>
    <row r="71" spans="1:15" x14ac:dyDescent="0.3">
      <c r="A71">
        <v>70</v>
      </c>
      <c r="B71">
        <v>158.30066869999999</v>
      </c>
      <c r="C71">
        <v>37.141733279999997</v>
      </c>
      <c r="E71">
        <v>111.1853528</v>
      </c>
      <c r="K71">
        <v>28.343975919999998</v>
      </c>
    </row>
    <row r="72" spans="1:15" x14ac:dyDescent="0.3">
      <c r="A72">
        <v>71</v>
      </c>
      <c r="B72">
        <v>164.59851280000001</v>
      </c>
      <c r="C72">
        <v>15.823060419999999</v>
      </c>
      <c r="E72">
        <v>110.84081740000001</v>
      </c>
      <c r="K72">
        <v>28.07059654</v>
      </c>
    </row>
    <row r="73" spans="1:15" x14ac:dyDescent="0.3">
      <c r="A73">
        <v>72</v>
      </c>
      <c r="B73">
        <v>133.41598450000001</v>
      </c>
      <c r="C73">
        <v>44.013138570000002</v>
      </c>
      <c r="E73">
        <v>110.4612635</v>
      </c>
      <c r="K73">
        <v>27.879915489999998</v>
      </c>
    </row>
    <row r="74" spans="1:15" x14ac:dyDescent="0.3">
      <c r="A74">
        <v>73</v>
      </c>
      <c r="B74">
        <v>133.14007380000001</v>
      </c>
      <c r="C74">
        <v>43.353122919999997</v>
      </c>
      <c r="E74">
        <v>108.1853528</v>
      </c>
      <c r="K74" s="1">
        <v>16.359483520000001</v>
      </c>
    </row>
    <row r="75" spans="1:15" x14ac:dyDescent="0.3">
      <c r="A75">
        <v>74</v>
      </c>
      <c r="B75">
        <v>124.7152409</v>
      </c>
      <c r="C75">
        <v>52.99775236</v>
      </c>
      <c r="E75">
        <v>105.4612635</v>
      </c>
      <c r="K75" s="1">
        <v>16.194121540000001</v>
      </c>
    </row>
    <row r="76" spans="1:15" x14ac:dyDescent="0.3">
      <c r="A76">
        <v>75</v>
      </c>
      <c r="B76">
        <v>121.864163</v>
      </c>
      <c r="C76">
        <v>42.618698469999998</v>
      </c>
      <c r="E76">
        <v>105.4612635</v>
      </c>
      <c r="K76" s="1">
        <v>16.132947439999999</v>
      </c>
    </row>
    <row r="77" spans="1:15" x14ac:dyDescent="0.3">
      <c r="A77">
        <v>76</v>
      </c>
      <c r="B77">
        <v>132.86416299999999</v>
      </c>
      <c r="C77">
        <v>42.778218639999999</v>
      </c>
      <c r="E77">
        <v>105.4612635</v>
      </c>
      <c r="K77" s="1">
        <v>16.043174919999998</v>
      </c>
    </row>
    <row r="78" spans="1:15" x14ac:dyDescent="0.3">
      <c r="A78">
        <v>77</v>
      </c>
      <c r="B78">
        <v>169.59851280000001</v>
      </c>
      <c r="C78">
        <v>16.132947439999999</v>
      </c>
      <c r="E78">
        <v>104.4612635</v>
      </c>
      <c r="K78" s="1">
        <v>15.847758069999999</v>
      </c>
    </row>
    <row r="79" spans="1:15" x14ac:dyDescent="0.3">
      <c r="A79">
        <v>78</v>
      </c>
      <c r="B79">
        <v>150.57657940000001</v>
      </c>
      <c r="C79">
        <v>37.923113209999997</v>
      </c>
      <c r="E79">
        <v>104.1853528</v>
      </c>
      <c r="K79" s="1">
        <v>15.823060419999999</v>
      </c>
    </row>
    <row r="80" spans="1:15" x14ac:dyDescent="0.3">
      <c r="A80">
        <v>79</v>
      </c>
      <c r="B80">
        <v>151.59851280000001</v>
      </c>
      <c r="C80">
        <v>15.769625420000001</v>
      </c>
      <c r="E80">
        <v>102.59851279999999</v>
      </c>
      <c r="K80" s="1">
        <v>15.769625420000001</v>
      </c>
    </row>
    <row r="81" spans="1:11" x14ac:dyDescent="0.3">
      <c r="A81">
        <v>80</v>
      </c>
      <c r="B81">
        <v>167.9444604</v>
      </c>
      <c r="C81">
        <v>39.42309899</v>
      </c>
      <c r="E81">
        <v>102.59851279999999</v>
      </c>
      <c r="K81" s="1">
        <v>15.75353468</v>
      </c>
    </row>
    <row r="82" spans="1:11" x14ac:dyDescent="0.3">
      <c r="A82">
        <v>81</v>
      </c>
      <c r="B82">
        <v>139.84081739999999</v>
      </c>
      <c r="C82">
        <v>34.948614689999999</v>
      </c>
      <c r="E82">
        <v>99.564906609999994</v>
      </c>
      <c r="K82" s="1">
        <v>15.71285853</v>
      </c>
    </row>
    <row r="85" spans="1:11" x14ac:dyDescent="0.3">
      <c r="A85" s="5" t="s">
        <v>12</v>
      </c>
    </row>
    <row r="86" spans="1:11" x14ac:dyDescent="0.3">
      <c r="A86" t="s">
        <v>31</v>
      </c>
      <c r="B86" t="s">
        <v>32</v>
      </c>
      <c r="C86" s="3" t="s">
        <v>33</v>
      </c>
      <c r="E86" t="s">
        <v>34</v>
      </c>
    </row>
    <row r="87" spans="1:11" x14ac:dyDescent="0.3">
      <c r="A87">
        <v>1</v>
      </c>
      <c r="B87">
        <v>34</v>
      </c>
      <c r="C87">
        <f>(B87-41)^2</f>
        <v>49</v>
      </c>
      <c r="D87">
        <f>((B87-41)/C108)</f>
        <v>-1.4255728899344744</v>
      </c>
      <c r="E87" s="6">
        <v>56</v>
      </c>
    </row>
    <row r="88" spans="1:11" x14ac:dyDescent="0.3">
      <c r="A88">
        <v>2</v>
      </c>
      <c r="B88">
        <v>36</v>
      </c>
      <c r="C88">
        <f>(B88-41)^2</f>
        <v>25</v>
      </c>
      <c r="D88">
        <f>((B88-41)/C108)</f>
        <v>-1.0182663499531961</v>
      </c>
      <c r="E88" s="1">
        <v>49</v>
      </c>
      <c r="H88" s="6">
        <f>F91+3*I95</f>
        <v>54</v>
      </c>
    </row>
    <row r="89" spans="1:11" x14ac:dyDescent="0.3">
      <c r="A89">
        <v>3</v>
      </c>
      <c r="B89">
        <v>36</v>
      </c>
      <c r="C89">
        <f t="shared" ref="C89:C104" si="0">(B89-41)^2</f>
        <v>25</v>
      </c>
      <c r="D89">
        <f>((B89-41)/C108)</f>
        <v>-1.0182663499531961</v>
      </c>
      <c r="E89">
        <v>45</v>
      </c>
    </row>
    <row r="90" spans="1:11" x14ac:dyDescent="0.3">
      <c r="A90">
        <v>4</v>
      </c>
      <c r="B90">
        <v>38</v>
      </c>
      <c r="C90">
        <f t="shared" si="0"/>
        <v>9</v>
      </c>
      <c r="D90">
        <f>((B90-41)/C108)</f>
        <v>-0.61095980997191757</v>
      </c>
      <c r="E90">
        <v>42</v>
      </c>
      <c r="H90" s="1">
        <f>F91+1.5*I95</f>
        <v>48</v>
      </c>
    </row>
    <row r="91" spans="1:11" x14ac:dyDescent="0.3">
      <c r="A91">
        <v>5</v>
      </c>
      <c r="B91">
        <v>38</v>
      </c>
      <c r="C91">
        <f t="shared" si="0"/>
        <v>9</v>
      </c>
      <c r="D91">
        <f>((B91-41)/C108)^3</f>
        <v>-0.22805412261624569</v>
      </c>
      <c r="E91">
        <v>42</v>
      </c>
      <c r="F91" s="3">
        <v>42</v>
      </c>
      <c r="G91" s="3" t="s">
        <v>4</v>
      </c>
    </row>
    <row r="92" spans="1:11" x14ac:dyDescent="0.3">
      <c r="A92">
        <v>6</v>
      </c>
      <c r="B92">
        <v>39</v>
      </c>
      <c r="C92">
        <f t="shared" si="0"/>
        <v>4</v>
      </c>
      <c r="D92">
        <f>((B92-41)/C108)</f>
        <v>-0.40730653998127841</v>
      </c>
      <c r="E92">
        <v>41</v>
      </c>
    </row>
    <row r="93" spans="1:11" x14ac:dyDescent="0.3">
      <c r="A93">
        <v>7</v>
      </c>
      <c r="B93">
        <v>39</v>
      </c>
      <c r="C93">
        <f t="shared" si="0"/>
        <v>4</v>
      </c>
      <c r="D93">
        <f>((B93-41)/C108)</f>
        <v>-0.40730653998127841</v>
      </c>
      <c r="E93">
        <v>41</v>
      </c>
    </row>
    <row r="94" spans="1:11" x14ac:dyDescent="0.3">
      <c r="A94">
        <v>8</v>
      </c>
      <c r="B94">
        <v>40</v>
      </c>
      <c r="C94">
        <f t="shared" si="0"/>
        <v>1</v>
      </c>
      <c r="D94">
        <f>((B94-41)/C108)^3</f>
        <v>-8.4464489857868797E-3</v>
      </c>
      <c r="E94">
        <v>41</v>
      </c>
    </row>
    <row r="95" spans="1:11" x14ac:dyDescent="0.3">
      <c r="A95">
        <v>9</v>
      </c>
      <c r="B95">
        <v>40</v>
      </c>
      <c r="C95">
        <f t="shared" si="0"/>
        <v>1</v>
      </c>
      <c r="D95">
        <f>((B95-41)/C108)</f>
        <v>-0.20365326999063921</v>
      </c>
      <c r="E95">
        <v>41</v>
      </c>
      <c r="F95" s="7">
        <v>40.5</v>
      </c>
      <c r="G95" s="7" t="s">
        <v>5</v>
      </c>
      <c r="H95" s="3" t="s">
        <v>35</v>
      </c>
      <c r="I95">
        <f>F91-F100</f>
        <v>4</v>
      </c>
    </row>
    <row r="96" spans="1:11" x14ac:dyDescent="0.3">
      <c r="A96">
        <v>10</v>
      </c>
      <c r="B96">
        <v>41</v>
      </c>
      <c r="C96">
        <f t="shared" si="0"/>
        <v>0</v>
      </c>
      <c r="D96">
        <f>((B96-41)/C108)</f>
        <v>0</v>
      </c>
      <c r="E96">
        <v>40</v>
      </c>
      <c r="F96" s="7"/>
      <c r="G96" s="7"/>
    </row>
    <row r="97" spans="1:8" x14ac:dyDescent="0.3">
      <c r="A97">
        <v>11</v>
      </c>
      <c r="B97">
        <v>41</v>
      </c>
      <c r="C97">
        <f t="shared" si="0"/>
        <v>0</v>
      </c>
      <c r="D97">
        <f>((B97-41)/C108)</f>
        <v>0</v>
      </c>
      <c r="E97">
        <v>40</v>
      </c>
    </row>
    <row r="98" spans="1:8" x14ac:dyDescent="0.3">
      <c r="A98">
        <v>12</v>
      </c>
      <c r="B98">
        <v>41</v>
      </c>
      <c r="C98">
        <f t="shared" si="0"/>
        <v>0</v>
      </c>
      <c r="D98">
        <f>((B98-41)/C108)</f>
        <v>0</v>
      </c>
      <c r="E98">
        <v>39</v>
      </c>
    </row>
    <row r="99" spans="1:8" x14ac:dyDescent="0.3">
      <c r="A99">
        <v>13</v>
      </c>
      <c r="B99">
        <v>41</v>
      </c>
      <c r="C99">
        <f t="shared" si="0"/>
        <v>0</v>
      </c>
      <c r="D99">
        <f>((B99-41)/C108)</f>
        <v>0</v>
      </c>
      <c r="E99">
        <v>39</v>
      </c>
    </row>
    <row r="100" spans="1:8" x14ac:dyDescent="0.3">
      <c r="A100">
        <v>14</v>
      </c>
      <c r="B100">
        <v>42</v>
      </c>
      <c r="C100">
        <f t="shared" si="0"/>
        <v>1</v>
      </c>
      <c r="D100">
        <f>((B100-41)/C108)</f>
        <v>0.20365326999063921</v>
      </c>
      <c r="E100">
        <v>38</v>
      </c>
      <c r="F100" s="3">
        <v>38</v>
      </c>
      <c r="G100" s="3" t="s">
        <v>7</v>
      </c>
    </row>
    <row r="101" spans="1:8" x14ac:dyDescent="0.3">
      <c r="A101">
        <v>15</v>
      </c>
      <c r="B101">
        <v>42</v>
      </c>
      <c r="C101">
        <f t="shared" si="0"/>
        <v>1</v>
      </c>
      <c r="D101">
        <f>((B101-41)/C108)</f>
        <v>0.20365326999063921</v>
      </c>
      <c r="E101">
        <v>38</v>
      </c>
      <c r="H101">
        <f>F100-1.5*I95</f>
        <v>32</v>
      </c>
    </row>
    <row r="102" spans="1:8" x14ac:dyDescent="0.3">
      <c r="A102">
        <v>16</v>
      </c>
      <c r="B102">
        <v>45</v>
      </c>
      <c r="C102">
        <f t="shared" si="0"/>
        <v>16</v>
      </c>
      <c r="D102">
        <f>((B102-41)/C108)</f>
        <v>0.81461307996255683</v>
      </c>
      <c r="E102">
        <v>36</v>
      </c>
    </row>
    <row r="103" spans="1:8" x14ac:dyDescent="0.3">
      <c r="A103">
        <v>17</v>
      </c>
      <c r="B103">
        <v>49</v>
      </c>
      <c r="C103">
        <f t="shared" si="0"/>
        <v>64</v>
      </c>
      <c r="D103">
        <f>((B103-41)/C108)</f>
        <v>1.6292261599251137</v>
      </c>
      <c r="E103">
        <v>36</v>
      </c>
      <c r="H103">
        <f>F100-3*I95</f>
        <v>26</v>
      </c>
    </row>
    <row r="104" spans="1:8" x14ac:dyDescent="0.3">
      <c r="A104">
        <v>18</v>
      </c>
      <c r="B104">
        <v>56</v>
      </c>
      <c r="C104">
        <f t="shared" si="0"/>
        <v>225</v>
      </c>
      <c r="D104">
        <f>((B104-41)/C108)</f>
        <v>3.0547990498595881</v>
      </c>
      <c r="E104">
        <v>34</v>
      </c>
    </row>
    <row r="105" spans="1:8" x14ac:dyDescent="0.3">
      <c r="A105" t="s">
        <v>14</v>
      </c>
      <c r="B105">
        <v>738</v>
      </c>
      <c r="C105">
        <f>SUM(C87:C104)</f>
        <v>434</v>
      </c>
      <c r="D105">
        <f>SUM(D87:D104)</f>
        <v>0.57811250836052519</v>
      </c>
    </row>
    <row r="106" spans="1:8" x14ac:dyDescent="0.3">
      <c r="A106" t="s">
        <v>13</v>
      </c>
      <c r="B106">
        <v>41</v>
      </c>
    </row>
    <row r="107" spans="1:8" x14ac:dyDescent="0.3">
      <c r="B107" t="s">
        <v>29</v>
      </c>
      <c r="C107">
        <f>C105/18</f>
        <v>24.111111111111111</v>
      </c>
    </row>
    <row r="108" spans="1:8" x14ac:dyDescent="0.3">
      <c r="B108" t="s">
        <v>30</v>
      </c>
      <c r="C108">
        <f>SQRT(C107)</f>
        <v>4.9103066208854118</v>
      </c>
    </row>
    <row r="109" spans="1:8" x14ac:dyDescent="0.3">
      <c r="A109" s="4" t="s">
        <v>15</v>
      </c>
    </row>
    <row r="110" spans="1:8" x14ac:dyDescent="0.3">
      <c r="A110" t="s">
        <v>27</v>
      </c>
      <c r="B110" t="s">
        <v>16</v>
      </c>
      <c r="C110" t="s">
        <v>17</v>
      </c>
      <c r="D110" t="s">
        <v>18</v>
      </c>
    </row>
    <row r="111" spans="1:8" x14ac:dyDescent="0.3">
      <c r="A111">
        <v>1</v>
      </c>
      <c r="B111" t="s">
        <v>19</v>
      </c>
      <c r="C111">
        <v>80</v>
      </c>
      <c r="D111">
        <f>(C111-74.0625)^2</f>
        <v>35.25390625</v>
      </c>
    </row>
    <row r="112" spans="1:8" x14ac:dyDescent="0.3">
      <c r="A112">
        <v>2</v>
      </c>
      <c r="B112" t="s">
        <v>20</v>
      </c>
      <c r="C112">
        <v>200</v>
      </c>
      <c r="D112">
        <f>(C112-74.0625)^2</f>
        <v>15860.25390625</v>
      </c>
    </row>
    <row r="113" spans="1:4" x14ac:dyDescent="0.3">
      <c r="A113">
        <v>3</v>
      </c>
      <c r="B113" t="s">
        <v>21</v>
      </c>
      <c r="C113">
        <v>120</v>
      </c>
      <c r="D113">
        <f t="shared" ref="D113:D118" si="1">(C113-74.0625)^2</f>
        <v>2110.25390625</v>
      </c>
    </row>
    <row r="114" spans="1:4" x14ac:dyDescent="0.3">
      <c r="A114">
        <v>4</v>
      </c>
      <c r="B114" t="s">
        <v>22</v>
      </c>
      <c r="C114">
        <v>100</v>
      </c>
      <c r="D114">
        <f t="shared" si="1"/>
        <v>672.75390625</v>
      </c>
    </row>
    <row r="115" spans="1:4" x14ac:dyDescent="0.3">
      <c r="A115">
        <v>5</v>
      </c>
      <c r="B115" t="s">
        <v>23</v>
      </c>
      <c r="C115">
        <v>50</v>
      </c>
      <c r="D115">
        <f t="shared" si="1"/>
        <v>579.00390625</v>
      </c>
    </row>
    <row r="116" spans="1:4" x14ac:dyDescent="0.3">
      <c r="A116">
        <v>6</v>
      </c>
      <c r="B116" t="s">
        <v>24</v>
      </c>
      <c r="C116">
        <v>25</v>
      </c>
      <c r="D116">
        <f t="shared" si="1"/>
        <v>2407.12890625</v>
      </c>
    </row>
    <row r="117" spans="1:4" x14ac:dyDescent="0.3">
      <c r="A117">
        <v>7</v>
      </c>
      <c r="B117" t="s">
        <v>25</v>
      </c>
      <c r="C117">
        <v>12.5</v>
      </c>
      <c r="D117">
        <f t="shared" si="1"/>
        <v>3789.94140625</v>
      </c>
    </row>
    <row r="118" spans="1:4" x14ac:dyDescent="0.3">
      <c r="A118">
        <v>8</v>
      </c>
      <c r="B118" t="s">
        <v>26</v>
      </c>
      <c r="C118">
        <v>5</v>
      </c>
      <c r="D118">
        <f t="shared" si="1"/>
        <v>4769.62890625</v>
      </c>
    </row>
    <row r="119" spans="1:4" x14ac:dyDescent="0.3">
      <c r="B119" t="s">
        <v>14</v>
      </c>
      <c r="C119">
        <f>SUM(C111:C118)</f>
        <v>592.5</v>
      </c>
      <c r="D119">
        <f>SUM(D111:D118)</f>
        <v>30224.21875</v>
      </c>
    </row>
    <row r="120" spans="1:4" x14ac:dyDescent="0.3">
      <c r="B120" t="s">
        <v>28</v>
      </c>
      <c r="C120">
        <f>C119/8</f>
        <v>74.0625</v>
      </c>
    </row>
    <row r="121" spans="1:4" x14ac:dyDescent="0.3">
      <c r="C121" t="s">
        <v>29</v>
      </c>
      <c r="D121">
        <f>D119/8</f>
        <v>3778.02734375</v>
      </c>
    </row>
    <row r="122" spans="1:4" x14ac:dyDescent="0.3">
      <c r="C122" t="s">
        <v>30</v>
      </c>
      <c r="D122">
        <f>SQRT(D121)</f>
        <v>61.465659874030472</v>
      </c>
    </row>
  </sheetData>
  <sortState xmlns:xlrd2="http://schemas.microsoft.com/office/spreadsheetml/2017/richdata2" ref="E87:E104">
    <sortCondition descending="1" ref="E87:E104"/>
  </sortState>
  <mergeCells count="10">
    <mergeCell ref="L21:L22"/>
    <mergeCell ref="M21:M22"/>
    <mergeCell ref="L62:L63"/>
    <mergeCell ref="M62:M63"/>
    <mergeCell ref="F95:F96"/>
    <mergeCell ref="G95:G96"/>
    <mergeCell ref="F21:F22"/>
    <mergeCell ref="F62:F63"/>
    <mergeCell ref="G62:G63"/>
    <mergeCell ref="G21:G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Q2_b - asmt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2022-04-30T14:34:36Z</dcterms:created>
  <dcterms:modified xsi:type="dcterms:W3CDTF">2022-05-03T05:58:41Z</dcterms:modified>
</cp:coreProperties>
</file>