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mitro\OneDrive\Desktop\"/>
    </mc:Choice>
  </mc:AlternateContent>
  <xr:revisionPtr revIDLastSave="0" documentId="13_ncr:1_{AF76A75C-2145-4542-BCBF-66BDE46906B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Ответы на опрос" sheetId="1" r:id="rId1"/>
    <sheet name="Диаграммы" sheetId="2" r:id="rId2"/>
  </sheets>
  <calcPr calcId="181029"/>
</workbook>
</file>

<file path=xl/calcChain.xml><?xml version="1.0" encoding="utf-8"?>
<calcChain xmlns="http://schemas.openxmlformats.org/spreadsheetml/2006/main">
  <c r="E58" i="2" l="1"/>
  <c r="F58" i="2"/>
  <c r="C39" i="2"/>
  <c r="D18" i="2"/>
  <c r="E18" i="2" s="1"/>
  <c r="F18" i="2" s="1"/>
  <c r="C67" i="2"/>
  <c r="D64" i="2" s="1"/>
  <c r="E64" i="2" s="1"/>
  <c r="F64" i="2" s="1"/>
  <c r="C30" i="2"/>
  <c r="D27" i="2" s="1"/>
  <c r="E27" i="2" s="1"/>
  <c r="F27" i="2" s="1"/>
  <c r="C24" i="2"/>
  <c r="D22" i="2" s="1"/>
  <c r="E22" i="2" s="1"/>
  <c r="F22" i="2" s="1"/>
  <c r="C20" i="2"/>
  <c r="D17" i="2" s="1"/>
  <c r="E17" i="2" s="1"/>
  <c r="F17" i="2" s="1"/>
  <c r="C5" i="2"/>
  <c r="D3" i="2" s="1"/>
  <c r="E3" i="2" s="1"/>
  <c r="F3" i="2" s="1"/>
  <c r="C37" i="2"/>
  <c r="D36" i="2" s="1"/>
  <c r="E36" i="2" s="1"/>
  <c r="F36" i="2" s="1"/>
  <c r="D19" i="2"/>
  <c r="E19" i="2" s="1"/>
  <c r="F19" i="2" s="1"/>
  <c r="D13" i="2"/>
  <c r="E13" i="2" s="1"/>
  <c r="F13" i="2" s="1"/>
  <c r="D8" i="2"/>
  <c r="E8" i="2" s="1"/>
  <c r="F8" i="2" s="1"/>
  <c r="D9" i="2"/>
  <c r="E9" i="2" s="1"/>
  <c r="F9" i="2" s="1"/>
  <c r="D10" i="2"/>
  <c r="E10" i="2" s="1"/>
  <c r="F10" i="2" s="1"/>
  <c r="D14" i="2"/>
  <c r="E14" i="2" s="1"/>
  <c r="F14" i="2" s="1"/>
  <c r="D7" i="2"/>
  <c r="E7" i="2" s="1"/>
  <c r="F7" i="2" s="1"/>
  <c r="F49" i="2"/>
  <c r="F51" i="2"/>
  <c r="F54" i="2"/>
  <c r="F82" i="2"/>
  <c r="F84" i="2"/>
  <c r="F96" i="2"/>
  <c r="C45" i="2" l="1"/>
  <c r="D23" i="2"/>
  <c r="E23" i="2" s="1"/>
  <c r="F23" i="2" s="1"/>
  <c r="D66" i="2"/>
  <c r="E66" i="2" s="1"/>
  <c r="F66" i="2" s="1"/>
  <c r="D65" i="2"/>
  <c r="E65" i="2" s="1"/>
  <c r="F65" i="2" s="1"/>
  <c r="D39" i="2"/>
  <c r="E39" i="2" s="1"/>
  <c r="F39" i="2" s="1"/>
  <c r="D44" i="2"/>
  <c r="E44" i="2" s="1"/>
  <c r="F44" i="2" s="1"/>
  <c r="D4" i="2"/>
  <c r="E4" i="2" s="1"/>
  <c r="F4" i="2" s="1"/>
  <c r="D63" i="2"/>
  <c r="E63" i="2" s="1"/>
  <c r="F63" i="2" s="1"/>
  <c r="D35" i="2"/>
  <c r="E35" i="2" s="1"/>
  <c r="F35" i="2" s="1"/>
  <c r="D34" i="2"/>
  <c r="E34" i="2" s="1"/>
  <c r="F34" i="2" s="1"/>
  <c r="D26" i="2"/>
  <c r="E26" i="2" s="1"/>
  <c r="F26" i="2" s="1"/>
  <c r="D33" i="2"/>
  <c r="E33" i="2" s="1"/>
  <c r="F33" i="2" s="1"/>
  <c r="D29" i="2"/>
  <c r="E29" i="2" s="1"/>
  <c r="F29" i="2" s="1"/>
  <c r="D28" i="2"/>
  <c r="E28" i="2" s="1"/>
  <c r="F28" i="2" s="1"/>
  <c r="D32" i="2"/>
  <c r="E32" i="2" s="1"/>
  <c r="F32" i="2" s="1"/>
  <c r="D43" i="2" l="1"/>
  <c r="E43" i="2" s="1"/>
  <c r="F43" i="2" s="1"/>
  <c r="D41" i="2"/>
  <c r="E41" i="2" s="1"/>
  <c r="F41" i="2" s="1"/>
  <c r="D42" i="2"/>
  <c r="E42" i="2" s="1"/>
  <c r="F42" i="2" s="1"/>
  <c r="C56" i="2"/>
  <c r="D40" i="2"/>
  <c r="E40" i="2" s="1"/>
  <c r="F40" i="2" s="1"/>
  <c r="D51" i="2" l="1"/>
  <c r="C61" i="2"/>
  <c r="D50" i="2"/>
  <c r="E50" i="2" s="1"/>
  <c r="F50" i="2" s="1"/>
  <c r="D49" i="2"/>
  <c r="D47" i="2"/>
  <c r="E47" i="2" s="1"/>
  <c r="F47" i="2" s="1"/>
  <c r="D55" i="2"/>
  <c r="E55" i="2" s="1"/>
  <c r="F55" i="2" s="1"/>
  <c r="D53" i="2"/>
  <c r="E53" i="2" s="1"/>
  <c r="F53" i="2" s="1"/>
  <c r="D54" i="2"/>
  <c r="D48" i="2"/>
  <c r="E48" i="2" s="1"/>
  <c r="F48" i="2" s="1"/>
  <c r="D52" i="2"/>
  <c r="E52" i="2" s="1"/>
  <c r="F52" i="2" s="1"/>
  <c r="D60" i="2" l="1"/>
  <c r="E60" i="2" s="1"/>
  <c r="F60" i="2" s="1"/>
  <c r="C76" i="2"/>
  <c r="D58" i="2"/>
  <c r="D59" i="2"/>
  <c r="E59" i="2" s="1"/>
  <c r="F59" i="2" s="1"/>
  <c r="D75" i="2" l="1"/>
  <c r="E75" i="2" s="1"/>
  <c r="F75" i="2" s="1"/>
  <c r="C91" i="2"/>
  <c r="D73" i="2"/>
  <c r="E73" i="2" s="1"/>
  <c r="F73" i="2" s="1"/>
  <c r="D74" i="2"/>
  <c r="E74" i="2" s="1"/>
  <c r="F74" i="2" s="1"/>
  <c r="D72" i="2"/>
  <c r="F72" i="2" s="1"/>
  <c r="D71" i="2"/>
  <c r="E71" i="2" s="1"/>
  <c r="F71" i="2" s="1"/>
  <c r="D70" i="2"/>
  <c r="E70" i="2" s="1"/>
  <c r="F70" i="2" s="1"/>
  <c r="D69" i="2"/>
  <c r="E69" i="2" s="1"/>
  <c r="F69" i="2" s="1"/>
  <c r="D81" i="2" l="1"/>
  <c r="E81" i="2" s="1"/>
  <c r="F81" i="2" s="1"/>
  <c r="D89" i="2"/>
  <c r="E89" i="2" s="1"/>
  <c r="F89" i="2" s="1"/>
  <c r="D82" i="2"/>
  <c r="D90" i="2"/>
  <c r="E90" i="2" s="1"/>
  <c r="F90" i="2" s="1"/>
  <c r="D83" i="2"/>
  <c r="E83" i="2" s="1"/>
  <c r="F83" i="2" s="1"/>
  <c r="D78" i="2"/>
  <c r="E78" i="2" s="1"/>
  <c r="F78" i="2" s="1"/>
  <c r="D84" i="2"/>
  <c r="D86" i="2"/>
  <c r="F86" i="2" s="1"/>
  <c r="C106" i="2"/>
  <c r="D85" i="2"/>
  <c r="E85" i="2" s="1"/>
  <c r="F85" i="2" s="1"/>
  <c r="D80" i="2"/>
  <c r="E80" i="2" s="1"/>
  <c r="F80" i="2" s="1"/>
  <c r="D88" i="2"/>
  <c r="E88" i="2" s="1"/>
  <c r="F88" i="2" s="1"/>
  <c r="D79" i="2"/>
  <c r="F79" i="2" s="1"/>
  <c r="D87" i="2"/>
  <c r="E87" i="2" s="1"/>
  <c r="F87" i="2" s="1"/>
  <c r="D101" i="2" l="1"/>
  <c r="E101" i="2" s="1"/>
  <c r="F101" i="2" s="1"/>
  <c r="D94" i="2"/>
  <c r="E94" i="2" s="1"/>
  <c r="F94" i="2" s="1"/>
  <c r="D102" i="2"/>
  <c r="E102" i="2" s="1"/>
  <c r="F102" i="2" s="1"/>
  <c r="D95" i="2"/>
  <c r="E95" i="2" s="1"/>
  <c r="F95" i="2" s="1"/>
  <c r="D103" i="2"/>
  <c r="E103" i="2" s="1"/>
  <c r="F103" i="2" s="1"/>
  <c r="D96" i="2"/>
  <c r="D104" i="2"/>
  <c r="E104" i="2" s="1"/>
  <c r="F104" i="2" s="1"/>
  <c r="D98" i="2"/>
  <c r="E98" i="2" s="1"/>
  <c r="F98" i="2" s="1"/>
  <c r="D97" i="2"/>
  <c r="E97" i="2" s="1"/>
  <c r="F97" i="2" s="1"/>
  <c r="D105" i="2"/>
  <c r="E105" i="2" s="1"/>
  <c r="F105" i="2" s="1"/>
  <c r="D100" i="2"/>
  <c r="E100" i="2" s="1"/>
  <c r="F100" i="2" s="1"/>
  <c r="D93" i="2"/>
  <c r="E93" i="2" s="1"/>
  <c r="F93" i="2" s="1"/>
  <c r="C110" i="2"/>
  <c r="D99" i="2"/>
  <c r="E99" i="2" s="1"/>
  <c r="F99" i="2" s="1"/>
  <c r="D109" i="2" l="1"/>
  <c r="E109" i="2" s="1"/>
  <c r="F109" i="2" s="1"/>
  <c r="C117" i="2"/>
  <c r="D108" i="2"/>
  <c r="E108" i="2" s="1"/>
  <c r="F108" i="2" s="1"/>
  <c r="D115" i="2" l="1"/>
  <c r="E115" i="2" s="1"/>
  <c r="F115" i="2" s="1"/>
  <c r="D114" i="2"/>
  <c r="E114" i="2" s="1"/>
  <c r="F114" i="2" s="1"/>
  <c r="C122" i="2"/>
  <c r="D113" i="2"/>
  <c r="E113" i="2" s="1"/>
  <c r="F113" i="2" s="1"/>
  <c r="D116" i="2"/>
  <c r="E116" i="2" s="1"/>
  <c r="F116" i="2" s="1"/>
  <c r="D112" i="2"/>
  <c r="E112" i="2" s="1"/>
  <c r="F112" i="2" s="1"/>
  <c r="D120" i="2" l="1"/>
  <c r="E120" i="2" s="1"/>
  <c r="F120" i="2" s="1"/>
  <c r="C129" i="2"/>
  <c r="D121" i="2"/>
  <c r="E121" i="2" s="1"/>
  <c r="F121" i="2" s="1"/>
  <c r="D119" i="2"/>
  <c r="E119" i="2" s="1"/>
  <c r="F119" i="2" s="1"/>
  <c r="D142" i="2" l="1"/>
  <c r="E142" i="2" s="1"/>
  <c r="F142" i="2" s="1"/>
  <c r="D137" i="2"/>
  <c r="E137" i="2" s="1"/>
  <c r="F137" i="2" s="1"/>
  <c r="D132" i="2"/>
  <c r="E132" i="2" s="1"/>
  <c r="F132" i="2" s="1"/>
  <c r="D144" i="2"/>
  <c r="E144" i="2" s="1"/>
  <c r="F144" i="2" s="1"/>
  <c r="D143" i="2"/>
  <c r="E143" i="2" s="1"/>
  <c r="F143" i="2" s="1"/>
  <c r="D131" i="2"/>
  <c r="E131" i="2" s="1"/>
  <c r="F131" i="2" s="1"/>
  <c r="D138" i="2"/>
  <c r="E138" i="2" s="1"/>
  <c r="F138" i="2" s="1"/>
  <c r="D126" i="2"/>
  <c r="E126" i="2" s="1"/>
  <c r="F126" i="2" s="1"/>
  <c r="D124" i="2"/>
  <c r="F124" i="2" s="1"/>
  <c r="D139" i="2"/>
  <c r="E139" i="2" s="1"/>
  <c r="F139" i="2" s="1"/>
  <c r="D125" i="2"/>
  <c r="E125" i="2" s="1"/>
  <c r="F125" i="2" s="1"/>
  <c r="D136" i="2"/>
  <c r="E136" i="2" s="1"/>
  <c r="F136" i="2" s="1"/>
  <c r="D145" i="2"/>
  <c r="E145" i="2" s="1"/>
  <c r="F145" i="2" s="1"/>
  <c r="D128" i="2"/>
  <c r="E128" i="2" s="1"/>
  <c r="F128" i="2" s="1"/>
  <c r="D146" i="2"/>
  <c r="E146" i="2" s="1"/>
  <c r="F146" i="2" s="1"/>
  <c r="D127" i="2"/>
  <c r="E127" i="2" s="1"/>
  <c r="F127" i="2" s="1"/>
  <c r="D133" i="2"/>
  <c r="E133" i="2" s="1"/>
  <c r="F133" i="2" s="1"/>
</calcChain>
</file>

<file path=xl/sharedStrings.xml><?xml version="1.0" encoding="utf-8"?>
<sst xmlns="http://schemas.openxmlformats.org/spreadsheetml/2006/main" count="1678" uniqueCount="375">
  <si>
    <t>Отметка времени</t>
  </si>
  <si>
    <t>Посещаете ли вы Муринской парк?</t>
  </si>
  <si>
    <t>Знаете ли вы что в Муринском парке были проведены работы по благоустройству?</t>
  </si>
  <si>
    <t>Было ли вам известно о планах и сроках создания проекта благоустройства парка?</t>
  </si>
  <si>
    <t xml:space="preserve">Если на предыдущий вопрос ваш ответ был - да, то укажите откуда вы узнали об этом? </t>
  </si>
  <si>
    <t>Если вам было известно о планах на создание проекта благоустройства, принимали ли вы участие в его обсуждении?</t>
  </si>
  <si>
    <t>Если на предыдущий вопрос ваш ответ был - да, то укажите в каком формате вы принимали участие?</t>
  </si>
  <si>
    <t xml:space="preserve">Если вы не принимали участия в обсуждениях планов на благоустройство парка, но вам поступило бы такое предложение, согласились ли бы вы? </t>
  </si>
  <si>
    <t>Насколько по вашему мнению учли мнение жителей при благоустройстве?</t>
  </si>
  <si>
    <t xml:space="preserve">Как часто вы посещали парк до его благоустройства? </t>
  </si>
  <si>
    <t>Как обычно вы проводили время в парке до его благоустройства?</t>
  </si>
  <si>
    <t>Что вам нравилось в парке до его благоустройства?</t>
  </si>
  <si>
    <t>Изменилась ли частота вашего посещения парка после благоустройства?</t>
  </si>
  <si>
    <t>Если вы стали посещать парк чаще, то сколько раз вы посещаете его сейчас?</t>
  </si>
  <si>
    <t>Почему вы стали посещать парк чаще?</t>
  </si>
  <si>
    <t>Если количество ваших посещений парка сократилось, то как часто вы бываете в парке сейчас?</t>
  </si>
  <si>
    <t>Что повлияло на сокращение ваших посещений парка?</t>
  </si>
  <si>
    <t>Как сейчас вы проводите время в парке?</t>
  </si>
  <si>
    <t>Что на ваш взгляд стало лучше после благоустройства?</t>
  </si>
  <si>
    <t>Отметили ли вы какие-либо ухудшения в парке после его благоустройства?</t>
  </si>
  <si>
    <t>Высказываете ли вы свою позицию в отношении изменений в парке после его благоустройства?</t>
  </si>
  <si>
    <t>Если на предыдущий вопрос ваш ответ был - да, то укажите в каком формате?</t>
  </si>
  <si>
    <t>Если вы не делитесь своей позицией в отношении изменений в парке, то по какой причине?</t>
  </si>
  <si>
    <t>Состоите ли вы в каких либо активных группах или сообществах по данной теме?</t>
  </si>
  <si>
    <t>Что бы вы хотели изменить или добавить в парке сейчас?</t>
  </si>
  <si>
    <t>Что бы вы хотели добавить от себя по теме благоустройства зеленых пространств в нашем городе?</t>
  </si>
  <si>
    <t>Ваш возраст</t>
  </si>
  <si>
    <t>Ваш пол (по желанию)</t>
  </si>
  <si>
    <t>Какое у вас образование? (по желанию)</t>
  </si>
  <si>
    <t>Как давно вы проживаете в этом районе?</t>
  </si>
  <si>
    <t>Да</t>
  </si>
  <si>
    <t>Нет</t>
  </si>
  <si>
    <t>Затрудняюсь ответить</t>
  </si>
  <si>
    <t>Несколько раз в месяц</t>
  </si>
  <si>
    <t>Гуляли, Занимались спортом</t>
  </si>
  <si>
    <t>Природа, Тишина и уединение, Спортивные зоны</t>
  </si>
  <si>
    <t>Гуляете</t>
  </si>
  <si>
    <t>Инфраструктура для отдыха и поддержания чистоты в парке (скамейки, урны и т.п.)</t>
  </si>
  <si>
    <t>Сокращение озелененных участков, Увеличение количества дорожек и искусственных покрытий, Увеличение количества детских площадок, Неуместные арт-объекты</t>
  </si>
  <si>
    <t>В личных неформальных разговорах с друзьями, соседями, родственниками</t>
  </si>
  <si>
    <t>Состою</t>
  </si>
  <si>
    <t>Сейчас изменить что-либо уже достаточно сложно, хотелось бы больше контроля за новыми посадками, реставрация газонов и замена избыточного количества неуместных приспособлений (крутящиеся скамейки, странные информационные стенды и большая буква М - логотип парка, почти все это смотрится странно и неуместно в таком количестве и внешнем виде)</t>
  </si>
  <si>
    <t xml:space="preserve">Хочется разумного благоустройства с максимальным сохранением озеленения и ухода за ним, использование привычных растений и информирование населения о планах не изменение территорий рядом с которыми люди живут, хочется каких-то открытых обсуждений и доступного распространения информации о каких-либо планах на изменения. Также не хочется такого большого количества одинаковых пространств и большого количества непонятых и часто портящих вид арт-объектов, непонятных людям и избыточного количества благоустройства. </t>
  </si>
  <si>
    <t>18-30 лет</t>
  </si>
  <si>
    <t>Женский</t>
  </si>
  <si>
    <t>Высшее</t>
  </si>
  <si>
    <t>Более 10 лет</t>
  </si>
  <si>
    <t>Не учли</t>
  </si>
  <si>
    <t>Гуляли, Занимались спортом, Использовали в качестве транзита</t>
  </si>
  <si>
    <t>Природа, Тишина и уединение, Ощущение безопасности</t>
  </si>
  <si>
    <t>Да, стали посещать реже</t>
  </si>
  <si>
    <t>Редко или никогда</t>
  </si>
  <si>
    <t>Неприятный и непривычный облик парка, страшные "установки", все нагорожено одно на другом, большое количество шумных зон в ранее тихом природном парке</t>
  </si>
  <si>
    <t>Гуляете, Сейчас с парке бываю редко</t>
  </si>
  <si>
    <t>Инфраструктура для отдыха и поддержания чистоты в парке (скамейки, урны и т.п.), Затрудняюсь ответить</t>
  </si>
  <si>
    <t>Сокращение озелененных участков, Увеличение количества дорожек и искусственных покрытий, Увеличение количества детских площадок, Неуместные арт-объекты, Ощущение безопасности</t>
  </si>
  <si>
    <t>В группах в социальных сетях, В личных неформальных разговорах с друзьями, соседями, родственниками</t>
  </si>
  <si>
    <t>Восстановить изуродованные газоны, убрать большое количество стоящей на газонах и дорожка воды</t>
  </si>
  <si>
    <t xml:space="preserve">Нужно все делать в меру и вовремя и открыто сообщать о планах на перестройки любимых природных уголков у жителей </t>
  </si>
  <si>
    <t>Несколько раз в неделю</t>
  </si>
  <si>
    <t>Гуляли, Отдыхали с семьей и друзьями, Занимались спортом, Использовали в качестве транзита</t>
  </si>
  <si>
    <t>Природа, Тишина и уединение</t>
  </si>
  <si>
    <t xml:space="preserve">Это уже не парк, а огромная детская площадка, а таких и во дворах много </t>
  </si>
  <si>
    <t>Не провожу время в парке</t>
  </si>
  <si>
    <t>Ни чего лучше не стало</t>
  </si>
  <si>
    <t>Сокращение количества деревьев и кустарников, Сокращение озелененных участков, Увеличение количества дорожек и искусственных покрытий, Увеличение количества детских площадок, Увеличение количества спортивных зон, Шум и большое количество людей, Ухудшение инфраструктуры для отдыха и поддержания чистоты (скамейки, урны и т.п.), Неуместные арт-объекты</t>
  </si>
  <si>
    <t>В группах в социальных сетях, В личных неформальных разговорах с друзьями, соседями, родственниками, В официальных обращениях в комитеты/администрации</t>
  </si>
  <si>
    <t xml:space="preserve">Убрать все и вернуть парк в состояние парка, а не общественного пространства </t>
  </si>
  <si>
    <t xml:space="preserve">Парки должны оставаться парками со всеми вытекающими функциями </t>
  </si>
  <si>
    <t>46-60 лет</t>
  </si>
  <si>
    <t>Гуляли</t>
  </si>
  <si>
    <t>отвратительное "благоустройство" 2й очереди Муринского парка между Гражданским и Светлановскими проспектами</t>
  </si>
  <si>
    <t>Используете в качестве транзита, Не провожу время в парке</t>
  </si>
  <si>
    <t>Лучше не стало, стало только хуже - уничтожено значительное количество деревьев и кустов, проложено излишнее количество дорожек укатанных в отвратительную плитку которая уже разрушается не прослужив и года, травмоопасные игровые комплексы для детей, которые также уже разрушаются</t>
  </si>
  <si>
    <t>Сокращение количества деревьев и кустарников, Сокращение озелененных участков, Увеличение количества дорожек и искусственных покрытий, Увеличение количества детских площадок, Ухудшение инфраструктуры для отдыха и поддержания чистоты (скамейки, урны и т.п.), Неуместные арт-объекты</t>
  </si>
  <si>
    <t>Убрать неуместные арт объекты, снести травмоопасные детские игровые комплексы, убрать излишние дорожки и на их месте разбить газоны , клумбы, посадить деревья и кусты</t>
  </si>
  <si>
    <t>Старше 60 лет</t>
  </si>
  <si>
    <t>Из социальных сетей</t>
  </si>
  <si>
    <t>Ежедневно</t>
  </si>
  <si>
    <t>Это перестало быть парком</t>
  </si>
  <si>
    <t>Сокращение количества деревьев и кустарников, Сокращение озелененных участков, Увеличение количества дорожек и искусственных покрытий, Увеличение количества детских площадок, Шум и большое количество людей, Неуместные арт-объекты</t>
  </si>
  <si>
    <t>В группах в социальных сетях, В соседских чатах, В личных неформальных разговорах с друзьями, соседями, родственниками</t>
  </si>
  <si>
    <t xml:space="preserve">Вернуть ландшафтный парк. Убрать мангальные зоны, убрать музыку, убрать площадку для концертов. </t>
  </si>
  <si>
    <t xml:space="preserve">Хочу, чтоб парки оставили в покое и начали благоустраивать пустыри. </t>
  </si>
  <si>
    <t>уничтожение зелени, грунта, ужасные МАФЫ, огромное количество брусчатки, некачественных детских площадок, скамейки-лежанки для полуголых загорающих</t>
  </si>
  <si>
    <t>В группах в социальных сетях, В соседских чатах, В личных неформальных разговорах с друзьями, соседями, родственниками, В официальных обращениях в комитеты/администрации</t>
  </si>
  <si>
    <t>НИЧЕГО!!!!!!!!</t>
  </si>
  <si>
    <t>ОСТАВЬТЕ ОСТАВШУЮСЯ ЧАСТЬ ПАРКА В ТОМ ВИДЕ, КАКОЙ ОН СЕЙЧАС!</t>
  </si>
  <si>
    <t>6-10 лет</t>
  </si>
  <si>
    <t>Раз в неделю</t>
  </si>
  <si>
    <t>Увеличение количества дорожек и искусственных покрытий</t>
  </si>
  <si>
    <t>Сокращение количества деревьев и кустарников, Неуместные арт-объекты</t>
  </si>
  <si>
    <t>31-45 лет</t>
  </si>
  <si>
    <t>"Благоустройство"</t>
  </si>
  <si>
    <t>Гуляете, Используете в качестве транзита</t>
  </si>
  <si>
    <t>Ничего</t>
  </si>
  <si>
    <t>Высадить ,как можно больше деревьев и кустарников</t>
  </si>
  <si>
    <t>Высадить как можно больше деревьев и кустарников</t>
  </si>
  <si>
    <t xml:space="preserve">Чудовищная планировка, неудобные дорожки, сырость, гололёд грязь, странные сооружения похожие на бред неадекватов. Отсутствие освещения и воодотведения. </t>
  </si>
  <si>
    <t xml:space="preserve">Используете в качестве транзита, Освещение (работающие фонари), дренаж. </t>
  </si>
  <si>
    <t xml:space="preserve">Лучше не стало, изуродовали нормальный парк. </t>
  </si>
  <si>
    <t xml:space="preserve">Сокращение количества деревьев и кустарников, Сокращение озелененных участков, Ухудшение инфраструктуры для отдыха и поддержания чистоты (скамейки, урны и т.п.), Неуместные арт-объекты, Ощущение безопасности, Отсутствие освещения, дренаж не работает в дождливую погоду вода, в мороз по дорожкам невозможно ходить - гололёд, сооружения оккупированы маргинальными личностями, </t>
  </si>
  <si>
    <t>Не состою</t>
  </si>
  <si>
    <t>Убрать нелепые и бесполезные нагромождения металла и стекла, посадить деревья и кустарники, сделать дренаж и освещение (фонари). Поставить работающие туалеты</t>
  </si>
  <si>
    <t>Гуляли, Отдыхали с семьей и друзьями, Использовали в качестве транзита</t>
  </si>
  <si>
    <t>Природа, Тишина и уединение, Инфраструктура для отдыха и поддержания чистоты парка (скамейки, урны и т.п.)</t>
  </si>
  <si>
    <t>вырубка деревьев, грязь, поломанные и опаснфые "экспонаты"</t>
  </si>
  <si>
    <t>Сокращение количества деревьев и кустарников, Сокращение озелененных участков, Увеличение количества детских площадок, Сокращение спортивных зон, Ухудшение инфраструктуры для отдыха и поддержания чистоты (скамейки, урны и т.п.), Неуместные арт-объекты</t>
  </si>
  <si>
    <t>Гуляете, Отдыхаете с семьей или друзьями, Используете в качестве транзита</t>
  </si>
  <si>
    <t>Увеличение количества дорожек и искусственных покрытий, Увеличение количества детских площадок, Увеличение количества спортивных зон, Ухудшение инфраструктуры для отдыха и поддержания чистоты (скамейки, урны и т.п.), Неуместные арт-объекты</t>
  </si>
  <si>
    <t>Демонтировать большинство детских площадок, пляжных лежаков, амфитеатр, все арт. объекты, металлоконструкции, бетонные дорожки. Восстановить на их месте зелёные газоны и грунтовые дорожки. Обязательно вычистить русло ручья, поставить биотуалеты.</t>
  </si>
  <si>
    <t>Из социальных сетей, С информационных стендов в городе</t>
  </si>
  <si>
    <t>Гуляли, Использовали в качестве транзита</t>
  </si>
  <si>
    <t>Природа</t>
  </si>
  <si>
    <t>Увеличение количества дорожек и искусственных покрытий, Новые спортивные зоны, Инфраструктура для отдыха и поддержания чистоты в парке (скамейки, урны и т.п.)</t>
  </si>
  <si>
    <t>Сокращение количества деревьев и кустарников</t>
  </si>
  <si>
    <t>Ответственные люди не услышат</t>
  </si>
  <si>
    <t>Мужской</t>
  </si>
  <si>
    <t>Природа, Тишина и уединение, Инфраструктура для отдыха и поддержания чистоты парка (скамейки, урны и т.п.), Ощущение безопасности</t>
  </si>
  <si>
    <t>Сокращение количества деревьев и кустарников, Сокращение озелененных участков, Увеличение количества дорожек и искусственных покрытий, Сокращение спортивных зон, Неуместные арт-объекты, Ощущение безопасности</t>
  </si>
  <si>
    <t>Нас никто не слушает, ответственные все решали и решают за нас</t>
  </si>
  <si>
    <t>Не трогайте парк больше, пока все</t>
  </si>
  <si>
    <t>Благоустройство утратило контроль граждан, администрации ведут себя нагло и разнузданно</t>
  </si>
  <si>
    <t>Сокращение количества деревьев и кустарников, Сокращение озелененных участков, Увеличение количества дорожек и искусственных покрытий, Ухудшение инфраструктуры для отдыха и поддержания чистоты (скамейки, урны и т.п.), Неуместные арт-объекты, Ощущение безопасности</t>
  </si>
  <si>
    <t>Убрать шалаши для бомжей (шишки) и непонятные архитектурные формы, которые выглядят очень вырвиглазно. Заменить большое количество обеденных столов в одной из частей парка на столы для настольного тенниса и игр в шахматы. Туалеты</t>
  </si>
  <si>
    <t xml:space="preserve">Одумайтесь, люди, делайте удобные и приятные места, а не деньги! </t>
  </si>
  <si>
    <t>1-5 лет</t>
  </si>
  <si>
    <t>Из местных СМИ (газеты, телевидение)</t>
  </si>
  <si>
    <t>Используете в качестве транзита</t>
  </si>
  <si>
    <t>Сокращение количества деревьев и кустарников, Сокращение озелененных участков, Увеличение количества дорожек и искусственных покрытий, Неуместные арт-объекты</t>
  </si>
  <si>
    <t>Среднее профессиональное</t>
  </si>
  <si>
    <t>Гуляли, Отдыхали с семьей и друзьями, Занимались спортом, проводил выездные уроки биологии со школьниками</t>
  </si>
  <si>
    <t>испорченная после благоустройства природа, разрушенные дорожки, которые стали скользкими и переувлажненными</t>
  </si>
  <si>
    <t>Сокращение количества деревьев и кустарников, Сокращение озелененных участков, Ухудшение инфраструктуры для отдыха и поддержания чистоты (скамейки, урны и т.п.), Неуместные арт-объекты</t>
  </si>
  <si>
    <t>остановить изменения</t>
  </si>
  <si>
    <t>не разрушать естественные природные зоны</t>
  </si>
  <si>
    <t>От друзей и знакомых</t>
  </si>
  <si>
    <t>Гуляли, Отдыхали с семьей и друзьями, Занимались спортом, Участвовали в мероприятиях</t>
  </si>
  <si>
    <t>Увеличение количества дорожек и искусственных покрытий, Увеличение количества детских площадок, Шум и большое количество людей, Неуместные арт-объекты</t>
  </si>
  <si>
    <t>Нет ощущения, что ты в парке</t>
  </si>
  <si>
    <t>В группах в социальных сетях</t>
  </si>
  <si>
    <t>Не нужно зеленые пространства превращать в общественные</t>
  </si>
  <si>
    <t>Гуляли, Отдыхали с семьей и друзьями, Занимались спортом, Использовали в качестве транзита, Соединялись с природой. Дышали воздухом, сопоставимым изначально с загородным. Любовались эстетикой. Это был очень красивый парк. В нем каждое дерево, трава и цветы были прекрасны.</t>
  </si>
  <si>
    <t>Природа, Тишина и уединение, Ощущение безопасности, Общая эстетика, ландшафт, возможность отключиться от всего городского и так восстановить силы</t>
  </si>
  <si>
    <t xml:space="preserve">Все что было хорошее в парке уничтожили. На сегодня это безобразное место, в котором неприятно, некомфортно находиться. Даже транзитом там проходить неприятно. Не говоря уже об отдыхе. </t>
  </si>
  <si>
    <t>Нет ничего, что стало "лучше"</t>
  </si>
  <si>
    <t>Сокращение количества деревьев и кустарников, Сокращение озелененных участков, Увеличение количества дорожек и искусственных покрытий, Ухудшение инфраструктуры для отдыха и поддержания чистоты (скамейки, урны и т.п.), Неуместные арт-объекты, Ощущение безопасности, Полное ухудшение. Уничтожение полезного пространства для жителей. Зачистка зелёных и живых форм. Склад уродливого металлолома</t>
  </si>
  <si>
    <t xml:space="preserve">В группах в социальных сетях, В соседских чатах, В личных неформальных разговорах с друзьями, соседями, родственниками, В официальных обращениях в комитеты/администрации, Всеми доступными способами </t>
  </si>
  <si>
    <t>Убрать всю эту "реконструкцию", все бетонные покрытия, многочисленное уродливое неуместное железо, восстановить травяной покров и зелёные насаждения - жители хотят видеть этот парк именно в ландшафтном варианте.</t>
  </si>
  <si>
    <t>Если бы в городе этой темой занимались действительно специалисты... А не квази с нулевым образованием, вкусом и ненормальным стремлениям загрести сеье все возможные финансовые ресурсы.</t>
  </si>
  <si>
    <t>Гуляете, Занимаетесь спортом</t>
  </si>
  <si>
    <t>Неуместные арт-объекты</t>
  </si>
  <si>
    <t>Недовольство</t>
  </si>
  <si>
    <t xml:space="preserve">Убрать лишнее. Вернуть прежний вид парку. </t>
  </si>
  <si>
    <t xml:space="preserve">Сложный вопрос. К каждому объекту должен быть индивидуальный подход. </t>
  </si>
  <si>
    <t>Сокращение количества деревьев и кустарников, Сокращение озелененных участков, Увеличение количества дорожек и искусственных покрытий, Шум и большое количество людей, Ухудшение инфраструктуры для отдыха и поддержания чистоты (скамейки, урны и т.п.), Неуместные арт-объекты</t>
  </si>
  <si>
    <t>Убрать не функциональные арт объекты</t>
  </si>
  <si>
    <t>Обязательное соучастие жителей города ирайона на этапе разработки тз и выбора зон для благоустройства. Дорожки только набивные. Все деревья и кустарники должны быть сохранены. Освещение делать до благоустройства , а не после. Дренаж продумывать как следует</t>
  </si>
  <si>
    <t>Оставляли комментарии или проходили опросы в соцсетях, Писали предложения в администрацию/комитеты</t>
  </si>
  <si>
    <t>Плитка</t>
  </si>
  <si>
    <t>Ничего!</t>
  </si>
  <si>
    <t>Сокращение количества деревьев и кустарников, Сокращение озелененных участков, Увеличение количества дорожек и искусственных покрытий, Ухудшение инфраструктуры для отдыха и поддержания чистоты (скамейки, урны и т.п.), Неуместные арт-объекты</t>
  </si>
  <si>
    <t>Почистить ручей, вернуть насыпные дорожки, убрать половину стульев и скамеек, убрать арт объекты!</t>
  </si>
  <si>
    <t>Не вмешиваться в природу, а ухаживать бережно за тем что живое</t>
  </si>
  <si>
    <t>От Администрации Калрайона</t>
  </si>
  <si>
    <t>Писали предложения в администрацию/комитеты</t>
  </si>
  <si>
    <t>Частично учли</t>
  </si>
  <si>
    <t>Гуляете, Занимаетесь спортом, Используете в качестве транзита</t>
  </si>
  <si>
    <t>Инфраструктура для отдыха и поддержания чистоты в парке (скамейки, урны и т.п.), Только большее количество скамеек,фонарей  и урн - это лучше.</t>
  </si>
  <si>
    <t>В личных неформальных разговорах с друзьями, соседями, родственниками, В официальных обращениях в комитеты/администрации</t>
  </si>
  <si>
    <t>Я бы хотела, что бы внесли изменения в проект парка вдоль Северноего пр. На участке от Гражданского пр. до Светлановского пр.  Там при проектированиине учтены территории, освобождённые  от коммерческой парковки, аренда которой закончилась в 2024 голду. Комблаг обещал допроектирование этой части парка, как только аренда закончиться.</t>
  </si>
  <si>
    <t>Подрядчики получают объект в работу в конце лета и входят в позднюю осень и в снег, они не успевают делать свою работу в летний сезон. Заключать договора и выделять деньги надо раньше минимум на 1 квартал.</t>
  </si>
  <si>
    <t>Гуляли, Отдыхали с семьей и друзьями</t>
  </si>
  <si>
    <t>Невозможно смотреть спокойно на то, как уничтожили природу в парке и понаставили уродливых бессмысленных конструкций</t>
  </si>
  <si>
    <t xml:space="preserve">Ничего, только хуже </t>
  </si>
  <si>
    <t>Сокращение количества деревьев и кустарников, Сокращение озелененных участков, Увеличение количества дорожек и искусственных покрытий, Увеличение количества детских площадок, Неуместные арт-объекты</t>
  </si>
  <si>
    <t>В группах в социальных сетях, В официальных обращениях в комитеты/администрации</t>
  </si>
  <si>
    <t>Вернуть как было, посадить деревья, очистить ручей, сделать дренаж и освежить засыпку дорожек.</t>
  </si>
  <si>
    <t>Любое благоустройство на данный момент является уничтожением зеленой зоны и бессмысленной тратой бюджета. Работы выполняются некомпетентными людьми с кучей нарушений. Жалобы жителей игнорируются</t>
  </si>
  <si>
    <t>Гуляете, Отдыхаете с семьей или друзьями</t>
  </si>
  <si>
    <t>Отменить "Благоустройство" И перестать портить Муринский парк, оставить его таким каким он был до благоустройства</t>
  </si>
  <si>
    <t>От друзей и знакомых, Из социальных сетей</t>
  </si>
  <si>
    <t>Парк перестал быть парком, природы там больше нет, одни уродливые конструкции, бетон и резина. Теперь там неприятно находиться.</t>
  </si>
  <si>
    <t>Стало только хуже.</t>
  </si>
  <si>
    <t>Сокращение количества деревьев и кустарников, Сокращение озелененных участков, Увеличение количества дорожек и искусственных покрытий, Увеличение количества детских площадок, Шум и большое количество людей, Неуместные арт-объекты, Ощущение безопасности</t>
  </si>
  <si>
    <t xml:space="preserve">Вернуть всё как было. Демонтировать конструкции, убрать резину и плитку. </t>
  </si>
  <si>
    <t>Такое "благоустройство" как в Муринском парке зелёным пространствам в городе не нужно.</t>
  </si>
  <si>
    <t>Увеличение разнообразного озеленения</t>
  </si>
  <si>
    <t>Отдыхали с семьей и друзьями</t>
  </si>
  <si>
    <t>Увеличение разнообразного озеленения, Новые детские площадки</t>
  </si>
  <si>
    <t>Был парк, сейчас общественное пространство с минимумом зелени и нагромождение безвкусицы</t>
  </si>
  <si>
    <t>Сокращение количества деревьев и кустарников, Сокращение озелененных участков, Увеличение количества дорожек и искусственных покрытий, Увеличение количества спортивных зон, Ухудшение инфраструктуры для отдыха и поддержания чистоты (скамейки, урны и т.п.), Неуместные арт-объекты</t>
  </si>
  <si>
    <t>Озеленить и убрать безвкусные излишества</t>
  </si>
  <si>
    <t>Не трогайте вторую половину Туринского ПАРКА. Достаточно поддержание в порядке зелёных насаждений,газонов и имеющихся дорожек и освещения.</t>
  </si>
  <si>
    <t>Природа, Тишина и уединение, Ощущение безопасности, Грунтовые дорожки. Большое количество деревьев. Свежий воздух.</t>
  </si>
  <si>
    <t xml:space="preserve">После вырубки деревьев, парк стал пустой и утратил свою аутентичность. Странные конструкции, не имеющие адекватного инженерного назначения выглядят нелепо. Часто слышу, как мои знакомые, проезжая мимо парка, потом высмеивают эти «творения». 
Летом в парке стало невозможно находиться из-за жары и духоты, которую добавляет плитка. Эта плитка везде. 
В парке всегда можно было скрыться от бетонированных улиц города.
Мы перестали бегать в парке. Предпочитаем теперь другие локации. 
В парк стараюсь не заходить по-возможности, так как всегда расстраиваюсь при виде того, во что его превратили. Он стал похож на обычный двор, какие сейчас создают в новых ЖК.
Достаточно было бы заменить скамейки и укрепить грунтовые дорожки. 
</t>
  </si>
  <si>
    <t>Лоне улучшили ничего, на мой взгляд. Разве что, скамейки заменили. И то на какие-то странные.</t>
  </si>
  <si>
    <t xml:space="preserve">Сокращение количества деревьев и кустарников, Сокращение озелененных участков, Увеличение количества дорожек и искусственных покрытий, Сокращение спортивных зон, Неуместные арт-объекты, До сих непонятно, зачем нужно было закатывать все в плитку. </t>
  </si>
  <si>
    <t>Убрать плитку и сделать хорошие грунтовые дорожки. Это прям основное. Плитка создает жар и духоту. В парке ужасно находиться летом. 
Понятно, что вырубленных деревьев не вернуть. Но поставить цель, вернуть былую степень озеленения.
Убрать дурацкие конструкции над скамейками (перекресток Луначарского и Гражданского). Ну или хотя бы добавить им функционала. Пусть защищают от дождя и солнца.
Все-таки доделать освещение, где оно задумано. До сих пор темно там, где стоят столбы фонарей.
Убрать мангальную зону. Убого выглядит и совершенно не нужна.
Сделать адекватные детские площадки, раз уж их там все-таки сделали. То, что на них понастроили, просто верх нелепости.
Создать тень там, где стоят лавки. Раньте они хоть под деревьями находились. Теперь летом солнце палит, укрыться негде.</t>
  </si>
  <si>
    <t>Нужно прислушиваться в первую очередь к людям, которые в этих пространствах проводят время. И учитывать их потребности, а не потребности местной администрации. 
Проект Муринского парка - это полный провал. Никогда не думала, что в Петербурге такое может произойти. На столько нелепого и неудачного проекта я ещё не встречала.</t>
  </si>
  <si>
    <t>Гуляли, Отдыхали с семьей и друзьями, Занимались спортом</t>
  </si>
  <si>
    <t xml:space="preserve">Стройка-разруха, уменьшение зелёных зон и количества деревьев, безвкусные громоздкие конструкции кажутся небезопасными </t>
  </si>
  <si>
    <t xml:space="preserve">Пости все стало хуже. Деревьев и газонов меньше, дорожки не качесивенные и не безопасные. В непонятных шалашах-шишках распивают алкогольныные напитки подозрительные личности. Столо во всех смылах не безопасно </t>
  </si>
  <si>
    <t xml:space="preserve">Хочу  чтобы не трогали остальные, ещё живые зелёные зоны города, в том числе остатки Муринского парка!  Необходимо убрать страшные шишки-распивочные. Проверить площадки на предмет их безопасности
Заставить подрядчиков восстановить некачественные дорожки и газоны. И не тратить на это очередные миллионы. 
Кто налепил, тот и должен исправить. </t>
  </si>
  <si>
    <t>Полностью сменить команду благоустраителей на тех, кто любит наш город, любит и понимает природу, имеет вкус и соответсаующее образование в сфере ландшафтного дизайна и урбанистики</t>
  </si>
  <si>
    <t>Сокращение озелененных участков, Увеличение количества детских площадок, Неуместные арт-объекты</t>
  </si>
  <si>
    <t>В официальных обращениях в комитеты/администрации</t>
  </si>
  <si>
    <t>Демонтировать неуместные зоны для пикников и уродливые и небезопасные  объекты на детских площадках.</t>
  </si>
  <si>
    <t xml:space="preserve">Побольше зелёных насаждений и цветов и поменьше объектов развлекательного характера, для этого у нас достаточно трц. </t>
  </si>
  <si>
    <t>Замена живой природы на резину, бетон и прочее "благоустройство"</t>
  </si>
  <si>
    <t>Сократить количество детских площадок и вписать их в ландшафт, убрать огромное количество столов и конструкций непонятного назначения,  очистить Муринский ручей</t>
  </si>
  <si>
    <t>Зеленые пространства не благоустраиваются, а уничтожаются в угоду владельцев денег</t>
  </si>
  <si>
    <t>С информационных стендов в городе</t>
  </si>
  <si>
    <t xml:space="preserve">Парк изуродовали, плитка скользкая, природу уничтожили, в парке стало не безопасно </t>
  </si>
  <si>
    <t>Сокращение количества деревьев и кустарников, Сокращение озелененных участков, Увеличение количества дорожек и искусственных покрытий, Увеличение количества детских площадок, Увеличение количества спортивных зон, Шум и большое количество людей, Ухудшение инфраструктуры для отдыха и поддержания чистоты (скамейки, урны и т.п.), Неуместные арт-объекты, Ощущение безопасности</t>
  </si>
  <si>
    <t xml:space="preserve">Уже ничего не исправить. Надеюсь другие части парка трогать не будут </t>
  </si>
  <si>
    <t xml:space="preserve">Плитка и уничтожение зелени это самое худшее что модно сделать с парком. Детских площадок в каждом дворе полно, не надо их в парках отдыха пихать </t>
  </si>
  <si>
    <t>Стало грязно, много пьющих людей, дог хантеры, дети бегают не на своих детских площадках, а там где не благоустроили, стало скучно ходить, много асфальта и мало зелени (почти как во дворе с домами)</t>
  </si>
  <si>
    <t>Сокращение количества деревьев и кустарников, Сокращение озелененных участков, Увеличение количества дорожек и искусственных покрытий, Увеличение количества детских площадок, Увеличение количества спортивных зон, Шум и большое количество людей, Ухудшение инфраструктуры для отдыха и поддержания чистоты (скамейки, урны и т.п.), Неуместные арт-объекты, Отсутствие безопасности</t>
  </si>
  <si>
    <t>Верните деревья, не трогайте участок, который не доделали и решите вопрос с не очень порядочным людьми и дог хантерами. Такое чувство, что теперь хожу по общественному туалету и помойке</t>
  </si>
  <si>
    <t xml:space="preserve">Нагромождение МАФов, очень много тротуарной плитки, куча жутких металлических конструкций... </t>
  </si>
  <si>
    <t xml:space="preserve">Убрать металлические конструкции, высадить больше кустарников и деревьев. </t>
  </si>
  <si>
    <t>Гуляли, Участвовали в мероприятиях</t>
  </si>
  <si>
    <t>Природа, Инфраструктура для отдыха и поддержания чистоты парка (скамейки, урны и т.п.), Ощущение безопасности</t>
  </si>
  <si>
    <t>Смотрю на уродское благоустройство и плАчу.</t>
  </si>
  <si>
    <t>Да что уж поделать теперь?</t>
  </si>
  <si>
    <t>Нужно общественное обсуждение на этапе создания техзадания на проектирование. И обязательный учёт мнения граждан.</t>
  </si>
  <si>
    <t>Занимаетесь спортом</t>
  </si>
  <si>
    <t xml:space="preserve">Благоустройства не было. Парк, какой был,просто загубили. Устроили болото. Вместо нормальных наливных дорожек теперь никому не нужный асфальт и плитка. </t>
  </si>
  <si>
    <t xml:space="preserve">Сокращение количества деревьев и кустарников, Сокращение озелененных участков, Сокращение спортивных зон, Ухудшение инфраструктуры для отдыха и поддержания чистоты (скамейки, урны и т.п.), Неуместные арт-объекты, Ощущение безопасности, Заниматься спортом на асфальтовых дорожках и плитке нельзя. Это отрицательно сказывается на позвоночнике и коленях. </t>
  </si>
  <si>
    <t xml:space="preserve">Вернуть набивные дорожки для занятий спортом, вернуть дренаж, который тоже, фактически, был уничтожен. Теперь там, где была зелень, газоны - болото. </t>
  </si>
  <si>
    <t>Категорически отменить это никому не нужное "благоустройство". Слишком большие деньги на это выделено, большой соблазн для некоторых господ</t>
  </si>
  <si>
    <t>Больно смотреть как угробили парк</t>
  </si>
  <si>
    <t>Сокращение количества деревьев и кустарников, Сокращение озелененных участков, Увеличение количества дорожек и искусственных покрытий, Увеличение количества детских площадок, Шум и большое количество людей, Ухудшение инфраструктуры для отдыха и поддержания чистоты (скамейки, урны и т.п.), Неуместные арт-объекты</t>
  </si>
  <si>
    <t>Ничего из выше перечисленного</t>
  </si>
  <si>
    <t>Верните парк в первоначальное состояние</t>
  </si>
  <si>
    <t>Оставьте зелёные пространства в покое</t>
  </si>
  <si>
    <t>Увеличение разнообразного озеленения, Новые спортивные зоны</t>
  </si>
  <si>
    <t>Сокращение количества деревьев и кустарников, Сокращение озелененных участков, Увеличение количества дорожек и искусственных покрытий, Увеличение количества детских площадок, Неуместные арт-объекты, Ощущение безопасности</t>
  </si>
  <si>
    <t>Оставляли комментарии или проходили опросы в соцсетях</t>
  </si>
  <si>
    <t xml:space="preserve"> перестройка парка</t>
  </si>
  <si>
    <t>Новые детские площадки, Новые спортивные зоны, Инфраструктура для отдыха и поддержания чистоты в парке (скамейки, урны и т.п.)</t>
  </si>
  <si>
    <t xml:space="preserve">Администрации района да и города, не нужна другая позиция горожан </t>
  </si>
  <si>
    <t>Засыпать не нужные дорожки, убрать некоторые уродливые детские площадки, вернуть потраченные напрасно деньги Поставить туалеты.Отодвинуть велодорожку от мест соприкосновению с спортивной и детской игровой площадки. Убрать чудовищные арт объекты</t>
  </si>
  <si>
    <t>Благоустройство -от слова Благо.Делается не за один раз, а многолетний труд , сделанный с любовью (а не по приказу) к данному месту и людям которые это место посещают</t>
  </si>
  <si>
    <t xml:space="preserve">Теперь это не парк, а общемтвенное пространство. Зеленых зон стало намного меньше, огромное количесво камня и непонятных конструкций, безопасность прогулки сомнительна, т.к. теперь по многочисленным каменным дорожкам гоняют самокатчики и велосипедисты, огромное количество лежаков напоминает пляж( люди летом не стесняются там в полуголом виде загорать). </t>
  </si>
  <si>
    <t>Сокращение количества деревьев и кустарников, Сокращение озелененных участков, Увеличение количества дорожек и искусственных покрытий, Шум и большое количество людей, Неуместные арт-объекты, Ощущение безопасности</t>
  </si>
  <si>
    <t>Вернуть хотя бы частично зеленые зоны, убрать лежаки, оставив только скамейки для отдыха, поставить таблички с правилами передвижения( и патрулировать их соблюдение).</t>
  </si>
  <si>
    <t>Любые изменения должны выноситься на общественные слушанья.</t>
  </si>
  <si>
    <t>Поставили никому не нужные металлические конструкции, негде укрыться от солнца и дождя, вырубили красивые деревья и кустарники, зелёных газонов стало меньше</t>
  </si>
  <si>
    <t>Убрать всё что сделали</t>
  </si>
  <si>
    <t>Сажать больше деревьев и кустарников</t>
  </si>
  <si>
    <t xml:space="preserve">Варварское благоустройство, не хожу, чтобы не расстраиваться. </t>
  </si>
  <si>
    <t>Новые детские площадки</t>
  </si>
  <si>
    <t xml:space="preserve">Сделать насыпные дорожки вместо плиточных, убрать несуразные металлические арт-обьекты. </t>
  </si>
  <si>
    <t xml:space="preserve">Не уничтожать зеленую зону, не закатывать парки в плитку и асфальт. </t>
  </si>
  <si>
    <t>Из социальных сетей, Из местных СМИ (газеты, телевидение)</t>
  </si>
  <si>
    <t>Ужасные и непонятные постройки, куча ненужных сооружений,а летом так вообще будет фуд-корт вместо отличного места отдыха с зеленью.</t>
  </si>
  <si>
    <t xml:space="preserve">Ничего </t>
  </si>
  <si>
    <t xml:space="preserve">Убрать непонятные конструкции и дорожки . Вернусь всё,как было. Почистить ручей от грязи </t>
  </si>
  <si>
    <t>Среднее общее (11 классов)</t>
  </si>
  <si>
    <t>Так называемое благоустройство,весь парк закатан в плитку и непонятные металлические конструкции .Испошанили все !!!!</t>
  </si>
  <si>
    <t xml:space="preserve">Ничего от слова совсем </t>
  </si>
  <si>
    <t>Сокращение количества деревьев и кустарников, Сокращение озелененных участков, Неуместные арт-объекты</t>
  </si>
  <si>
    <t>Полностью убрать не безопасные металлические конструкции,убрать дебильные шезлонги ,</t>
  </si>
  <si>
    <t xml:space="preserve">Отвратительное благоустройство .Проще написать его совсем нет ,а есть пустая трата денежных средств </t>
  </si>
  <si>
    <t>Природы не осталось, ради которой туда ходили. Теперь это общественное пространство, а не парк.</t>
  </si>
  <si>
    <t>Оживленность</t>
  </si>
  <si>
    <t>Убрать всё рукотворное и насадить больше деревьев, кустарников, вернуть газоны с луговой травой, привести в порядок ручей. Всё что мы просили - это освещение, которого так и нет.</t>
  </si>
  <si>
    <t>Не трогать эти пространства, не лезть в зелёные зоны, природа не нуждается в благоустройстве, единственное, что нужно делать это убирать больные, сухие деревья.</t>
  </si>
  <si>
    <t>Гуляли, Отдыхали с семьей и друзьями, загорали, наслаждались природой, наблюдали птиц, зимой катались на ватрушках, когда ребенок был мелкий, катала его на коляске на свежем воздухе</t>
  </si>
  <si>
    <t xml:space="preserve">ущербный урбанистический пейзаж, по всем дорожкам гоняют электросамокатчики и велосипедисты - только успевай уворачиваться, на газоне не полежать - все в рытвинах и кусках брошенного щебня, зимой теперь еще и музло из колонов врубают убогое </t>
  </si>
  <si>
    <t>прихожу пофоткать это убожество и выложить в группу, муж в парк ходить вообще перестал</t>
  </si>
  <si>
    <t>ничего</t>
  </si>
  <si>
    <t xml:space="preserve">Сокращение количества деревьев и кустарников, Сокращение озелененных участков, Увеличение количества дорожек и искусственных покрытий, Увеличение количества детских площадок, Увеличение количества спортивных зон, Неуместные арт-объекты, Ощущение безопасности, </t>
  </si>
  <si>
    <t>В группах в социальных сетях, В личных неформальных разговорах с друзьями, соседями, родственниками, В официальных обращениях в комитеты/администрации, на встрече с жителей в администрации, во время личных приемов у главы района и депутатов, в постах, в вк видео и пр.</t>
  </si>
  <si>
    <t>снести нахрен все металлоконструкции, заменить бетонные дорожки набивными (как было), убрать все арт-объекты, восстановить газоны, посадить крупномеры</t>
  </si>
  <si>
    <t xml:space="preserve">Пусть "специалисты", которые умеют только дороги ваять и детские площадки не лезут в парки. Ну, и пункт закона, по которому "площадь озеленения не сокращается при закатывании ее в плитку, бетон и резину" применять исключительно на дачах благоустроителей, а не в парках </t>
  </si>
  <si>
    <t>Отвратительное благоустройство, слов нет</t>
  </si>
  <si>
    <t xml:space="preserve">Стало хуже </t>
  </si>
  <si>
    <t>Сокращение количества деревьев и кустарников, Сокращение озелененных участков, Увеличение количества дорожек и искусственных покрытий, Увеличение количества детских площадок, Увеличение количества спортивных зон, Ухудшение инфраструктуры для отдыха и поддержания чистоты (скамейки, урны и т.п.), Неуместные арт-объекты</t>
  </si>
  <si>
    <t xml:space="preserve">В парке были отличные эко дорожки, а сейчас все закатали в бетон, плитку и резину. Была отличная полянка, рядом с деревьями. Мы всей семьёй играли там в бадминтон, устраивали пикник, слушали птиц. Теперь там все застроено столами и непонятными беседками для алкашей и бомжей очень удобно. В парк стало ходить не приятно. Большинство построек пошли коррозией, на детских площадках ободраны доски и они не безопасны и не пригодны для использования. По бетону и плитке бегом и ходьбой уже не позаниматься, суставы спасибо не скажут. От парка осталось только одно название. А сколько деревьев угробили при строительстве. Оставьте уже природу в покое и верните как было. </t>
  </si>
  <si>
    <t xml:space="preserve">Благоустройство в данном случае идёт как уничтожение последних зелёных клочков насаждений в городе. И жителям точно такого не надо. </t>
  </si>
  <si>
    <t>Занимались спортом</t>
  </si>
  <si>
    <t>Грунтовые дорожки стали дорожками покрытыми плиткой, убогие металлические конструкции.</t>
  </si>
  <si>
    <t>Гуляю с собакой</t>
  </si>
  <si>
    <t>Стало только хуже!</t>
  </si>
  <si>
    <t>Сокращение количества деревьев и кустарников, Сокращение озелененных участков, Увеличение количества детских площадок, Сокращение спортивных зон, Шум и большое количество людей, Ухудшение инфраструктуры для отдыха и поддержания чистоты (скамейки, урны и т.п.), Неуместные арт-объекты</t>
  </si>
  <si>
    <t xml:space="preserve">Убрать все металлические конструкции, детские площадки и МАФы,  вернуть грунтовые дорожки </t>
  </si>
  <si>
    <t>Это не благоустройство, а вредительство, деревья и кустарники уничтожают,  общественных слушаний нет, мнением жителей никто не интересуется.</t>
  </si>
  <si>
    <t>Грязь, неопрятный вид и бездарные работы, так называемого, благоустройства.</t>
  </si>
  <si>
    <t>Естественность природы.</t>
  </si>
  <si>
    <t>Парк должен оставаться парком, без искусственных покрытий дорожек. Уход за зелёными наслаждениями, а не бездумное сокращение их. Скамейка с урнами. Спортивные и детские площадки должны устанавливаться согласно тематики пространства, или организованы по зонам, чтобы в одной зоне люди могли гулять или отдыхать на природе в тишине, а в другой - играют дети, или проходят спортивные мероприятия. Не считаю правильным смешанные зоны отдыха.</t>
  </si>
  <si>
    <t>Природа, Спортивные зоны, Инфраструктура для отдыха и поддержания чистоты парка (скамейки, урны и т.п.), Ощущение безопасности</t>
  </si>
  <si>
    <t>грязь, разруха,  объекты благоустройства в плачевном состоянии</t>
  </si>
  <si>
    <t>доделать начатое и озеленить</t>
  </si>
  <si>
    <t>хотела бы, что в не портили и не разрушали то что осталось на данный момент</t>
  </si>
  <si>
    <t>Сокращение озелененных участков, Увеличение количества дорожек и искусственных покрытий, Неуместные арт-объекты</t>
  </si>
  <si>
    <t>Оставьте парк зеленым, не надо урбанистических непонятных конструкций, хотим больше природы и натурального облика.</t>
  </si>
  <si>
    <t xml:space="preserve">Слишком часто благоустройства совсем не благоустройства. Уничтожение зеленых зон по всему городу. </t>
  </si>
  <si>
    <t>Полностью учли</t>
  </si>
  <si>
    <t>Увеличение количества дорожек и искусственных покрытий, Ощущение безопасности, Привлекательные арт-объекты, Инфраструктура для отдыха и поддержания чистоты в парке (скамейки, урны и т.п.)</t>
  </si>
  <si>
    <t>Благоустройство. Стало шумно, некрасиво. Изуродовали парк.</t>
  </si>
  <si>
    <t>Все стало плохо</t>
  </si>
  <si>
    <t>Сокращение количества деревьев и кустарников, Сокращение озелененных участков, Увеличение количества дорожек и искусственных покрытий, Увеличение количества детских площадок, Шум и большое количество людей, Ухудшение инфраструктуры для отдыха и поддержания чистоты (скамейки, урны и т.п.), Неуместные арт-объекты, Ощущение безопасности</t>
  </si>
  <si>
    <t>Все убрать. Оставить зелень.</t>
  </si>
  <si>
    <t xml:space="preserve">Ничего добавлять не нужно, природа сама добавит все что необходимо </t>
  </si>
  <si>
    <t>Использовали в качестве транзита</t>
  </si>
  <si>
    <t>Сокращение количества деревьев и кустарников, Сокращение озелененных участков, Увеличение количества дорожек и искусственных покрытий</t>
  </si>
  <si>
    <t>Не проживаю</t>
  </si>
  <si>
    <t>Участвовали в мероприятиях</t>
  </si>
  <si>
    <t>Прочее</t>
  </si>
  <si>
    <t>Тишина и уединение</t>
  </si>
  <si>
    <t>Детские площадки</t>
  </si>
  <si>
    <t>Спортивные зоны</t>
  </si>
  <si>
    <t>Арт-объекты</t>
  </si>
  <si>
    <t>Инфраструктура для отдыха и поддержания чистоты парка (скамейки, урны и т.п.)</t>
  </si>
  <si>
    <t>Ощущение безопасности</t>
  </si>
  <si>
    <t>Да, стали посещать чаще</t>
  </si>
  <si>
    <t>Отдыхаете с семьей и друзьями</t>
  </si>
  <si>
    <t>Участвуете в мероприятиях</t>
  </si>
  <si>
    <t>Увеличение озелененных участков</t>
  </si>
  <si>
    <t>Сокращение детских площадок</t>
  </si>
  <si>
    <t>Новые спортивные зоны</t>
  </si>
  <si>
    <t>Сокращение спортивных зон</t>
  </si>
  <si>
    <t>Тишина и спокойствие</t>
  </si>
  <si>
    <t>Привлекательные арт-объекты</t>
  </si>
  <si>
    <t>Затруднаюсь ответить</t>
  </si>
  <si>
    <t>Сокращение озелененных участков</t>
  </si>
  <si>
    <t>Увеличение количества детских площадок</t>
  </si>
  <si>
    <t>Увеличение количества спортивных зон</t>
  </si>
  <si>
    <t>Шум и большое количество людей</t>
  </si>
  <si>
    <t>Ухудшение инфраструктуры для отдыха и поддержания чистоты (скамейки, урны и т.п.)</t>
  </si>
  <si>
    <t>В соседских чатах</t>
  </si>
  <si>
    <t>До 18 лет</t>
  </si>
  <si>
    <t>Воздержались</t>
  </si>
  <si>
    <t>Основное общее (9 классов)</t>
  </si>
  <si>
    <t>Менее 1 года</t>
  </si>
  <si>
    <t>Насколько, по вашему мнению, учли мнение жителей при благоустройстве?</t>
  </si>
  <si>
    <t>Не комфортно:раздражает огромное количество металлических конструкций, шалашей,тротуарной плитки, рекламные щиты, сооружённый подиум, лежаки, расположенные близко к краю пешеходных дорожек, бестолково в некоторых местах расставленные скамейки</t>
  </si>
  <si>
    <t>Сокращение количества деревьев и кустарников, Сокращение озелененных участков, Увеличение количества дорожек и искусственных покрытий, Увеличение количества детских площадок, Неуместные арт-объекты, Отсутствие туалета</t>
  </si>
  <si>
    <t>Уже не верю</t>
  </si>
  <si>
    <t>Решить вопрос с дренажом, убрать или сократить количество совершенно непонятных и не функциональных металлических конструкций, лежаки, расположенные близко к пешеходным дорожкам заменить на обыкновенные скамейки, установить туалет</t>
  </si>
  <si>
    <t>Пожалуйста не надо благоустраивать часть парка за Светлановским проспектом в сторону по. Культуры. Оставьте всё как есть!!!!</t>
  </si>
  <si>
    <t>Не нравится</t>
  </si>
  <si>
    <t xml:space="preserve">Не верю </t>
  </si>
  <si>
    <t>Сократить количество металлических конструкций, расставить скамейки  по уму, провести работы по дренажу, установить туалет</t>
  </si>
  <si>
    <t xml:space="preserve">Больше сажать новых деревьев и кустарников и не прутики, а крупномеры. Надо разумно подходить к оборудованию детских площадок( ну не надо их столько. В каждом дворе они есть и не одна), не надо всё укатывать в асфальт или заделывать тротуарной плиткой, пусть будут просто дорожки. </t>
  </si>
  <si>
    <t>Не нравится и некомфортно</t>
  </si>
  <si>
    <t>Убрать металлические конструкции и рекламные щиты, установить туалет</t>
  </si>
  <si>
    <t>Больше деревьев и кустарников</t>
  </si>
  <si>
    <t>Посещали общественные слушания, Оставляли комментарии или проходили опросы в соцсетях</t>
  </si>
  <si>
    <t>Гуляли, Занимались спортом, Участвовали в мероприятиях</t>
  </si>
  <si>
    <t>его наличие рядом с домом</t>
  </si>
  <si>
    <t>там стало удобно гулять с ребенком, комфорт</t>
  </si>
  <si>
    <t>Гуляете, Отдыхаете с семьей или друзьями, Занимаетесь спортом, Участвуете в мероприятих, Используете в качестве транзита</t>
  </si>
  <si>
    <t>Увеличение разнообразного озеленения, Увеличение количества дорожек и искусственных покрытий, Новые детские площадки, Новые спортивные зоны, Ощущение безопасности, Тишина и спокойствие, Привлекательные арт-объекты, Инфраструктура для отдыха и поддержания чистоты в парке (скамейки, урны и т.п.)</t>
  </si>
  <si>
    <t>меня все устраивает, я проинформирована о перспективах</t>
  </si>
  <si>
    <t>доделать детскую площадку</t>
  </si>
  <si>
    <t>сажать больше красиво цветущих деревьев</t>
  </si>
  <si>
    <t>Природа, Тишина и уединение, Детские площадки, Спортивные зоны, Ощущение безопасности</t>
  </si>
  <si>
    <t>Он прекрасен</t>
  </si>
  <si>
    <t>Гуляете, Занимаетесь спортом, Участвуете в мероприятих</t>
  </si>
  <si>
    <t>Увеличение разнообразного озеленения, Увеличение количества дорожек и искусственных покрытий, Новые детские площадки, Ощущение безопасности, Привлекательные арт-объекты</t>
  </si>
  <si>
    <t xml:space="preserve">Красивый, привлекательный </t>
  </si>
  <si>
    <t>Гуляете, Отдыхаете с семьей или друзьями, Занимаетесь спортом</t>
  </si>
  <si>
    <t>Увеличение количества дорожек и искусственных покрытий, Новые детские площадки, Новые спортивные зоны, Привлекательные арт-объекты</t>
  </si>
  <si>
    <t>Посещали общественные слушания</t>
  </si>
  <si>
    <t>Гуляли, Отдыхали с семьей и друзьями, Участвовали в мероприятиях</t>
  </si>
  <si>
    <t>Отдыхаете с семьей или друзьями, Участвуете в мероприятих</t>
  </si>
  <si>
    <t>Увеличение количества дорожек и искусственных покрытий, Новые детские площадки, Привлекательные арт-объекты, Инфраструктура для отдыха и поддержания чистоты в парке (скамейки, урны и т.п.)</t>
  </si>
  <si>
    <t>Он стал похож на дворы со стороны Луначарского по наполнению, смысл туда идти, если у дома тоже самое</t>
  </si>
  <si>
    <t>Сокращение количества деревьев и кустарников, Сокращение озелененных участков, Увеличение количества дорожек и искусственных покрытий, Неуместные арт-объекты, Ощущение безопасности</t>
  </si>
  <si>
    <t>Снести все, что благоустроено, и вернуть все, как было: насыпные дорожки и вид как в Таврическом парке</t>
  </si>
  <si>
    <t xml:space="preserve">Относитесь при благоустройстве к сложившимся ландшафтам парков и скверов в спальных районах словно это Летний сад, или Юсуповский, а не как к пустырям, где все переделывают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</si>
</sst>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m/d/yyyy\ h:mm:ss"/>
  </numFmts>
  <fonts count="5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  <scheme val="minor"/>
    </font>
    <font>
      <sz val="10"/>
      <color rgb="FF000000"/>
      <name val="Arial"/>
      <family val="2"/>
      <charset val="204"/>
      <scheme val="minor"/>
    </font>
    <font>
      <sz val="10"/>
      <color theme="1"/>
      <name val="Arial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8F9FA"/>
        <bgColor rgb="FFF8F9FA"/>
      </patternFill>
    </fill>
  </fills>
  <borders count="13">
    <border>
      <left/>
      <right/>
      <top/>
      <bottom/>
      <diagonal/>
    </border>
    <border>
      <left style="thin">
        <color rgb="FF442F65"/>
      </left>
      <right style="thin">
        <color rgb="FF5B3F86"/>
      </right>
      <top style="thin">
        <color rgb="FF442F65"/>
      </top>
      <bottom style="thin">
        <color rgb="FF442F65"/>
      </bottom>
      <diagonal/>
    </border>
    <border>
      <left style="thin">
        <color rgb="FF5B3F86"/>
      </left>
      <right style="thin">
        <color rgb="FF5B3F86"/>
      </right>
      <top style="thin">
        <color rgb="FF442F65"/>
      </top>
      <bottom style="thin">
        <color rgb="FF442F65"/>
      </bottom>
      <diagonal/>
    </border>
    <border>
      <left style="thin">
        <color rgb="FF5B3F86"/>
      </left>
      <right style="thin">
        <color rgb="FF442F65"/>
      </right>
      <top style="thin">
        <color rgb="FF442F65"/>
      </top>
      <bottom style="thin">
        <color rgb="FF442F65"/>
      </bottom>
      <diagonal/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FFFFFF"/>
      </bottom>
      <diagonal/>
    </border>
    <border>
      <left style="thin">
        <color rgb="FF442F65"/>
      </left>
      <right style="thin">
        <color rgb="FFF8F9FA"/>
      </right>
      <top style="thin">
        <color rgb="FFF8F9FA"/>
      </top>
      <bottom style="thin">
        <color rgb="FFF8F9FA"/>
      </bottom>
      <diagonal/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  <diagonal/>
    </border>
    <border>
      <left style="thin">
        <color rgb="FFF8F9FA"/>
      </left>
      <right style="thin">
        <color rgb="FF442F65"/>
      </right>
      <top style="thin">
        <color rgb="FFF8F9FA"/>
      </top>
      <bottom style="thin">
        <color rgb="FFF8F9FA"/>
      </bottom>
      <diagonal/>
    </border>
    <border>
      <left style="thin">
        <color rgb="FF442F65"/>
      </left>
      <right style="thin">
        <color rgb="FFF8F9FA"/>
      </right>
      <top style="thin">
        <color rgb="FFF8F9FA"/>
      </top>
      <bottom/>
      <diagonal/>
    </border>
    <border>
      <left style="thin">
        <color rgb="FFF8F9FA"/>
      </left>
      <right style="thin">
        <color rgb="FFF8F9FA"/>
      </right>
      <top style="thin">
        <color rgb="FFF8F9FA"/>
      </top>
      <bottom/>
      <diagonal/>
    </border>
    <border>
      <left style="thin">
        <color rgb="FFF8F9FA"/>
      </left>
      <right style="thin">
        <color rgb="FF442F65"/>
      </right>
      <top style="thin">
        <color rgb="FFF8F9FA"/>
      </top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1">
    <xf numFmtId="0" fontId="0" fillId="0" borderId="0" xfId="0"/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164" fontId="1" fillId="0" borderId="4" xfId="0" applyNumberFormat="1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164" fontId="1" fillId="0" borderId="7" xfId="0" applyNumberFormat="1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2" borderId="5" xfId="0" applyFont="1" applyFill="1" applyBorder="1" applyAlignment="1">
      <alignment vertical="center"/>
    </xf>
    <xf numFmtId="0" fontId="3" fillId="0" borderId="0" xfId="0" applyFont="1"/>
    <xf numFmtId="0" fontId="4" fillId="3" borderId="8" xfId="0" applyFont="1" applyFill="1" applyBorder="1" applyAlignment="1">
      <alignment vertical="center"/>
    </xf>
    <xf numFmtId="0" fontId="4" fillId="2" borderId="5" xfId="0" applyFont="1" applyFill="1" applyBorder="1" applyAlignment="1">
      <alignment vertical="center"/>
    </xf>
    <xf numFmtId="0" fontId="4" fillId="0" borderId="5" xfId="0" applyFont="1" applyBorder="1" applyAlignment="1">
      <alignment vertical="center"/>
    </xf>
    <xf numFmtId="2" fontId="0" fillId="0" borderId="0" xfId="1" applyNumberFormat="1" applyFont="1"/>
    <xf numFmtId="0" fontId="0" fillId="3" borderId="0" xfId="0" applyFill="1"/>
    <xf numFmtId="0" fontId="0" fillId="2" borderId="0" xfId="0" applyFill="1"/>
    <xf numFmtId="164" fontId="1" fillId="2" borderId="7" xfId="0" applyNumberFormat="1" applyFont="1" applyFill="1" applyBorder="1" applyAlignment="1">
      <alignment vertical="center"/>
    </xf>
    <xf numFmtId="0" fontId="1" fillId="2" borderId="8" xfId="0" applyFont="1" applyFill="1" applyBorder="1" applyAlignment="1">
      <alignment vertical="center"/>
    </xf>
    <xf numFmtId="0" fontId="1" fillId="2" borderId="9" xfId="0" applyFont="1" applyFill="1" applyBorder="1" applyAlignment="1">
      <alignment vertical="center"/>
    </xf>
    <xf numFmtId="164" fontId="1" fillId="3" borderId="4" xfId="0" applyNumberFormat="1" applyFont="1" applyFill="1" applyBorder="1" applyAlignment="1">
      <alignment vertical="center"/>
    </xf>
    <xf numFmtId="0" fontId="1" fillId="3" borderId="5" xfId="0" applyFont="1" applyFill="1" applyBorder="1" applyAlignment="1">
      <alignment vertical="center"/>
    </xf>
    <xf numFmtId="0" fontId="1" fillId="3" borderId="6" xfId="0" applyFont="1" applyFill="1" applyBorder="1" applyAlignment="1">
      <alignment vertical="center"/>
    </xf>
    <xf numFmtId="0" fontId="1" fillId="3" borderId="0" xfId="0" applyFont="1" applyFill="1" applyAlignment="1">
      <alignment vertical="center"/>
    </xf>
    <xf numFmtId="0" fontId="0" fillId="3" borderId="0" xfId="0" applyFill="1" applyBorder="1"/>
    <xf numFmtId="164" fontId="1" fillId="2" borderId="10" xfId="0" applyNumberFormat="1" applyFont="1" applyFill="1" applyBorder="1" applyAlignment="1">
      <alignment vertical="center"/>
    </xf>
    <xf numFmtId="0" fontId="1" fillId="2" borderId="11" xfId="0" applyFont="1" applyFill="1" applyBorder="1" applyAlignment="1">
      <alignment vertical="center"/>
    </xf>
    <xf numFmtId="0" fontId="0" fillId="2" borderId="0" xfId="0" applyFill="1" applyBorder="1"/>
    <xf numFmtId="0" fontId="1" fillId="2" borderId="12" xfId="0" applyFont="1" applyFill="1" applyBorder="1" applyAlignment="1">
      <alignment vertical="center"/>
    </xf>
  </cellXfs>
  <cellStyles count="2">
    <cellStyle name="Обычный" xfId="0" builtinId="0"/>
    <cellStyle name="Процентный" xfId="1" builtinId="5"/>
  </cellStyles>
  <dxfs count="3"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3F86"/>
          <bgColor rgb="FF5B3F86"/>
        </patternFill>
      </fill>
    </dxf>
  </dxfs>
  <tableStyles count="1">
    <tableStyle name="Ответы на форму (1)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r>
              <a:rPr lang="ru-RU" sz="1400" b="0" i="0" u="none" strike="noStrike" baseline="0">
                <a:solidFill>
                  <a:sysClr val="windowText" lastClr="000000"/>
                </a:solidFill>
                <a:effectLst/>
                <a:latin typeface="Times New Roman" panose="02020603050405020304" pitchFamily="18" charset="0"/>
              </a:rPr>
              <a:t>Было ли вам известно о планах и сроках создания проекта благоустройства парка?</a:t>
            </a:r>
            <a:r>
              <a:rPr lang="ru-RU" sz="1400" b="0" i="0" u="none" strike="noStrike" baseline="0">
                <a:solidFill>
                  <a:sysClr val="windowText" lastClr="000000"/>
                </a:solidFill>
                <a:latin typeface="Times New Roman" panose="02020603050405020304" pitchFamily="18" charset="0"/>
              </a:rPr>
              <a:t> </a:t>
            </a:r>
            <a:endParaRPr lang="ru-RU" baseline="0">
              <a:solidFill>
                <a:sysClr val="windowText" lastClr="000000"/>
              </a:solidFill>
              <a:latin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2"/>
          <c:order val="0"/>
          <c:spPr>
            <a:ln>
              <a:solidFill>
                <a:schemeClr val="tx1">
                  <a:lumMod val="75000"/>
                  <a:lumOff val="25000"/>
                </a:schemeClr>
              </a:solidFill>
            </a:ln>
          </c:spPr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tx1">
                    <a:lumMod val="95000"/>
                    <a:lumOff val="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17-072D-4526-A073-2AB17285246C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9A797431-FF96-4BAB-96F7-22BCEA35C737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8-072D-4526-A073-2AB17285246C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B7B5587E-5468-4E15-91A4-AB25B3F2FC0F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072D-4526-A073-2AB17285246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baseline="0">
                    <a:latin typeface="Times New Roman" panose="02020603050405020304" pitchFamily="18" charset="0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showDataLabelsRange val="1"/>
              </c:ext>
            </c:extLst>
          </c:dLbls>
          <c:cat>
            <c:strRef>
              <c:f>Диаграммы!$B$3:$B$4</c:f>
              <c:strCache>
                <c:ptCount val="2"/>
                <c:pt idx="0">
                  <c:v>Да</c:v>
                </c:pt>
                <c:pt idx="1">
                  <c:v>Нет</c:v>
                </c:pt>
              </c:strCache>
            </c:strRef>
          </c:cat>
          <c:val>
            <c:numRef>
              <c:f>Диаграммы!$C$3:$C$4</c:f>
              <c:numCache>
                <c:formatCode>General</c:formatCode>
                <c:ptCount val="2"/>
                <c:pt idx="0">
                  <c:v>24</c:v>
                </c:pt>
                <c:pt idx="1">
                  <c:v>44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Диаграммы!$F$3:$F$4</c15:f>
                <c15:dlblRangeCache>
                  <c:ptCount val="2"/>
                  <c:pt idx="0">
                    <c:v>24 (35,29%)</c:v>
                  </c:pt>
                  <c:pt idx="1">
                    <c:v>44 (64,71%)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3-072D-4526-A073-2AB17285246C}"/>
            </c:ext>
          </c:extLst>
        </c:ser>
        <c:ser>
          <c:idx val="3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072D-4526-A073-2AB17285246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072D-4526-A073-2AB17285246C}"/>
              </c:ext>
            </c:extLst>
          </c:dPt>
          <c:cat>
            <c:strRef>
              <c:f>Диаграммы!$B$3:$B$4</c:f>
              <c:strCache>
                <c:ptCount val="2"/>
                <c:pt idx="0">
                  <c:v>Да</c:v>
                </c:pt>
                <c:pt idx="1">
                  <c:v>Нет</c:v>
                </c:pt>
              </c:strCache>
            </c:strRef>
          </c:cat>
          <c:val>
            <c:numRef>
              <c:f>Диаграммы!$C$3:$C$4</c:f>
              <c:numCache>
                <c:formatCode>General</c:formatCode>
                <c:ptCount val="2"/>
                <c:pt idx="0">
                  <c:v>24</c:v>
                </c:pt>
                <c:pt idx="1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072D-4526-A073-2AB17285246C}"/>
            </c:ext>
          </c:extLst>
        </c:ser>
        <c:ser>
          <c:idx val="1"/>
          <c:order val="2"/>
          <c:cat>
            <c:strRef>
              <c:f>Диаграммы!$B$3:$B$4</c:f>
              <c:strCache>
                <c:ptCount val="2"/>
                <c:pt idx="0">
                  <c:v>Да</c:v>
                </c:pt>
                <c:pt idx="1">
                  <c:v>Нет</c:v>
                </c:pt>
              </c:strCache>
            </c:strRef>
          </c:cat>
          <c:val>
            <c:numRef>
              <c:f>Диаграммы!$C$3:$C$4</c:f>
              <c:numCache>
                <c:formatCode>General</c:formatCode>
                <c:ptCount val="2"/>
                <c:pt idx="0">
                  <c:v>24</c:v>
                </c:pt>
                <c:pt idx="1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72D-4526-A073-2AB17285246C}"/>
            </c:ext>
          </c:extLst>
        </c:ser>
        <c:ser>
          <c:idx val="0"/>
          <c:order val="3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72D-4526-A073-2AB17285246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072D-4526-A073-2AB17285246C}"/>
              </c:ext>
            </c:extLst>
          </c:dPt>
          <c:cat>
            <c:strRef>
              <c:f>Диаграммы!$B$3:$B$4</c:f>
              <c:strCache>
                <c:ptCount val="2"/>
                <c:pt idx="0">
                  <c:v>Да</c:v>
                </c:pt>
                <c:pt idx="1">
                  <c:v>Нет</c:v>
                </c:pt>
              </c:strCache>
            </c:strRef>
          </c:cat>
          <c:val>
            <c:numRef>
              <c:f>Диаграммы!$C$3:$C$4</c:f>
              <c:numCache>
                <c:formatCode>General</c:formatCode>
                <c:ptCount val="2"/>
                <c:pt idx="0">
                  <c:v>24</c:v>
                </c:pt>
                <c:pt idx="1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72D-4526-A073-2AB1728524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76560285571386211"/>
          <c:y val="0.46173447069116358"/>
          <c:w val="8.2626486613288017E-2"/>
          <c:h val="0.146901428988043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r>
              <a:rPr lang="ru-RU" sz="1400" b="0" i="0" u="none" strike="noStrike" baseline="0">
                <a:effectLst/>
              </a:rPr>
              <a:t>Изменилась ли частота вашего посещения парка после благоустройства?</a:t>
            </a:r>
            <a:r>
              <a:rPr lang="ru-RU" sz="1400" b="0" i="0" u="none" strike="noStrike" baseline="0"/>
              <a:t> </a:t>
            </a:r>
            <a:endParaRPr lang="ru-RU" baseline="0">
              <a:solidFill>
                <a:sysClr val="windowText" lastClr="000000"/>
              </a:solidFill>
              <a:latin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2"/>
          <c:order val="0"/>
          <c:spPr>
            <a:ln>
              <a:solidFill>
                <a:schemeClr val="tx1">
                  <a:lumMod val="75000"/>
                  <a:lumOff val="25000"/>
                </a:schemeClr>
              </a:solidFill>
            </a:ln>
          </c:spPr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tx1">
                    <a:lumMod val="95000"/>
                    <a:lumOff val="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1-C342-4648-8875-8C07FC97AF9A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86C4019C-D16F-476B-8469-84418F6A41BC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C342-4648-8875-8C07FC97AF9A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D75AA087-4590-4CBF-8F3C-33271E2E0318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C342-4648-8875-8C07FC97AF9A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87635887-4B39-47C3-B5EC-B5FFAD4481DB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C342-4648-8875-8C07FC97AF9A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BD218D5E-9D2D-43EC-9885-29280ECF2F50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C342-4648-8875-8C07FC97AF9A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73A9F951-9798-43C3-AFC8-F5A346E764A9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C342-4648-8875-8C07FC97AF9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baseline="0">
                    <a:latin typeface="Times New Roman" panose="02020603050405020304" pitchFamily="18" charset="0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showDataLabelsRange val="1"/>
              </c:ext>
            </c:extLst>
          </c:dLbls>
          <c:cat>
            <c:strRef>
              <c:f>Диаграммы!$B$58:$B$60</c:f>
              <c:strCache>
                <c:ptCount val="3"/>
                <c:pt idx="0">
                  <c:v>Да, стали посещать чаще</c:v>
                </c:pt>
                <c:pt idx="1">
                  <c:v>Да, стали посещать реже</c:v>
                </c:pt>
                <c:pt idx="2">
                  <c:v>Нет</c:v>
                </c:pt>
              </c:strCache>
            </c:strRef>
          </c:cat>
          <c:val>
            <c:numRef>
              <c:f>Диаграммы!$C$58:$C$60</c:f>
              <c:numCache>
                <c:formatCode>General</c:formatCode>
                <c:ptCount val="3"/>
                <c:pt idx="0">
                  <c:v>3</c:v>
                </c:pt>
                <c:pt idx="1">
                  <c:v>45</c:v>
                </c:pt>
                <c:pt idx="2">
                  <c:v>20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Диаграммы!$F$58:$F$60</c15:f>
                <c15:dlblRangeCache>
                  <c:ptCount val="3"/>
                  <c:pt idx="0">
                    <c:v>3 (4,41%)</c:v>
                  </c:pt>
                  <c:pt idx="1">
                    <c:v>45 (66,18%)</c:v>
                  </c:pt>
                  <c:pt idx="2">
                    <c:v>20 (29,41%)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6-C342-4648-8875-8C07FC97AF9A}"/>
            </c:ext>
          </c:extLst>
        </c:ser>
        <c:ser>
          <c:idx val="3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C342-4648-8875-8C07FC97AF9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C342-4648-8875-8C07FC97AF9A}"/>
              </c:ext>
            </c:extLst>
          </c:dPt>
          <c:cat>
            <c:strRef>
              <c:f>Диаграммы!$B$58:$B$60</c:f>
              <c:strCache>
                <c:ptCount val="3"/>
                <c:pt idx="0">
                  <c:v>Да, стали посещать чаще</c:v>
                </c:pt>
                <c:pt idx="1">
                  <c:v>Да, стали посещать реже</c:v>
                </c:pt>
                <c:pt idx="2">
                  <c:v>Нет</c:v>
                </c:pt>
              </c:strCache>
            </c:strRef>
          </c:cat>
          <c:val>
            <c:numRef>
              <c:f>Диаграммы!$C$3:$C$4</c:f>
              <c:numCache>
                <c:formatCode>General</c:formatCode>
                <c:ptCount val="2"/>
                <c:pt idx="0">
                  <c:v>24</c:v>
                </c:pt>
                <c:pt idx="1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342-4648-8875-8C07FC97AF9A}"/>
            </c:ext>
          </c:extLst>
        </c:ser>
        <c:ser>
          <c:idx val="1"/>
          <c:order val="2"/>
          <c:cat>
            <c:strRef>
              <c:f>Диаграммы!$B$58:$B$60</c:f>
              <c:strCache>
                <c:ptCount val="3"/>
                <c:pt idx="0">
                  <c:v>Да, стали посещать чаще</c:v>
                </c:pt>
                <c:pt idx="1">
                  <c:v>Да, стали посещать реже</c:v>
                </c:pt>
                <c:pt idx="2">
                  <c:v>Нет</c:v>
                </c:pt>
              </c:strCache>
            </c:strRef>
          </c:cat>
          <c:val>
            <c:numRef>
              <c:f>Диаграммы!$C$3:$C$4</c:f>
              <c:numCache>
                <c:formatCode>General</c:formatCode>
                <c:ptCount val="2"/>
                <c:pt idx="0">
                  <c:v>24</c:v>
                </c:pt>
                <c:pt idx="1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342-4648-8875-8C07FC97AF9A}"/>
            </c:ext>
          </c:extLst>
        </c:ser>
        <c:ser>
          <c:idx val="0"/>
          <c:order val="3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C342-4648-8875-8C07FC97AF9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C342-4648-8875-8C07FC97AF9A}"/>
              </c:ext>
            </c:extLst>
          </c:dPt>
          <c:cat>
            <c:strRef>
              <c:f>Диаграммы!$B$58:$B$60</c:f>
              <c:strCache>
                <c:ptCount val="3"/>
                <c:pt idx="0">
                  <c:v>Да, стали посещать чаще</c:v>
                </c:pt>
                <c:pt idx="1">
                  <c:v>Да, стали посещать реже</c:v>
                </c:pt>
                <c:pt idx="2">
                  <c:v>Нет</c:v>
                </c:pt>
              </c:strCache>
            </c:strRef>
          </c:cat>
          <c:val>
            <c:numRef>
              <c:f>Диаграммы!$C$3:$C$4</c:f>
              <c:numCache>
                <c:formatCode>General</c:formatCode>
                <c:ptCount val="2"/>
                <c:pt idx="0">
                  <c:v>24</c:v>
                </c:pt>
                <c:pt idx="1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C342-4648-8875-8C07FC97AF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53232573373522241"/>
          <c:y val="0.30394360838031342"/>
          <c:w val="0.39741007289771751"/>
          <c:h val="0.585757272204879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r>
              <a:rPr lang="ru-RU" sz="1400" b="0" i="0" u="none" strike="noStrike" baseline="0">
                <a:effectLst/>
              </a:rPr>
              <a:t>Если количество ваших посещений парка сократилось, то как часто вы бываете в парке сейчас?</a:t>
            </a:r>
            <a:r>
              <a:rPr lang="ru-RU" sz="1400" b="0" i="0" u="none" strike="noStrike" baseline="0"/>
              <a:t> </a:t>
            </a:r>
            <a:endParaRPr lang="ru-RU" baseline="0">
              <a:solidFill>
                <a:sysClr val="windowText" lastClr="000000"/>
              </a:solidFill>
              <a:latin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2"/>
          <c:order val="0"/>
          <c:spPr>
            <a:ln>
              <a:solidFill>
                <a:schemeClr val="tx1">
                  <a:lumMod val="75000"/>
                  <a:lumOff val="25000"/>
                </a:schemeClr>
              </a:solidFill>
            </a:ln>
          </c:spPr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tx1">
                    <a:lumMod val="95000"/>
                    <a:lumOff val="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1-440B-4E27-9726-68D65F8F5DDF}"/>
              </c:ext>
            </c:extLst>
          </c:dPt>
          <c:dLbls>
            <c:dLbl>
              <c:idx val="0"/>
              <c:layout>
                <c:manualLayout>
                  <c:x val="-3.6029331925520679E-2"/>
                  <c:y val="-2.4613388007939451E-2"/>
                </c:manualLayout>
              </c:layout>
              <c:tx>
                <c:rich>
                  <a:bodyPr/>
                  <a:lstStyle/>
                  <a:p>
                    <a:fld id="{3D61B958-6FC0-41F9-8485-F973AD8FB76F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440B-4E27-9726-68D65F8F5DDF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241EFD2D-6283-40C7-8870-D3747629494B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440B-4E27-9726-68D65F8F5DDF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9C76A2F3-0D89-47F2-AADF-F50425F5B5BC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440B-4E27-9726-68D65F8F5DDF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BD4FF3AD-1254-4336-B1BD-3FBCCF694AFA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440B-4E27-9726-68D65F8F5DDF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73A9F951-9798-43C3-AFC8-F5A346E764A9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440B-4E27-9726-68D65F8F5DD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baseline="0">
                    <a:latin typeface="Times New Roman" panose="02020603050405020304" pitchFamily="18" charset="0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showDataLabelsRange val="1"/>
              </c:ext>
            </c:extLst>
          </c:dLbls>
          <c:cat>
            <c:strRef>
              <c:f>Диаграммы!$B$63:$B$66</c:f>
              <c:strCache>
                <c:ptCount val="4"/>
                <c:pt idx="0">
                  <c:v>Несколько раз в неделю</c:v>
                </c:pt>
                <c:pt idx="1">
                  <c:v>Раз в неделю</c:v>
                </c:pt>
                <c:pt idx="2">
                  <c:v>Несколько раз в месяц</c:v>
                </c:pt>
                <c:pt idx="3">
                  <c:v>Редко или никогда</c:v>
                </c:pt>
              </c:strCache>
            </c:strRef>
          </c:cat>
          <c:val>
            <c:numRef>
              <c:f>Диаграммы!$C$63:$C$66</c:f>
              <c:numCache>
                <c:formatCode>General</c:formatCode>
                <c:ptCount val="4"/>
                <c:pt idx="0">
                  <c:v>4</c:v>
                </c:pt>
                <c:pt idx="1">
                  <c:v>5</c:v>
                </c:pt>
                <c:pt idx="2">
                  <c:v>10</c:v>
                </c:pt>
                <c:pt idx="3">
                  <c:v>26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Диаграммы!$F$63:$F$66</c15:f>
                <c15:dlblRangeCache>
                  <c:ptCount val="4"/>
                  <c:pt idx="0">
                    <c:v>4 (8,89%)</c:v>
                  </c:pt>
                  <c:pt idx="1">
                    <c:v>5 (11,11%)</c:v>
                  </c:pt>
                  <c:pt idx="2">
                    <c:v>10 (22,22%)</c:v>
                  </c:pt>
                  <c:pt idx="3">
                    <c:v>26 (57,78%)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6-440B-4E27-9726-68D65F8F5DDF}"/>
            </c:ext>
          </c:extLst>
        </c:ser>
        <c:ser>
          <c:idx val="3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440B-4E27-9726-68D65F8F5DD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440B-4E27-9726-68D65F8F5DDF}"/>
              </c:ext>
            </c:extLst>
          </c:dPt>
          <c:cat>
            <c:strRef>
              <c:f>Диаграммы!$B$63:$B$66</c:f>
              <c:strCache>
                <c:ptCount val="4"/>
                <c:pt idx="0">
                  <c:v>Несколько раз в неделю</c:v>
                </c:pt>
                <c:pt idx="1">
                  <c:v>Раз в неделю</c:v>
                </c:pt>
                <c:pt idx="2">
                  <c:v>Несколько раз в месяц</c:v>
                </c:pt>
                <c:pt idx="3">
                  <c:v>Редко или никогда</c:v>
                </c:pt>
              </c:strCache>
            </c:strRef>
          </c:cat>
          <c:val>
            <c:numRef>
              <c:f>Диаграммы!$C$3:$C$4</c:f>
              <c:numCache>
                <c:formatCode>General</c:formatCode>
                <c:ptCount val="2"/>
                <c:pt idx="0">
                  <c:v>24</c:v>
                </c:pt>
                <c:pt idx="1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40B-4E27-9726-68D65F8F5DDF}"/>
            </c:ext>
          </c:extLst>
        </c:ser>
        <c:ser>
          <c:idx val="1"/>
          <c:order val="2"/>
          <c:cat>
            <c:strRef>
              <c:f>Диаграммы!$B$63:$B$66</c:f>
              <c:strCache>
                <c:ptCount val="4"/>
                <c:pt idx="0">
                  <c:v>Несколько раз в неделю</c:v>
                </c:pt>
                <c:pt idx="1">
                  <c:v>Раз в неделю</c:v>
                </c:pt>
                <c:pt idx="2">
                  <c:v>Несколько раз в месяц</c:v>
                </c:pt>
                <c:pt idx="3">
                  <c:v>Редко или никогда</c:v>
                </c:pt>
              </c:strCache>
            </c:strRef>
          </c:cat>
          <c:val>
            <c:numRef>
              <c:f>Диаграммы!$C$3:$C$4</c:f>
              <c:numCache>
                <c:formatCode>General</c:formatCode>
                <c:ptCount val="2"/>
                <c:pt idx="0">
                  <c:v>24</c:v>
                </c:pt>
                <c:pt idx="1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40B-4E27-9726-68D65F8F5DDF}"/>
            </c:ext>
          </c:extLst>
        </c:ser>
        <c:ser>
          <c:idx val="0"/>
          <c:order val="3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440B-4E27-9726-68D65F8F5DD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440B-4E27-9726-68D65F8F5DDF}"/>
              </c:ext>
            </c:extLst>
          </c:dPt>
          <c:cat>
            <c:strRef>
              <c:f>Диаграммы!$B$63:$B$66</c:f>
              <c:strCache>
                <c:ptCount val="4"/>
                <c:pt idx="0">
                  <c:v>Несколько раз в неделю</c:v>
                </c:pt>
                <c:pt idx="1">
                  <c:v>Раз в неделю</c:v>
                </c:pt>
                <c:pt idx="2">
                  <c:v>Несколько раз в месяц</c:v>
                </c:pt>
                <c:pt idx="3">
                  <c:v>Редко или никогда</c:v>
                </c:pt>
              </c:strCache>
            </c:strRef>
          </c:cat>
          <c:val>
            <c:numRef>
              <c:f>Диаграммы!$C$3:$C$4</c:f>
              <c:numCache>
                <c:formatCode>General</c:formatCode>
                <c:ptCount val="2"/>
                <c:pt idx="0">
                  <c:v>24</c:v>
                </c:pt>
                <c:pt idx="1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440B-4E27-9726-68D65F8F5D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53232573373522241"/>
          <c:y val="0.30394360838031342"/>
          <c:w val="0.39741007289771751"/>
          <c:h val="0.585757272204879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r>
              <a:rPr lang="ru-RU" sz="1400" b="0" i="0" u="none" strike="noStrike" baseline="0">
                <a:effectLst/>
              </a:rPr>
              <a:t>Как сейчас вы проводите время в парке? </a:t>
            </a:r>
            <a:endParaRPr lang="ru-RU" baseline="0">
              <a:solidFill>
                <a:sysClr val="windowText" lastClr="000000"/>
              </a:solidFill>
              <a:latin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1"/>
        <c:ser>
          <c:idx val="2"/>
          <c:order val="0"/>
          <c:invertIfNegative val="0"/>
          <c:dLbls>
            <c:dLbl>
              <c:idx val="0"/>
              <c:tx>
                <c:rich>
                  <a:bodyPr/>
                  <a:lstStyle/>
                  <a:p>
                    <a:fld id="{58BF6543-4D17-47F6-B4E0-B625C94485EE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7E6C-4B7A-BEE0-03CFDEB503FC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09057143-9D5D-401A-81F9-B36A6E0F234B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7E6C-4B7A-BEE0-03CFDEB503FC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3E4ADF5D-1653-45D5-AB6B-A584C6496173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7E6C-4B7A-BEE0-03CFDEB503FC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38BA26A7-BE4D-4FB5-9D59-B3DD6D99B452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7E6C-4B7A-BEE0-03CFDEB503FC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8D8E9845-A168-4DCE-ACDD-69A36C1C1449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7E6C-4B7A-BEE0-03CFDEB503FC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138CBF95-388A-4AA4-8417-09C3474AF171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7E6C-4B7A-BEE0-03CFDEB503FC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202D6455-CBE3-4C0C-B184-D28AF491A2E9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7E6C-4B7A-BEE0-03CFDEB503F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baseline="0">
                    <a:latin typeface="Times New Roman" panose="02020603050405020304" pitchFamily="18" charset="0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</c:ext>
            </c:extLst>
          </c:dLbls>
          <c:cat>
            <c:strRef>
              <c:f>Диаграммы!$B$69:$B$75</c:f>
              <c:strCache>
                <c:ptCount val="7"/>
                <c:pt idx="0">
                  <c:v>Гуляете</c:v>
                </c:pt>
                <c:pt idx="1">
                  <c:v>Отдыхаете с семьей и друзьями</c:v>
                </c:pt>
                <c:pt idx="2">
                  <c:v>Занимаетесь спортом</c:v>
                </c:pt>
                <c:pt idx="3">
                  <c:v>Участвуете в мероприятиях</c:v>
                </c:pt>
                <c:pt idx="4">
                  <c:v>Используете в качестве транзита</c:v>
                </c:pt>
                <c:pt idx="5">
                  <c:v>Не провожу время в парке</c:v>
                </c:pt>
                <c:pt idx="6">
                  <c:v>Прочее</c:v>
                </c:pt>
              </c:strCache>
            </c:strRef>
          </c:cat>
          <c:val>
            <c:numRef>
              <c:f>Диаграммы!$C$69:$C$75</c:f>
              <c:numCache>
                <c:formatCode>General</c:formatCode>
                <c:ptCount val="7"/>
                <c:pt idx="0">
                  <c:v>34</c:v>
                </c:pt>
                <c:pt idx="1">
                  <c:v>8</c:v>
                </c:pt>
                <c:pt idx="2">
                  <c:v>6</c:v>
                </c:pt>
                <c:pt idx="3">
                  <c:v>3</c:v>
                </c:pt>
                <c:pt idx="4">
                  <c:v>25</c:v>
                </c:pt>
                <c:pt idx="5">
                  <c:v>18</c:v>
                </c:pt>
                <c:pt idx="6">
                  <c:v>4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Диаграммы!$F$69:$F$75</c15:f>
                <c15:dlblRangeCache>
                  <c:ptCount val="7"/>
                  <c:pt idx="0">
                    <c:v>34 (50,%)</c:v>
                  </c:pt>
                  <c:pt idx="1">
                    <c:v>8 (11,76%)</c:v>
                  </c:pt>
                  <c:pt idx="2">
                    <c:v>6 (8,82%)</c:v>
                  </c:pt>
                  <c:pt idx="3">
                    <c:v>3 (0%)</c:v>
                  </c:pt>
                  <c:pt idx="4">
                    <c:v>25 (36,76%)</c:v>
                  </c:pt>
                  <c:pt idx="5">
                    <c:v>18 (26,47%)</c:v>
                  </c:pt>
                  <c:pt idx="6">
                    <c:v>4 (5,88%)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6-7E6C-4B7A-BEE0-03CFDEB503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143516016"/>
        <c:axId val="2083737408"/>
      </c:barChart>
      <c:valAx>
        <c:axId val="2083737408"/>
        <c:scaling>
          <c:orientation val="minMax"/>
          <c:max val="38"/>
          <c:min val="0"/>
        </c:scaling>
        <c:delete val="0"/>
        <c:axPos val="t"/>
        <c:majorGridlines/>
        <c:numFmt formatCode="General" sourceLinked="1"/>
        <c:majorTickMark val="out"/>
        <c:minorTickMark val="none"/>
        <c:tickLblPos val="nextTo"/>
        <c:crossAx val="1143516016"/>
        <c:crosses val="autoZero"/>
        <c:crossBetween val="between"/>
        <c:majorUnit val="10"/>
      </c:valAx>
      <c:catAx>
        <c:axId val="1143516016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crossAx val="2083737408"/>
        <c:crosses val="autoZero"/>
        <c:auto val="1"/>
        <c:lblAlgn val="ctr"/>
        <c:lblOffset val="100"/>
        <c:noMultiLvlLbl val="0"/>
      </c:catAx>
      <c:spPr>
        <a:ln>
          <a:noFill/>
        </a:ln>
      </c:spPr>
    </c:plotArea>
    <c:plotVisOnly val="1"/>
    <c:dispBlanksAs val="gap"/>
    <c:showDLblsOverMax val="0"/>
    <c:extLst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r>
              <a:rPr lang="ru-RU" sz="1400" b="0" i="0" u="none" strike="noStrike" baseline="0">
                <a:effectLst/>
              </a:rPr>
              <a:t>Что на ваш взгляд стало лучше после благоустройства?</a:t>
            </a:r>
            <a:r>
              <a:rPr lang="ru-RU" sz="1400" b="0" i="0" u="none" strike="noStrike" baseline="0"/>
              <a:t> </a:t>
            </a:r>
            <a:endParaRPr lang="ru-RU" baseline="0">
              <a:solidFill>
                <a:sysClr val="windowText" lastClr="000000"/>
              </a:solidFill>
              <a:latin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1"/>
        <c:ser>
          <c:idx val="2"/>
          <c:order val="0"/>
          <c:invertIfNegative val="0"/>
          <c:dLbls>
            <c:dLbl>
              <c:idx val="0"/>
              <c:tx>
                <c:rich>
                  <a:bodyPr/>
                  <a:lstStyle/>
                  <a:p>
                    <a:fld id="{540C3194-70F7-4F7B-B127-BDFD05C5CC94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3640-4633-8A34-B923CB3E9974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D7E7BBE7-88BB-4CE9-BE6F-EC252454CD64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3640-4633-8A34-B923CB3E9974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64F2756D-A658-4D6C-A25C-EED413AA38FA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3640-4633-8A34-B923CB3E9974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3B0DC30A-53C8-4703-952F-3FA3A247C7D9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3640-4633-8A34-B923CB3E9974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BF774171-60CE-4058-9AD9-88EFF2312B0A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3640-4633-8A34-B923CB3E9974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73332D9B-2190-4B8C-B689-C8004025DBB6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3640-4633-8A34-B923CB3E9974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3621BB2D-FDB1-4FCA-93F0-22E1DCA7C7CC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3640-4633-8A34-B923CB3E9974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6D8CA94F-2556-4AE0-8AA8-AD11B3910DE5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3640-4633-8A34-B923CB3E9974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0147CBCC-ED7A-46A1-BDF2-093B7B455F66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3640-4633-8A34-B923CB3E9974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9E2107DC-8A3F-4737-A6E8-2B1CD54226DF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3640-4633-8A34-B923CB3E9974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C30FB94C-5DA0-4F90-AF60-4F6281ED4CD3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3640-4633-8A34-B923CB3E9974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8ACA0A0E-B20F-455E-94AE-2044F169FC46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3640-4633-8A34-B923CB3E9974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1D9746FD-3397-4F19-A512-815B63B59401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3640-4633-8A34-B923CB3E997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baseline="0">
                    <a:latin typeface="Times New Roman" panose="02020603050405020304" pitchFamily="18" charset="0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</c:ext>
            </c:extLst>
          </c:dLbls>
          <c:cat>
            <c:strRef>
              <c:f>Диаграммы!$B$78:$B$90</c:f>
              <c:strCache>
                <c:ptCount val="13"/>
                <c:pt idx="0">
                  <c:v>Увеличение разнообразного озеленения</c:v>
                </c:pt>
                <c:pt idx="1">
                  <c:v>Увеличение озелененных участков</c:v>
                </c:pt>
                <c:pt idx="2">
                  <c:v>Увеличение количества дорожек и искусственных покрытий</c:v>
                </c:pt>
                <c:pt idx="3">
                  <c:v>Новые детские площадки</c:v>
                </c:pt>
                <c:pt idx="4">
                  <c:v>Сокращение детских площадок</c:v>
                </c:pt>
                <c:pt idx="5">
                  <c:v>Новые спортивные зоны</c:v>
                </c:pt>
                <c:pt idx="6">
                  <c:v>Сокращение спортивных зон</c:v>
                </c:pt>
                <c:pt idx="7">
                  <c:v>Ощущение безопасности</c:v>
                </c:pt>
                <c:pt idx="8">
                  <c:v>Тишина и спокойствие</c:v>
                </c:pt>
                <c:pt idx="9">
                  <c:v>Привлекательные арт-объекты</c:v>
                </c:pt>
                <c:pt idx="10">
                  <c:v>Инфраструктура для отдыха и поддержания чистоты парка (скамейки, урны и т.п.)</c:v>
                </c:pt>
                <c:pt idx="11">
                  <c:v>Затруднаюсь ответить</c:v>
                </c:pt>
                <c:pt idx="12">
                  <c:v>Ничего</c:v>
                </c:pt>
              </c:strCache>
            </c:strRef>
          </c:cat>
          <c:val>
            <c:numRef>
              <c:f>Диаграммы!$C$78:$C$90</c:f>
              <c:numCache>
                <c:formatCode>General</c:formatCode>
                <c:ptCount val="13"/>
                <c:pt idx="0">
                  <c:v>5</c:v>
                </c:pt>
                <c:pt idx="1">
                  <c:v>0</c:v>
                </c:pt>
                <c:pt idx="2">
                  <c:v>8</c:v>
                </c:pt>
                <c:pt idx="3">
                  <c:v>7</c:v>
                </c:pt>
                <c:pt idx="4">
                  <c:v>0</c:v>
                </c:pt>
                <c:pt idx="5">
                  <c:v>6</c:v>
                </c:pt>
                <c:pt idx="6">
                  <c:v>0</c:v>
                </c:pt>
                <c:pt idx="7">
                  <c:v>3</c:v>
                </c:pt>
                <c:pt idx="8">
                  <c:v>1</c:v>
                </c:pt>
                <c:pt idx="9">
                  <c:v>5</c:v>
                </c:pt>
                <c:pt idx="10">
                  <c:v>10</c:v>
                </c:pt>
                <c:pt idx="11">
                  <c:v>31</c:v>
                </c:pt>
                <c:pt idx="12">
                  <c:v>20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Диаграммы!$F$78:$F$90</c15:f>
                <c15:dlblRangeCache>
                  <c:ptCount val="13"/>
                  <c:pt idx="0">
                    <c:v>5 (7,35%)</c:v>
                  </c:pt>
                  <c:pt idx="1">
                    <c:v>0 (0%)</c:v>
                  </c:pt>
                  <c:pt idx="2">
                    <c:v>8 (11,76%)</c:v>
                  </c:pt>
                  <c:pt idx="3">
                    <c:v>7 (10,29%)</c:v>
                  </c:pt>
                  <c:pt idx="4">
                    <c:v>0 (0%)</c:v>
                  </c:pt>
                  <c:pt idx="5">
                    <c:v>6 (8,82%)</c:v>
                  </c:pt>
                  <c:pt idx="6">
                    <c:v>0 (0%)</c:v>
                  </c:pt>
                  <c:pt idx="7">
                    <c:v>3 (4,41%)</c:v>
                  </c:pt>
                  <c:pt idx="8">
                    <c:v>1 (0%)</c:v>
                  </c:pt>
                  <c:pt idx="9">
                    <c:v>5 (7,35%)</c:v>
                  </c:pt>
                  <c:pt idx="10">
                    <c:v>10 (14,71%)</c:v>
                  </c:pt>
                  <c:pt idx="11">
                    <c:v>31 (45,59%)</c:v>
                  </c:pt>
                  <c:pt idx="12">
                    <c:v>20 (29,41%)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7-3640-4633-8A34-B923CB3E99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143516016"/>
        <c:axId val="2083737408"/>
      </c:barChart>
      <c:valAx>
        <c:axId val="2083737408"/>
        <c:scaling>
          <c:orientation val="minMax"/>
          <c:max val="38"/>
          <c:min val="0"/>
        </c:scaling>
        <c:delete val="0"/>
        <c:axPos val="t"/>
        <c:majorGridlines/>
        <c:numFmt formatCode="General" sourceLinked="1"/>
        <c:majorTickMark val="out"/>
        <c:minorTickMark val="none"/>
        <c:tickLblPos val="nextTo"/>
        <c:crossAx val="1143516016"/>
        <c:crosses val="autoZero"/>
        <c:crossBetween val="between"/>
        <c:majorUnit val="10"/>
      </c:valAx>
      <c:catAx>
        <c:axId val="1143516016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crossAx val="2083737408"/>
        <c:crosses val="autoZero"/>
        <c:auto val="1"/>
        <c:lblAlgn val="ctr"/>
        <c:lblOffset val="100"/>
        <c:noMultiLvlLbl val="0"/>
      </c:catAx>
      <c:spPr>
        <a:ln>
          <a:noFill/>
        </a:ln>
      </c:spPr>
    </c:plotArea>
    <c:plotVisOnly val="1"/>
    <c:dispBlanksAs val="gap"/>
    <c:showDLblsOverMax val="0"/>
    <c:extLst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r>
              <a:rPr lang="ru-RU" sz="1400" b="0" i="0" u="none" strike="noStrike" baseline="0">
                <a:effectLst/>
              </a:rPr>
              <a:t>Отметили ли вы какие-либо ухудшения в парке после его благоустройства?</a:t>
            </a:r>
            <a:r>
              <a:rPr lang="ru-RU" sz="1400" b="0" i="0" u="none" strike="noStrike" baseline="0"/>
              <a:t> </a:t>
            </a:r>
            <a:endParaRPr lang="ru-RU" baseline="0">
              <a:solidFill>
                <a:sysClr val="windowText" lastClr="000000"/>
              </a:solidFill>
              <a:latin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1"/>
        <c:ser>
          <c:idx val="2"/>
          <c:order val="0"/>
          <c:invertIfNegative val="0"/>
          <c:dLbls>
            <c:dLbl>
              <c:idx val="0"/>
              <c:tx>
                <c:rich>
                  <a:bodyPr/>
                  <a:lstStyle/>
                  <a:p>
                    <a:fld id="{04CA6FE2-6AA9-4F18-A72A-7C98D898D11D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8985-4D90-92E5-D27F85EEDB2C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98420733-4453-4F46-A642-38469C632535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8985-4D90-92E5-D27F85EEDB2C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21651947-8127-4629-BA38-62023488C54D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8985-4D90-92E5-D27F85EEDB2C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FCA8782D-D8B6-4674-B5B0-7D3AA4E764CB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8985-4D90-92E5-D27F85EEDB2C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EB9B229E-8A26-434E-8B54-00E5F298FBE6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8985-4D90-92E5-D27F85EEDB2C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FDF9FCAE-03F9-4D2F-9E4B-981B466521D3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8985-4D90-92E5-D27F85EEDB2C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F8D46D2C-B8DE-4D10-99E8-6D4D276EE7F4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8985-4D90-92E5-D27F85EEDB2C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C8395530-6673-478C-BF28-A32965421066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8985-4D90-92E5-D27F85EEDB2C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DFDBAFDC-B061-4C7B-89B9-4F0688EFF9CA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8985-4D90-92E5-D27F85EEDB2C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929122E7-A6D2-4173-BF10-E77629CCCDAC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8985-4D90-92E5-D27F85EEDB2C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7A6A7530-DD7A-4D36-9159-39C36B41DD12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8985-4D90-92E5-D27F85EEDB2C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BE8C059F-4D56-4EDF-B0B4-BB55797D1997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8985-4D90-92E5-D27F85EEDB2C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3E30EEE9-D7B3-487B-AFB2-E9CC0AD8DF07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8985-4D90-92E5-D27F85EEDB2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baseline="0">
                    <a:latin typeface="Times New Roman" panose="02020603050405020304" pitchFamily="18" charset="0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</c:ext>
            </c:extLst>
          </c:dLbls>
          <c:cat>
            <c:strRef>
              <c:f>Диаграммы!$B$93:$B$105</c:f>
              <c:strCache>
                <c:ptCount val="13"/>
                <c:pt idx="0">
                  <c:v>Сокращение количества деревьев и кустарников</c:v>
                </c:pt>
                <c:pt idx="1">
                  <c:v>Сокращение озелененных участков</c:v>
                </c:pt>
                <c:pt idx="2">
                  <c:v>Увеличение количества дорожек и искусственных покрытий</c:v>
                </c:pt>
                <c:pt idx="3">
                  <c:v>Сокращение детских площадок</c:v>
                </c:pt>
                <c:pt idx="4">
                  <c:v>Увеличение количества детских площадок</c:v>
                </c:pt>
                <c:pt idx="5">
                  <c:v>Сокращение спортивных зон</c:v>
                </c:pt>
                <c:pt idx="6">
                  <c:v>Увеличение количества спортивных зон</c:v>
                </c:pt>
                <c:pt idx="7">
                  <c:v>Шум и большое количество людей</c:v>
                </c:pt>
                <c:pt idx="8">
                  <c:v>Ухудшение инфраструктуры для отдыха и поддержания чистоты (скамейки, урны и т.п.)</c:v>
                </c:pt>
                <c:pt idx="9">
                  <c:v>Неуместные арт-объекты</c:v>
                </c:pt>
                <c:pt idx="10">
                  <c:v>Ощущение безопасности</c:v>
                </c:pt>
                <c:pt idx="11">
                  <c:v>Затрудняюсь ответить</c:v>
                </c:pt>
                <c:pt idx="12">
                  <c:v>Прочее</c:v>
                </c:pt>
              </c:strCache>
            </c:strRef>
          </c:cat>
          <c:val>
            <c:numRef>
              <c:f>Диаграммы!$C$93:$C$105</c:f>
              <c:numCache>
                <c:formatCode>General</c:formatCode>
                <c:ptCount val="13"/>
                <c:pt idx="0">
                  <c:v>52</c:v>
                </c:pt>
                <c:pt idx="1">
                  <c:v>54</c:v>
                </c:pt>
                <c:pt idx="2">
                  <c:v>49</c:v>
                </c:pt>
                <c:pt idx="3">
                  <c:v>0</c:v>
                </c:pt>
                <c:pt idx="4">
                  <c:v>29</c:v>
                </c:pt>
                <c:pt idx="5">
                  <c:v>5</c:v>
                </c:pt>
                <c:pt idx="6">
                  <c:v>8</c:v>
                </c:pt>
                <c:pt idx="7">
                  <c:v>19</c:v>
                </c:pt>
                <c:pt idx="8">
                  <c:v>24</c:v>
                </c:pt>
                <c:pt idx="9">
                  <c:v>57</c:v>
                </c:pt>
                <c:pt idx="10">
                  <c:v>14</c:v>
                </c:pt>
                <c:pt idx="11">
                  <c:v>5</c:v>
                </c:pt>
                <c:pt idx="12">
                  <c:v>7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Диаграммы!$F$93:$F$105</c15:f>
                <c15:dlblRangeCache>
                  <c:ptCount val="13"/>
                  <c:pt idx="0">
                    <c:v>52 (76,47%)</c:v>
                  </c:pt>
                  <c:pt idx="1">
                    <c:v>54 (79,41%)</c:v>
                  </c:pt>
                  <c:pt idx="2">
                    <c:v>49 (72,06%)</c:v>
                  </c:pt>
                  <c:pt idx="3">
                    <c:v>0 (0%)</c:v>
                  </c:pt>
                  <c:pt idx="4">
                    <c:v>29 (42,65%)</c:v>
                  </c:pt>
                  <c:pt idx="5">
                    <c:v>5 (7,35%)</c:v>
                  </c:pt>
                  <c:pt idx="6">
                    <c:v>8 (11,76%)</c:v>
                  </c:pt>
                  <c:pt idx="7">
                    <c:v>19 (27,94%)</c:v>
                  </c:pt>
                  <c:pt idx="8">
                    <c:v>24 (35,29%)</c:v>
                  </c:pt>
                  <c:pt idx="9">
                    <c:v>57 (83,82%)</c:v>
                  </c:pt>
                  <c:pt idx="10">
                    <c:v>14 (20,59%)</c:v>
                  </c:pt>
                  <c:pt idx="11">
                    <c:v>5 (7,35%)</c:v>
                  </c:pt>
                  <c:pt idx="12">
                    <c:v>7 (10,29%)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D-8985-4D90-92E5-D27F85EEDB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143516016"/>
        <c:axId val="2083737408"/>
      </c:barChart>
      <c:valAx>
        <c:axId val="2083737408"/>
        <c:scaling>
          <c:orientation val="minMax"/>
          <c:max val="68"/>
          <c:min val="0"/>
        </c:scaling>
        <c:delete val="0"/>
        <c:axPos val="t"/>
        <c:majorGridlines/>
        <c:numFmt formatCode="General" sourceLinked="1"/>
        <c:majorTickMark val="out"/>
        <c:minorTickMark val="none"/>
        <c:tickLblPos val="nextTo"/>
        <c:crossAx val="1143516016"/>
        <c:crosses val="autoZero"/>
        <c:crossBetween val="between"/>
        <c:majorUnit val="10"/>
      </c:valAx>
      <c:catAx>
        <c:axId val="1143516016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crossAx val="2083737408"/>
        <c:crosses val="autoZero"/>
        <c:auto val="1"/>
        <c:lblAlgn val="ctr"/>
        <c:lblOffset val="100"/>
        <c:noMultiLvlLbl val="0"/>
      </c:catAx>
      <c:spPr>
        <a:ln>
          <a:noFill/>
        </a:ln>
      </c:spPr>
    </c:plotArea>
    <c:plotVisOnly val="1"/>
    <c:dispBlanksAs val="gap"/>
    <c:showDLblsOverMax val="0"/>
    <c:extLst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r>
              <a:rPr lang="ru-RU" sz="1400" b="0" i="0" u="none" strike="noStrike" baseline="0">
                <a:effectLst/>
              </a:rPr>
              <a:t>Высказываете ли вы свою позицию в отношении изменений в парке после его благоустройства?</a:t>
            </a:r>
            <a:r>
              <a:rPr lang="ru-RU" sz="1400" b="0" i="0" u="none" strike="noStrike" baseline="0"/>
              <a:t> </a:t>
            </a:r>
            <a:endParaRPr lang="ru-RU" baseline="0">
              <a:solidFill>
                <a:sysClr val="windowText" lastClr="000000"/>
              </a:solidFill>
              <a:latin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2"/>
          <c:order val="0"/>
          <c:spPr>
            <a:ln>
              <a:solidFill>
                <a:schemeClr val="tx1">
                  <a:lumMod val="75000"/>
                  <a:lumOff val="25000"/>
                </a:schemeClr>
              </a:solidFill>
            </a:ln>
          </c:spPr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tx1">
                    <a:lumMod val="95000"/>
                    <a:lumOff val="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1-4EEF-41B5-9046-8DF54741615E}"/>
              </c:ext>
            </c:extLst>
          </c:dPt>
          <c:dLbls>
            <c:dLbl>
              <c:idx val="0"/>
              <c:layout>
                <c:manualLayout>
                  <c:x val="-9.3090672867032848E-2"/>
                  <c:y val="-0.16011458933486972"/>
                </c:manualLayout>
              </c:layout>
              <c:tx>
                <c:rich>
                  <a:bodyPr/>
                  <a:lstStyle/>
                  <a:p>
                    <a:fld id="{C8BAFCD6-A6FF-4320-A6C7-DF79F9C49615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4EEF-41B5-9046-8DF54741615E}"/>
                </c:ext>
              </c:extLst>
            </c:dLbl>
            <c:dLbl>
              <c:idx val="1"/>
              <c:layout>
                <c:manualLayout>
                  <c:x val="7.1178219341697838E-2"/>
                  <c:y val="9.6688218850692439E-2"/>
                </c:manualLayout>
              </c:layout>
              <c:tx>
                <c:rich>
                  <a:bodyPr/>
                  <a:lstStyle/>
                  <a:p>
                    <a:fld id="{12D7B1B5-8592-4DA5-94CD-23C07383AEDA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4EEF-41B5-9046-8DF54741615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C134BF7E-23EA-4F0C-98D4-A935B845E53D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4EEF-41B5-9046-8DF54741615E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BD218D5E-9D2D-43EC-9885-29280ECF2F50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4EEF-41B5-9046-8DF54741615E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73A9F951-9798-43C3-AFC8-F5A346E764A9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4EEF-41B5-9046-8DF54741615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baseline="0">
                    <a:latin typeface="Times New Roman" panose="02020603050405020304" pitchFamily="18" charset="0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showDataLabelsRange val="1"/>
              </c:ext>
            </c:extLst>
          </c:dLbls>
          <c:cat>
            <c:strRef>
              <c:f>Диаграммы!$B$108:$B$109</c:f>
              <c:strCache>
                <c:ptCount val="2"/>
                <c:pt idx="0">
                  <c:v>Да</c:v>
                </c:pt>
                <c:pt idx="1">
                  <c:v>Нет</c:v>
                </c:pt>
              </c:strCache>
            </c:strRef>
          </c:cat>
          <c:val>
            <c:numRef>
              <c:f>Диаграммы!$C$108:$C$109</c:f>
              <c:numCache>
                <c:formatCode>General</c:formatCode>
                <c:ptCount val="2"/>
                <c:pt idx="0">
                  <c:v>55</c:v>
                </c:pt>
                <c:pt idx="1">
                  <c:v>13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Диаграммы!$F$108:$F$109</c15:f>
                <c15:dlblRangeCache>
                  <c:ptCount val="2"/>
                  <c:pt idx="0">
                    <c:v>55 (80,88%)</c:v>
                  </c:pt>
                  <c:pt idx="1">
                    <c:v>13 (19,12%)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6-4EEF-41B5-9046-8DF54741615E}"/>
            </c:ext>
          </c:extLst>
        </c:ser>
        <c:ser>
          <c:idx val="3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4EEF-41B5-9046-8DF54741615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4EEF-41B5-9046-8DF54741615E}"/>
              </c:ext>
            </c:extLst>
          </c:dPt>
          <c:cat>
            <c:strRef>
              <c:f>Диаграммы!$B$108:$B$109</c:f>
              <c:strCache>
                <c:ptCount val="2"/>
                <c:pt idx="0">
                  <c:v>Да</c:v>
                </c:pt>
                <c:pt idx="1">
                  <c:v>Нет</c:v>
                </c:pt>
              </c:strCache>
            </c:strRef>
          </c:cat>
          <c:val>
            <c:numRef>
              <c:f>Диаграммы!$C$3:$C$4</c:f>
              <c:numCache>
                <c:formatCode>General</c:formatCode>
                <c:ptCount val="2"/>
                <c:pt idx="0">
                  <c:v>24</c:v>
                </c:pt>
                <c:pt idx="1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EEF-41B5-9046-8DF54741615E}"/>
            </c:ext>
          </c:extLst>
        </c:ser>
        <c:ser>
          <c:idx val="1"/>
          <c:order val="2"/>
          <c:cat>
            <c:strRef>
              <c:f>Диаграммы!$B$108:$B$109</c:f>
              <c:strCache>
                <c:ptCount val="2"/>
                <c:pt idx="0">
                  <c:v>Да</c:v>
                </c:pt>
                <c:pt idx="1">
                  <c:v>Нет</c:v>
                </c:pt>
              </c:strCache>
            </c:strRef>
          </c:cat>
          <c:val>
            <c:numRef>
              <c:f>Диаграммы!$C$3:$C$4</c:f>
              <c:numCache>
                <c:formatCode>General</c:formatCode>
                <c:ptCount val="2"/>
                <c:pt idx="0">
                  <c:v>24</c:v>
                </c:pt>
                <c:pt idx="1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EEF-41B5-9046-8DF54741615E}"/>
            </c:ext>
          </c:extLst>
        </c:ser>
        <c:ser>
          <c:idx val="0"/>
          <c:order val="3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4EEF-41B5-9046-8DF54741615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4EEF-41B5-9046-8DF54741615E}"/>
              </c:ext>
            </c:extLst>
          </c:dPt>
          <c:cat>
            <c:strRef>
              <c:f>Диаграммы!$B$108:$B$109</c:f>
              <c:strCache>
                <c:ptCount val="2"/>
                <c:pt idx="0">
                  <c:v>Да</c:v>
                </c:pt>
                <c:pt idx="1">
                  <c:v>Нет</c:v>
                </c:pt>
              </c:strCache>
            </c:strRef>
          </c:cat>
          <c:val>
            <c:numRef>
              <c:f>Диаграммы!$C$3:$C$4</c:f>
              <c:numCache>
                <c:formatCode>General</c:formatCode>
                <c:ptCount val="2"/>
                <c:pt idx="0">
                  <c:v>24</c:v>
                </c:pt>
                <c:pt idx="1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4EEF-41B5-9046-8DF5474161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67973423792781973"/>
          <c:y val="0.30394376515943633"/>
          <c:w val="6.4552326822200023E-2"/>
          <c:h val="0.585757272204879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r>
              <a:rPr lang="ru-RU" sz="1400" b="0" i="0" u="none" strike="noStrike" baseline="0">
                <a:effectLst/>
              </a:rPr>
              <a:t>Если на предыдущий вопрос ваш ответ был - да, то укажите в каком формате?</a:t>
            </a:r>
            <a:r>
              <a:rPr lang="ru-RU" sz="1400" b="0" i="0" u="none" strike="noStrike" baseline="0"/>
              <a:t> </a:t>
            </a:r>
            <a:endParaRPr lang="ru-RU" baseline="0">
              <a:solidFill>
                <a:sysClr val="windowText" lastClr="000000"/>
              </a:solidFill>
              <a:latin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1"/>
        <c:ser>
          <c:idx val="2"/>
          <c:order val="0"/>
          <c:invertIfNegative val="0"/>
          <c:dLbls>
            <c:dLbl>
              <c:idx val="0"/>
              <c:tx>
                <c:rich>
                  <a:bodyPr/>
                  <a:lstStyle/>
                  <a:p>
                    <a:fld id="{3FDA2BDF-079D-4C87-8642-33609B9DE335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326B-4DE3-A6F3-900D2FF978B3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464A767F-DEB1-4F0F-8C5E-002ABBD75A25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326B-4DE3-A6F3-900D2FF978B3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38BE4BE5-D779-4646-92BC-E8A14E00BEDA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326B-4DE3-A6F3-900D2FF978B3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9607DDFC-8DBE-4E24-BA9F-93A82042D5CA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326B-4DE3-A6F3-900D2FF978B3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65CED216-E5FE-4312-9C58-DC1A9386CF13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326B-4DE3-A6F3-900D2FF978B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baseline="0">
                    <a:latin typeface="Times New Roman" panose="02020603050405020304" pitchFamily="18" charset="0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</c:ext>
            </c:extLst>
          </c:dLbls>
          <c:cat>
            <c:strRef>
              <c:f>Диаграммы!$B$112:$B$116</c:f>
              <c:strCache>
                <c:ptCount val="5"/>
                <c:pt idx="0">
                  <c:v>В группах в социальных сетях</c:v>
                </c:pt>
                <c:pt idx="1">
                  <c:v>В соседских чатах</c:v>
                </c:pt>
                <c:pt idx="2">
                  <c:v>В личных неформальных разговорах с друзьями, соседями, родственниками</c:v>
                </c:pt>
                <c:pt idx="3">
                  <c:v>В официальных обращениях в комитеты/администрации</c:v>
                </c:pt>
                <c:pt idx="4">
                  <c:v>Прочее</c:v>
                </c:pt>
              </c:strCache>
            </c:strRef>
          </c:cat>
          <c:val>
            <c:numRef>
              <c:f>Диаграммы!$C$112:$C$116</c:f>
              <c:numCache>
                <c:formatCode>General</c:formatCode>
                <c:ptCount val="5"/>
                <c:pt idx="0">
                  <c:v>39</c:v>
                </c:pt>
                <c:pt idx="1">
                  <c:v>11</c:v>
                </c:pt>
                <c:pt idx="2">
                  <c:v>42</c:v>
                </c:pt>
                <c:pt idx="3">
                  <c:v>25</c:v>
                </c:pt>
                <c:pt idx="4">
                  <c:v>2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Диаграммы!$F$112:$F$116</c15:f>
                <c15:dlblRangeCache>
                  <c:ptCount val="5"/>
                  <c:pt idx="0">
                    <c:v>39 (57,35%)</c:v>
                  </c:pt>
                  <c:pt idx="1">
                    <c:v>11 (16,18%)</c:v>
                  </c:pt>
                  <c:pt idx="2">
                    <c:v>42 (61,76%)</c:v>
                  </c:pt>
                  <c:pt idx="3">
                    <c:v>25 (36,76%)</c:v>
                  </c:pt>
                  <c:pt idx="4">
                    <c:v>2 (2,94%)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7-326B-4DE3-A6F3-900D2FF978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143516016"/>
        <c:axId val="2083737408"/>
      </c:barChart>
      <c:valAx>
        <c:axId val="2083737408"/>
        <c:scaling>
          <c:orientation val="minMax"/>
          <c:max val="48"/>
          <c:min val="0"/>
        </c:scaling>
        <c:delete val="0"/>
        <c:axPos val="t"/>
        <c:majorGridlines/>
        <c:numFmt formatCode="General" sourceLinked="1"/>
        <c:majorTickMark val="out"/>
        <c:minorTickMark val="none"/>
        <c:tickLblPos val="nextTo"/>
        <c:crossAx val="1143516016"/>
        <c:crosses val="autoZero"/>
        <c:crossBetween val="between"/>
        <c:majorUnit val="10"/>
      </c:valAx>
      <c:catAx>
        <c:axId val="1143516016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crossAx val="2083737408"/>
        <c:crosses val="autoZero"/>
        <c:auto val="1"/>
        <c:lblAlgn val="ctr"/>
        <c:lblOffset val="100"/>
        <c:noMultiLvlLbl val="0"/>
      </c:catAx>
      <c:spPr>
        <a:ln>
          <a:noFill/>
        </a:ln>
      </c:spPr>
    </c:plotArea>
    <c:plotVisOnly val="1"/>
    <c:dispBlanksAs val="gap"/>
    <c:showDLblsOverMax val="0"/>
    <c:extLst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r>
              <a:rPr lang="ru-RU" sz="1400" b="0" i="0" u="none" strike="noStrike" baseline="0">
                <a:effectLst/>
              </a:rPr>
              <a:t>Состоите ли вы в каких либо активных группах или сообществах по данной теме?</a:t>
            </a:r>
            <a:r>
              <a:rPr lang="ru-RU" sz="1400" b="0" i="0" u="none" strike="noStrike" baseline="0"/>
              <a:t> </a:t>
            </a:r>
            <a:endParaRPr lang="ru-RU" baseline="0">
              <a:solidFill>
                <a:sysClr val="windowText" lastClr="000000"/>
              </a:solidFill>
              <a:latin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2"/>
          <c:order val="0"/>
          <c:spPr>
            <a:ln>
              <a:solidFill>
                <a:schemeClr val="tx1">
                  <a:lumMod val="75000"/>
                  <a:lumOff val="25000"/>
                </a:schemeClr>
              </a:solidFill>
            </a:ln>
          </c:spPr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tx1">
                    <a:lumMod val="95000"/>
                    <a:lumOff val="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1-59CB-48EF-B024-746B69BE9709}"/>
              </c:ext>
            </c:extLst>
          </c:dPt>
          <c:dLbls>
            <c:dLbl>
              <c:idx val="0"/>
              <c:layout>
                <c:manualLayout>
                  <c:x val="-0.14064179031829296"/>
                  <c:y val="-0.16011470788373669"/>
                </c:manualLayout>
              </c:layout>
              <c:tx>
                <c:rich>
                  <a:bodyPr/>
                  <a:lstStyle/>
                  <a:p>
                    <a:fld id="{9C0CBC39-9879-44D7-8DF1-BDCF2DC69714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59CB-48EF-B024-746B69BE9709}"/>
                </c:ext>
              </c:extLst>
            </c:dLbl>
            <c:dLbl>
              <c:idx val="1"/>
              <c:layout>
                <c:manualLayout>
                  <c:x val="0.1258620044106469"/>
                  <c:y val="9.6688153444420985E-2"/>
                </c:manualLayout>
              </c:layout>
              <c:tx>
                <c:rich>
                  <a:bodyPr/>
                  <a:lstStyle/>
                  <a:p>
                    <a:fld id="{975D752E-2F64-4281-8957-1F2C90562DE8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59CB-48EF-B024-746B69BE9709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C0E33786-85F8-4064-B904-130F7F928E90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59CB-48EF-B024-746B69BE9709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BD218D5E-9D2D-43EC-9885-29280ECF2F50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59CB-48EF-B024-746B69BE9709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73A9F951-9798-43C3-AFC8-F5A346E764A9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59CB-48EF-B024-746B69BE970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baseline="0">
                    <a:latin typeface="Times New Roman" panose="02020603050405020304" pitchFamily="18" charset="0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showDataLabelsRange val="1"/>
              </c:ext>
            </c:extLst>
          </c:dLbls>
          <c:cat>
            <c:strRef>
              <c:f>Диаграммы!$B$119:$B$121</c:f>
              <c:strCache>
                <c:ptCount val="3"/>
                <c:pt idx="0">
                  <c:v>Состою</c:v>
                </c:pt>
                <c:pt idx="1">
                  <c:v>Не состою</c:v>
                </c:pt>
                <c:pt idx="2">
                  <c:v>Воздержались</c:v>
                </c:pt>
              </c:strCache>
            </c:strRef>
          </c:cat>
          <c:val>
            <c:numRef>
              <c:f>Диаграммы!$C$119:$C$121</c:f>
              <c:numCache>
                <c:formatCode>General</c:formatCode>
                <c:ptCount val="3"/>
                <c:pt idx="0">
                  <c:v>46</c:v>
                </c:pt>
                <c:pt idx="1">
                  <c:v>19</c:v>
                </c:pt>
                <c:pt idx="2">
                  <c:v>3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Диаграммы!$F$119:$F$121</c15:f>
                <c15:dlblRangeCache>
                  <c:ptCount val="3"/>
                  <c:pt idx="0">
                    <c:v>46 (67,65%)</c:v>
                  </c:pt>
                  <c:pt idx="1">
                    <c:v>19 (27,94%)</c:v>
                  </c:pt>
                  <c:pt idx="2">
                    <c:v>3 (4,41%)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6-59CB-48EF-B024-746B69BE9709}"/>
            </c:ext>
          </c:extLst>
        </c:ser>
        <c:ser>
          <c:idx val="3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59CB-48EF-B024-746B69BE970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59CB-48EF-B024-746B69BE9709}"/>
              </c:ext>
            </c:extLst>
          </c:dPt>
          <c:cat>
            <c:strRef>
              <c:f>Диаграммы!$B$119:$B$121</c:f>
              <c:strCache>
                <c:ptCount val="3"/>
                <c:pt idx="0">
                  <c:v>Состою</c:v>
                </c:pt>
                <c:pt idx="1">
                  <c:v>Не состою</c:v>
                </c:pt>
                <c:pt idx="2">
                  <c:v>Воздержались</c:v>
                </c:pt>
              </c:strCache>
            </c:strRef>
          </c:cat>
          <c:val>
            <c:numRef>
              <c:f>Диаграммы!$C$3:$C$4</c:f>
              <c:numCache>
                <c:formatCode>General</c:formatCode>
                <c:ptCount val="2"/>
                <c:pt idx="0">
                  <c:v>24</c:v>
                </c:pt>
                <c:pt idx="1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9CB-48EF-B024-746B69BE9709}"/>
            </c:ext>
          </c:extLst>
        </c:ser>
        <c:ser>
          <c:idx val="1"/>
          <c:order val="2"/>
          <c:cat>
            <c:strRef>
              <c:f>Диаграммы!$B$119:$B$121</c:f>
              <c:strCache>
                <c:ptCount val="3"/>
                <c:pt idx="0">
                  <c:v>Состою</c:v>
                </c:pt>
                <c:pt idx="1">
                  <c:v>Не состою</c:v>
                </c:pt>
                <c:pt idx="2">
                  <c:v>Воздержались</c:v>
                </c:pt>
              </c:strCache>
            </c:strRef>
          </c:cat>
          <c:val>
            <c:numRef>
              <c:f>Диаграммы!$C$3:$C$4</c:f>
              <c:numCache>
                <c:formatCode>General</c:formatCode>
                <c:ptCount val="2"/>
                <c:pt idx="0">
                  <c:v>24</c:v>
                </c:pt>
                <c:pt idx="1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9CB-48EF-B024-746B69BE9709}"/>
            </c:ext>
          </c:extLst>
        </c:ser>
        <c:ser>
          <c:idx val="0"/>
          <c:order val="3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59CB-48EF-B024-746B69BE970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59CB-48EF-B024-746B69BE9709}"/>
              </c:ext>
            </c:extLst>
          </c:dPt>
          <c:cat>
            <c:strRef>
              <c:f>Диаграммы!$B$119:$B$121</c:f>
              <c:strCache>
                <c:ptCount val="3"/>
                <c:pt idx="0">
                  <c:v>Состою</c:v>
                </c:pt>
                <c:pt idx="1">
                  <c:v>Не состою</c:v>
                </c:pt>
                <c:pt idx="2">
                  <c:v>Воздержались</c:v>
                </c:pt>
              </c:strCache>
            </c:strRef>
          </c:cat>
          <c:val>
            <c:numRef>
              <c:f>Диаграммы!$C$3:$C$4</c:f>
              <c:numCache>
                <c:formatCode>General</c:formatCode>
                <c:ptCount val="2"/>
                <c:pt idx="0">
                  <c:v>24</c:v>
                </c:pt>
                <c:pt idx="1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9CB-48EF-B024-746B69BE97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69637712903576077"/>
          <c:y val="0.29542945062901627"/>
          <c:w val="0.17867500870522426"/>
          <c:h val="0.585757272204879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r>
              <a:rPr lang="ru-RU" sz="1400" b="0" i="0" u="none" strike="noStrike" baseline="0">
                <a:effectLst/>
              </a:rPr>
              <a:t>Ваш возраст</a:t>
            </a:r>
            <a:r>
              <a:rPr lang="ru-RU" sz="1400" b="0" i="0" u="none" strike="noStrike" baseline="0"/>
              <a:t> </a:t>
            </a:r>
            <a:endParaRPr lang="ru-RU" baseline="0">
              <a:solidFill>
                <a:sysClr val="windowText" lastClr="000000"/>
              </a:solidFill>
              <a:latin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2"/>
          <c:order val="0"/>
          <c:spPr>
            <a:ln>
              <a:solidFill>
                <a:schemeClr val="tx1">
                  <a:lumMod val="75000"/>
                  <a:lumOff val="25000"/>
                </a:schemeClr>
              </a:solidFill>
            </a:ln>
          </c:spPr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tx1">
                    <a:lumMod val="95000"/>
                    <a:lumOff val="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1-5E5A-4C98-AA8D-F1A19F751821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E5A-4C98-AA8D-F1A19F751821}"/>
                </c:ext>
              </c:extLst>
            </c:dLbl>
            <c:dLbl>
              <c:idx val="1"/>
              <c:layout>
                <c:manualLayout>
                  <c:x val="-0.11664869459077958"/>
                  <c:y val="0.13925946038354409"/>
                </c:manualLayout>
              </c:layout>
              <c:tx>
                <c:rich>
                  <a:bodyPr/>
                  <a:lstStyle/>
                  <a:p>
                    <a:fld id="{564F8578-57A9-4367-8601-E3F18DA4FA9C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5E5A-4C98-AA8D-F1A19F75182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53E4B995-F2A9-4169-B676-82C1CB11FF26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5E5A-4C98-AA8D-F1A19F75182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DD2912FE-3C6D-4B8E-B0E9-F440E1FB62C5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5E5A-4C98-AA8D-F1A19F75182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4593A1F7-BECC-42CB-A105-BF68A21403D7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5E5A-4C98-AA8D-F1A19F75182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baseline="0">
                    <a:latin typeface="Times New Roman" panose="02020603050405020304" pitchFamily="18" charset="0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showDataLabelsRange val="1"/>
              </c:ext>
            </c:extLst>
          </c:dLbls>
          <c:cat>
            <c:strRef>
              <c:f>Диаграммы!$B$124:$B$128</c:f>
              <c:strCache>
                <c:ptCount val="5"/>
                <c:pt idx="0">
                  <c:v>До 18 лет</c:v>
                </c:pt>
                <c:pt idx="1">
                  <c:v>18-30 лет</c:v>
                </c:pt>
                <c:pt idx="2">
                  <c:v>31-45 лет</c:v>
                </c:pt>
                <c:pt idx="3">
                  <c:v>46-60 лет</c:v>
                </c:pt>
                <c:pt idx="4">
                  <c:v>Старше 60 лет</c:v>
                </c:pt>
              </c:strCache>
            </c:strRef>
          </c:cat>
          <c:val>
            <c:numRef>
              <c:f>Диаграммы!$C$124:$C$128</c:f>
              <c:numCache>
                <c:formatCode>General</c:formatCode>
                <c:ptCount val="5"/>
                <c:pt idx="0">
                  <c:v>0</c:v>
                </c:pt>
                <c:pt idx="1">
                  <c:v>13</c:v>
                </c:pt>
                <c:pt idx="2">
                  <c:v>24</c:v>
                </c:pt>
                <c:pt idx="3">
                  <c:v>23</c:v>
                </c:pt>
                <c:pt idx="4">
                  <c:v>8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Диаграммы!$F$124:$F$128</c15:f>
                <c15:dlblRangeCache>
                  <c:ptCount val="5"/>
                  <c:pt idx="0">
                    <c:v>0 (0%)</c:v>
                  </c:pt>
                  <c:pt idx="1">
                    <c:v>13 (19,12%)</c:v>
                  </c:pt>
                  <c:pt idx="2">
                    <c:v>24 (35,29%)</c:v>
                  </c:pt>
                  <c:pt idx="3">
                    <c:v>23 (33,82%)</c:v>
                  </c:pt>
                  <c:pt idx="4">
                    <c:v>8 (11,76%)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6-5E5A-4C98-AA8D-F1A19F751821}"/>
            </c:ext>
          </c:extLst>
        </c:ser>
        <c:ser>
          <c:idx val="3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5E5A-4C98-AA8D-F1A19F75182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5E5A-4C98-AA8D-F1A19F751821}"/>
              </c:ext>
            </c:extLst>
          </c:dPt>
          <c:cat>
            <c:strRef>
              <c:f>Диаграммы!$B$124:$B$128</c:f>
              <c:strCache>
                <c:ptCount val="5"/>
                <c:pt idx="0">
                  <c:v>До 18 лет</c:v>
                </c:pt>
                <c:pt idx="1">
                  <c:v>18-30 лет</c:v>
                </c:pt>
                <c:pt idx="2">
                  <c:v>31-45 лет</c:v>
                </c:pt>
                <c:pt idx="3">
                  <c:v>46-60 лет</c:v>
                </c:pt>
                <c:pt idx="4">
                  <c:v>Старше 60 лет</c:v>
                </c:pt>
              </c:strCache>
            </c:strRef>
          </c:cat>
          <c:val>
            <c:numRef>
              <c:f>Диаграммы!$C$3:$C$4</c:f>
              <c:numCache>
                <c:formatCode>General</c:formatCode>
                <c:ptCount val="2"/>
                <c:pt idx="0">
                  <c:v>24</c:v>
                </c:pt>
                <c:pt idx="1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E5A-4C98-AA8D-F1A19F751821}"/>
            </c:ext>
          </c:extLst>
        </c:ser>
        <c:ser>
          <c:idx val="1"/>
          <c:order val="2"/>
          <c:cat>
            <c:strRef>
              <c:f>Диаграммы!$B$124:$B$128</c:f>
              <c:strCache>
                <c:ptCount val="5"/>
                <c:pt idx="0">
                  <c:v>До 18 лет</c:v>
                </c:pt>
                <c:pt idx="1">
                  <c:v>18-30 лет</c:v>
                </c:pt>
                <c:pt idx="2">
                  <c:v>31-45 лет</c:v>
                </c:pt>
                <c:pt idx="3">
                  <c:v>46-60 лет</c:v>
                </c:pt>
                <c:pt idx="4">
                  <c:v>Старше 60 лет</c:v>
                </c:pt>
              </c:strCache>
            </c:strRef>
          </c:cat>
          <c:val>
            <c:numRef>
              <c:f>Диаграммы!$C$3:$C$4</c:f>
              <c:numCache>
                <c:formatCode>General</c:formatCode>
                <c:ptCount val="2"/>
                <c:pt idx="0">
                  <c:v>24</c:v>
                </c:pt>
                <c:pt idx="1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E5A-4C98-AA8D-F1A19F751821}"/>
            </c:ext>
          </c:extLst>
        </c:ser>
        <c:ser>
          <c:idx val="0"/>
          <c:order val="3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5E5A-4C98-AA8D-F1A19F75182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5E5A-4C98-AA8D-F1A19F751821}"/>
              </c:ext>
            </c:extLst>
          </c:dPt>
          <c:cat>
            <c:strRef>
              <c:f>Диаграммы!$B$124:$B$128</c:f>
              <c:strCache>
                <c:ptCount val="5"/>
                <c:pt idx="0">
                  <c:v>До 18 лет</c:v>
                </c:pt>
                <c:pt idx="1">
                  <c:v>18-30 лет</c:v>
                </c:pt>
                <c:pt idx="2">
                  <c:v>31-45 лет</c:v>
                </c:pt>
                <c:pt idx="3">
                  <c:v>46-60 лет</c:v>
                </c:pt>
                <c:pt idx="4">
                  <c:v>Старше 60 лет</c:v>
                </c:pt>
              </c:strCache>
            </c:strRef>
          </c:cat>
          <c:val>
            <c:numRef>
              <c:f>Диаграммы!$C$3:$C$4</c:f>
              <c:numCache>
                <c:formatCode>General</c:formatCode>
                <c:ptCount val="2"/>
                <c:pt idx="0">
                  <c:v>24</c:v>
                </c:pt>
                <c:pt idx="1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E5A-4C98-AA8D-F1A19F7518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69637712903576077"/>
          <c:y val="0.29542945062901627"/>
          <c:w val="0.17867500870522426"/>
          <c:h val="0.585757272204879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r>
              <a:rPr lang="ru-RU" sz="1400" b="0" i="0" u="none" strike="noStrike" baseline="0">
                <a:effectLst/>
              </a:rPr>
              <a:t>Ваш пол (по желанию)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2"/>
          <c:order val="0"/>
          <c:spPr>
            <a:ln>
              <a:solidFill>
                <a:schemeClr val="tx1">
                  <a:lumMod val="75000"/>
                  <a:lumOff val="25000"/>
                </a:schemeClr>
              </a:solidFill>
            </a:ln>
          </c:spPr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tx1">
                    <a:lumMod val="95000"/>
                    <a:lumOff val="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1-134A-46E7-B080-702A66E1ED95}"/>
              </c:ext>
            </c:extLst>
          </c:dPt>
          <c:dLbls>
            <c:dLbl>
              <c:idx val="0"/>
              <c:layout>
                <c:manualLayout>
                  <c:x val="4.0052455996495442E-2"/>
                  <c:y val="7.4499787143465111E-3"/>
                </c:manualLayout>
              </c:layout>
              <c:tx>
                <c:rich>
                  <a:bodyPr/>
                  <a:lstStyle/>
                  <a:p>
                    <a:fld id="{865415EF-02F9-49E4-8F45-C5F55DAE1FB1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134A-46E7-B080-702A66E1ED95}"/>
                </c:ext>
              </c:extLst>
            </c:dLbl>
            <c:dLbl>
              <c:idx val="1"/>
              <c:layout>
                <c:manualLayout>
                  <c:x val="0.11872933679295794"/>
                  <c:y val="-0.21442061121670145"/>
                </c:manualLayout>
              </c:layout>
              <c:tx>
                <c:rich>
                  <a:bodyPr/>
                  <a:lstStyle/>
                  <a:p>
                    <a:fld id="{94A19109-3653-44BD-9B45-A97622E39CDC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134A-46E7-B080-702A66E1ED95}"/>
                </c:ext>
              </c:extLst>
            </c:dLbl>
            <c:dLbl>
              <c:idx val="2"/>
              <c:layout>
                <c:manualLayout>
                  <c:x val="8.2139875168955791E-3"/>
                  <c:y val="-3.4483093827830907E-2"/>
                </c:manualLayout>
              </c:layout>
              <c:tx>
                <c:rich>
                  <a:bodyPr/>
                  <a:lstStyle/>
                  <a:p>
                    <a:fld id="{B97E25DF-1928-43E4-A494-85B9D8A14293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134A-46E7-B080-702A66E1ED95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BD218D5E-9D2D-43EC-9885-29280ECF2F50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134A-46E7-B080-702A66E1ED95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73A9F951-9798-43C3-AFC8-F5A346E764A9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134A-46E7-B080-702A66E1ED9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baseline="0">
                    <a:latin typeface="Times New Roman" panose="02020603050405020304" pitchFamily="18" charset="0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showDataLabelsRange val="1"/>
              </c:ext>
            </c:extLst>
          </c:dLbls>
          <c:cat>
            <c:strRef>
              <c:f>Диаграммы!$B$131:$B$133</c:f>
              <c:strCache>
                <c:ptCount val="3"/>
                <c:pt idx="0">
                  <c:v>Мужской</c:v>
                </c:pt>
                <c:pt idx="1">
                  <c:v>Женский</c:v>
                </c:pt>
                <c:pt idx="2">
                  <c:v>Воздержались</c:v>
                </c:pt>
              </c:strCache>
            </c:strRef>
          </c:cat>
          <c:val>
            <c:numRef>
              <c:f>Диаграммы!$C$131:$C$133</c:f>
              <c:numCache>
                <c:formatCode>General</c:formatCode>
                <c:ptCount val="3"/>
                <c:pt idx="0">
                  <c:v>7</c:v>
                </c:pt>
                <c:pt idx="1">
                  <c:v>51</c:v>
                </c:pt>
                <c:pt idx="2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Диаграммы!$F$131:$F$133</c15:f>
                <c15:dlblRangeCache>
                  <c:ptCount val="3"/>
                  <c:pt idx="0">
                    <c:v>7 (10,29%)</c:v>
                  </c:pt>
                  <c:pt idx="1">
                    <c:v>51 (75,%)</c:v>
                  </c:pt>
                  <c:pt idx="2">
                    <c:v>1 (1,47%)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6-134A-46E7-B080-702A66E1ED95}"/>
            </c:ext>
          </c:extLst>
        </c:ser>
        <c:ser>
          <c:idx val="3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134A-46E7-B080-702A66E1ED9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134A-46E7-B080-702A66E1ED95}"/>
              </c:ext>
            </c:extLst>
          </c:dPt>
          <c:cat>
            <c:strRef>
              <c:f>Диаграммы!$B$131:$B$133</c:f>
              <c:strCache>
                <c:ptCount val="3"/>
                <c:pt idx="0">
                  <c:v>Мужской</c:v>
                </c:pt>
                <c:pt idx="1">
                  <c:v>Женский</c:v>
                </c:pt>
                <c:pt idx="2">
                  <c:v>Воздержались</c:v>
                </c:pt>
              </c:strCache>
            </c:strRef>
          </c:cat>
          <c:val>
            <c:numRef>
              <c:f>Диаграммы!$C$3:$C$4</c:f>
              <c:numCache>
                <c:formatCode>General</c:formatCode>
                <c:ptCount val="2"/>
                <c:pt idx="0">
                  <c:v>24</c:v>
                </c:pt>
                <c:pt idx="1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34A-46E7-B080-702A66E1ED95}"/>
            </c:ext>
          </c:extLst>
        </c:ser>
        <c:ser>
          <c:idx val="1"/>
          <c:order val="2"/>
          <c:cat>
            <c:strRef>
              <c:f>Диаграммы!$B$131:$B$133</c:f>
              <c:strCache>
                <c:ptCount val="3"/>
                <c:pt idx="0">
                  <c:v>Мужской</c:v>
                </c:pt>
                <c:pt idx="1">
                  <c:v>Женский</c:v>
                </c:pt>
                <c:pt idx="2">
                  <c:v>Воздержались</c:v>
                </c:pt>
              </c:strCache>
            </c:strRef>
          </c:cat>
          <c:val>
            <c:numRef>
              <c:f>Диаграммы!$C$3:$C$4</c:f>
              <c:numCache>
                <c:formatCode>General</c:formatCode>
                <c:ptCount val="2"/>
                <c:pt idx="0">
                  <c:v>24</c:v>
                </c:pt>
                <c:pt idx="1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134A-46E7-B080-702A66E1ED95}"/>
            </c:ext>
          </c:extLst>
        </c:ser>
        <c:ser>
          <c:idx val="0"/>
          <c:order val="3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134A-46E7-B080-702A66E1ED9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134A-46E7-B080-702A66E1ED95}"/>
              </c:ext>
            </c:extLst>
          </c:dPt>
          <c:cat>
            <c:strRef>
              <c:f>Диаграммы!$B$131:$B$133</c:f>
              <c:strCache>
                <c:ptCount val="3"/>
                <c:pt idx="0">
                  <c:v>Мужской</c:v>
                </c:pt>
                <c:pt idx="1">
                  <c:v>Женский</c:v>
                </c:pt>
                <c:pt idx="2">
                  <c:v>Воздержались</c:v>
                </c:pt>
              </c:strCache>
            </c:strRef>
          </c:cat>
          <c:val>
            <c:numRef>
              <c:f>Диаграммы!$C$3:$C$4</c:f>
              <c:numCache>
                <c:formatCode>General</c:formatCode>
                <c:ptCount val="2"/>
                <c:pt idx="0">
                  <c:v>24</c:v>
                </c:pt>
                <c:pt idx="1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134A-46E7-B080-702A66E1ED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69637712903576077"/>
          <c:y val="0.29542945062901627"/>
          <c:w val="0.17867500870522426"/>
          <c:h val="0.585757272204879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r>
              <a:rPr lang="ru-RU" sz="1400" b="0" i="0" u="none" strike="noStrike" baseline="0">
                <a:effectLst/>
              </a:rPr>
              <a:t>Если на предыдущий вопрос ваш ответ был - да, то укажите откуда вы узнали об этом? </a:t>
            </a:r>
            <a:r>
              <a:rPr lang="ru-RU" sz="1400" b="0" i="0" u="none" strike="noStrike" baseline="0"/>
              <a:t> </a:t>
            </a:r>
            <a:endParaRPr lang="ru-RU" baseline="0">
              <a:solidFill>
                <a:sysClr val="windowText" lastClr="000000"/>
              </a:solidFill>
              <a:latin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1"/>
        <c:ser>
          <c:idx val="2"/>
          <c:order val="0"/>
          <c:invertIfNegative val="0"/>
          <c:dLbls>
            <c:dLbl>
              <c:idx val="0"/>
              <c:tx>
                <c:rich>
                  <a:bodyPr/>
                  <a:lstStyle/>
                  <a:p>
                    <a:fld id="{8F602FCD-2392-4363-AEBA-2EE7B5B0F688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2898-478E-9B44-BFCD884C91BF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7E1DE19C-5EBE-42A6-BA7F-1F168709B79B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2898-478E-9B44-BFCD884C91BF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2985DF4D-60B8-4528-89EA-3C0B824B74BD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2898-478E-9B44-BFCD884C91BF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CCA97750-4AD9-4AC9-9C4C-8680436E7B86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2898-478E-9B44-BFCD884C91B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baseline="0">
                    <a:latin typeface="Times New Roman" panose="02020603050405020304" pitchFamily="18" charset="0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</c:ext>
            </c:extLst>
          </c:dLbls>
          <c:cat>
            <c:strRef>
              <c:f>Диаграммы!$B$7:$B$10</c:f>
              <c:strCache>
                <c:ptCount val="4"/>
                <c:pt idx="0">
                  <c:v>От друзей и знакомых</c:v>
                </c:pt>
                <c:pt idx="1">
                  <c:v>Из социальных сетей</c:v>
                </c:pt>
                <c:pt idx="2">
                  <c:v>Из местных СМИ (газеты, телевидение)</c:v>
                </c:pt>
                <c:pt idx="3">
                  <c:v>С информационных стендов в городе</c:v>
                </c:pt>
              </c:strCache>
            </c:strRef>
          </c:cat>
          <c:val>
            <c:numRef>
              <c:f>Диаграммы!$C$7:$C$10</c:f>
              <c:numCache>
                <c:formatCode>General</c:formatCode>
                <c:ptCount val="4"/>
                <c:pt idx="0">
                  <c:v>5</c:v>
                </c:pt>
                <c:pt idx="1">
                  <c:v>15</c:v>
                </c:pt>
                <c:pt idx="2">
                  <c:v>7</c:v>
                </c:pt>
                <c:pt idx="3">
                  <c:v>4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Диаграммы!$F$7:$F$10</c15:f>
                <c15:dlblRangeCache>
                  <c:ptCount val="4"/>
                  <c:pt idx="0">
                    <c:v>5 (20,83%)</c:v>
                  </c:pt>
                  <c:pt idx="1">
                    <c:v>15 (62,5%)</c:v>
                  </c:pt>
                  <c:pt idx="2">
                    <c:v>7 (29,17%)</c:v>
                  </c:pt>
                  <c:pt idx="3">
                    <c:v>4 (16,67%)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3-2898-478E-9B44-BFCD884C91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143516016"/>
        <c:axId val="2083737408"/>
      </c:barChart>
      <c:valAx>
        <c:axId val="2083737408"/>
        <c:scaling>
          <c:orientation val="minMax"/>
          <c:max val="15"/>
          <c:min val="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143516016"/>
        <c:crosses val="autoZero"/>
        <c:crossBetween val="between"/>
        <c:majorUnit val="5"/>
      </c:valAx>
      <c:catAx>
        <c:axId val="114351601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083737408"/>
        <c:crosses val="autoZero"/>
        <c:auto val="1"/>
        <c:lblAlgn val="ctr"/>
        <c:lblOffset val="100"/>
        <c:noMultiLvlLbl val="0"/>
      </c:catAx>
      <c:spPr>
        <a:ln>
          <a:noFill/>
        </a:ln>
      </c:spPr>
    </c:plotArea>
    <c:plotVisOnly val="1"/>
    <c:dispBlanksAs val="gap"/>
    <c:showDLblsOverMax val="0"/>
    <c:extLst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r>
              <a:rPr lang="ru-RU" sz="1400" b="0" i="0" u="none" strike="noStrike" baseline="0">
                <a:effectLst/>
              </a:rPr>
              <a:t>Какое у вас образование? (по желанию)</a:t>
            </a:r>
            <a:r>
              <a:rPr lang="ru-RU" sz="1400" b="0" i="0" u="none" strike="noStrike" baseline="0"/>
              <a:t> </a:t>
            </a:r>
            <a:endParaRPr lang="ru-RU" sz="1400" b="0" i="0" u="none" strike="noStrike" baseline="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2"/>
          <c:order val="0"/>
          <c:spPr>
            <a:ln>
              <a:solidFill>
                <a:schemeClr val="tx1">
                  <a:lumMod val="75000"/>
                  <a:lumOff val="25000"/>
                </a:schemeClr>
              </a:solidFill>
            </a:ln>
          </c:spPr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tx1">
                    <a:lumMod val="95000"/>
                    <a:lumOff val="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1-A530-482D-9E07-0C6CAE9CE657}"/>
              </c:ext>
            </c:extLst>
          </c:dPt>
          <c:dLbls>
            <c:dLbl>
              <c:idx val="0"/>
              <c:layout>
                <c:manualLayout>
                  <c:x val="-0.15252956968110798"/>
                  <c:y val="-0.16283524904214566"/>
                </c:manualLayout>
              </c:layout>
              <c:tx>
                <c:rich>
                  <a:bodyPr/>
                  <a:lstStyle/>
                  <a:p>
                    <a:fld id="{F5BE0CD7-141E-4D2E-B312-2A351160996B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A530-482D-9E07-0C6CAE9CE657}"/>
                </c:ext>
              </c:extLst>
            </c:dLbl>
            <c:dLbl>
              <c:idx val="1"/>
              <c:layout>
                <c:manualLayout>
                  <c:x val="9.0198666322201873E-2"/>
                  <c:y val="0.14024295813598012"/>
                </c:manualLayout>
              </c:layout>
              <c:tx>
                <c:rich>
                  <a:bodyPr/>
                  <a:lstStyle/>
                  <a:p>
                    <a:fld id="{02ADA813-9CD5-42B7-9C9F-9D9E95D253B7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A530-482D-9E07-0C6CAE9CE657}"/>
                </c:ext>
              </c:extLst>
            </c:dLbl>
            <c:dLbl>
              <c:idx val="2"/>
              <c:layout>
                <c:manualLayout>
                  <c:x val="5.8364316443326181E-3"/>
                  <c:y val="-3.0225963133918603E-2"/>
                </c:manualLayout>
              </c:layout>
              <c:tx>
                <c:rich>
                  <a:bodyPr/>
                  <a:lstStyle/>
                  <a:p>
                    <a:fld id="{2EEA0D68-08DD-4B1B-9338-2ADA83D53D3F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A530-482D-9E07-0C6CAE9CE657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530-482D-9E07-0C6CAE9CE657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73A9F951-9798-43C3-AFC8-F5A346E764A9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A530-482D-9E07-0C6CAE9CE65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baseline="0">
                    <a:latin typeface="Times New Roman" panose="02020603050405020304" pitchFamily="18" charset="0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showDataLabelsRange val="1"/>
              </c:ext>
            </c:extLst>
          </c:dLbls>
          <c:cat>
            <c:strRef>
              <c:f>Диаграммы!$B$136:$B$139</c:f>
              <c:strCache>
                <c:ptCount val="4"/>
                <c:pt idx="0">
                  <c:v>Высшее</c:v>
                </c:pt>
                <c:pt idx="1">
                  <c:v>Среднее профессиональное</c:v>
                </c:pt>
                <c:pt idx="2">
                  <c:v>Среднее общее (11 классов)</c:v>
                </c:pt>
                <c:pt idx="3">
                  <c:v>Основное общее (9 классов)</c:v>
                </c:pt>
              </c:strCache>
            </c:strRef>
          </c:cat>
          <c:val>
            <c:numRef>
              <c:f>Диаграммы!$C$136:$C$139</c:f>
              <c:numCache>
                <c:formatCode>General</c:formatCode>
                <c:ptCount val="4"/>
                <c:pt idx="0">
                  <c:v>57</c:v>
                </c:pt>
                <c:pt idx="1">
                  <c:v>10</c:v>
                </c:pt>
                <c:pt idx="2">
                  <c:v>1</c:v>
                </c:pt>
                <c:pt idx="3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Диаграммы!$F$136:$F$139</c15:f>
                <c15:dlblRangeCache>
                  <c:ptCount val="4"/>
                  <c:pt idx="0">
                    <c:v>57 (83,82%)</c:v>
                  </c:pt>
                  <c:pt idx="1">
                    <c:v>10 (14,71%)</c:v>
                  </c:pt>
                  <c:pt idx="2">
                    <c:v>1 (1,47%)</c:v>
                  </c:pt>
                  <c:pt idx="3">
                    <c:v>0 (,%)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6-A530-482D-9E07-0C6CAE9CE657}"/>
            </c:ext>
          </c:extLst>
        </c:ser>
        <c:ser>
          <c:idx val="3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A530-482D-9E07-0C6CAE9CE65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A530-482D-9E07-0C6CAE9CE657}"/>
              </c:ext>
            </c:extLst>
          </c:dPt>
          <c:cat>
            <c:strRef>
              <c:f>Диаграммы!$B$136:$B$139</c:f>
              <c:strCache>
                <c:ptCount val="4"/>
                <c:pt idx="0">
                  <c:v>Высшее</c:v>
                </c:pt>
                <c:pt idx="1">
                  <c:v>Среднее профессиональное</c:v>
                </c:pt>
                <c:pt idx="2">
                  <c:v>Среднее общее (11 классов)</c:v>
                </c:pt>
                <c:pt idx="3">
                  <c:v>Основное общее (9 классов)</c:v>
                </c:pt>
              </c:strCache>
            </c:strRef>
          </c:cat>
          <c:val>
            <c:numRef>
              <c:f>Диаграммы!$C$3:$C$4</c:f>
              <c:numCache>
                <c:formatCode>General</c:formatCode>
                <c:ptCount val="2"/>
                <c:pt idx="0">
                  <c:v>24</c:v>
                </c:pt>
                <c:pt idx="1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530-482D-9E07-0C6CAE9CE657}"/>
            </c:ext>
          </c:extLst>
        </c:ser>
        <c:ser>
          <c:idx val="1"/>
          <c:order val="2"/>
          <c:cat>
            <c:strRef>
              <c:f>Диаграммы!$B$136:$B$139</c:f>
              <c:strCache>
                <c:ptCount val="4"/>
                <c:pt idx="0">
                  <c:v>Высшее</c:v>
                </c:pt>
                <c:pt idx="1">
                  <c:v>Среднее профессиональное</c:v>
                </c:pt>
                <c:pt idx="2">
                  <c:v>Среднее общее (11 классов)</c:v>
                </c:pt>
                <c:pt idx="3">
                  <c:v>Основное общее (9 классов)</c:v>
                </c:pt>
              </c:strCache>
            </c:strRef>
          </c:cat>
          <c:val>
            <c:numRef>
              <c:f>Диаграммы!$C$3:$C$4</c:f>
              <c:numCache>
                <c:formatCode>General</c:formatCode>
                <c:ptCount val="2"/>
                <c:pt idx="0">
                  <c:v>24</c:v>
                </c:pt>
                <c:pt idx="1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530-482D-9E07-0C6CAE9CE657}"/>
            </c:ext>
          </c:extLst>
        </c:ser>
        <c:ser>
          <c:idx val="0"/>
          <c:order val="3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A530-482D-9E07-0C6CAE9CE65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A530-482D-9E07-0C6CAE9CE657}"/>
              </c:ext>
            </c:extLst>
          </c:dPt>
          <c:cat>
            <c:strRef>
              <c:f>Диаграммы!$B$136:$B$139</c:f>
              <c:strCache>
                <c:ptCount val="4"/>
                <c:pt idx="0">
                  <c:v>Высшее</c:v>
                </c:pt>
                <c:pt idx="1">
                  <c:v>Среднее профессиональное</c:v>
                </c:pt>
                <c:pt idx="2">
                  <c:v>Среднее общее (11 классов)</c:v>
                </c:pt>
                <c:pt idx="3">
                  <c:v>Основное общее (9 классов)</c:v>
                </c:pt>
              </c:strCache>
            </c:strRef>
          </c:cat>
          <c:val>
            <c:numRef>
              <c:f>Диаграммы!$C$3:$C$4</c:f>
              <c:numCache>
                <c:formatCode>General</c:formatCode>
                <c:ptCount val="2"/>
                <c:pt idx="0">
                  <c:v>24</c:v>
                </c:pt>
                <c:pt idx="1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A530-482D-9E07-0C6CAE9CE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69637712903576077"/>
          <c:y val="0.29542945062901627"/>
          <c:w val="0.17867500870522426"/>
          <c:h val="0.585757272204879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r>
              <a:rPr lang="ru-RU" sz="1400" b="0" i="0" u="none" strike="noStrike" baseline="0">
                <a:effectLst/>
              </a:rPr>
              <a:t>Как давно вы проживаете в этом районе?</a:t>
            </a:r>
            <a:r>
              <a:rPr lang="ru-RU" sz="1400" b="0" i="0" u="none" strike="noStrike" baseline="0"/>
              <a:t> </a:t>
            </a:r>
            <a:endParaRPr lang="ru-RU" sz="1400" b="0" i="0" u="none" strike="noStrike" baseline="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2"/>
          <c:order val="0"/>
          <c:spPr>
            <a:ln>
              <a:solidFill>
                <a:schemeClr val="tx1">
                  <a:lumMod val="75000"/>
                  <a:lumOff val="25000"/>
                </a:schemeClr>
              </a:solidFill>
            </a:ln>
          </c:spPr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tx1">
                    <a:lumMod val="95000"/>
                    <a:lumOff val="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1-34FB-44F6-9C0B-89A8E4C0E983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4FB-44F6-9C0B-89A8E4C0E983}"/>
                </c:ext>
              </c:extLst>
            </c:dLbl>
            <c:dLbl>
              <c:idx val="1"/>
              <c:layout>
                <c:manualLayout>
                  <c:x val="1.8871990145311636E-2"/>
                  <c:y val="-4.2813661702248908E-2"/>
                </c:manualLayout>
              </c:layout>
              <c:tx>
                <c:rich>
                  <a:bodyPr/>
                  <a:lstStyle/>
                  <a:p>
                    <a:fld id="{8362CE46-EA00-4FE4-8917-430FF3C3CB83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34FB-44F6-9C0B-89A8E4C0E983}"/>
                </c:ext>
              </c:extLst>
            </c:dLbl>
            <c:dLbl>
              <c:idx val="2"/>
              <c:layout>
                <c:manualLayout>
                  <c:x val="5.8364316443326181E-3"/>
                  <c:y val="-3.0225963133918603E-2"/>
                </c:manualLayout>
              </c:layout>
              <c:tx>
                <c:rich>
                  <a:bodyPr/>
                  <a:lstStyle/>
                  <a:p>
                    <a:fld id="{C7AA8834-25FB-49EF-9AED-B92ACC4B3F5E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34FB-44F6-9C0B-89A8E4C0E983}"/>
                </c:ext>
              </c:extLst>
            </c:dLbl>
            <c:dLbl>
              <c:idx val="3"/>
              <c:layout>
                <c:manualLayout>
                  <c:x val="0.16444112460264865"/>
                  <c:y val="-0.19361832644482657"/>
                </c:manualLayout>
              </c:layout>
              <c:tx>
                <c:rich>
                  <a:bodyPr/>
                  <a:lstStyle/>
                  <a:p>
                    <a:fld id="{87143B83-467B-4436-947E-BBA2D74C43BF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34FB-44F6-9C0B-89A8E4C0E983}"/>
                </c:ext>
              </c:extLst>
            </c:dLbl>
            <c:dLbl>
              <c:idx val="4"/>
              <c:layout>
                <c:manualLayout>
                  <c:x val="-6.0663899715816552E-2"/>
                  <c:y val="-2.5968832440006303E-2"/>
                </c:manualLayout>
              </c:layout>
              <c:tx>
                <c:rich>
                  <a:bodyPr/>
                  <a:lstStyle/>
                  <a:p>
                    <a:fld id="{4549A211-4FBB-495F-9079-A7745DD4D3C5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34FB-44F6-9C0B-89A8E4C0E98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baseline="0">
                    <a:latin typeface="Times New Roman" panose="02020603050405020304" pitchFamily="18" charset="0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showDataLabelsRange val="1"/>
              </c:ext>
            </c:extLst>
          </c:dLbls>
          <c:cat>
            <c:strRef>
              <c:f>Диаграммы!$B$142:$B$146</c:f>
              <c:strCache>
                <c:ptCount val="5"/>
                <c:pt idx="0">
                  <c:v>Менее 1 года</c:v>
                </c:pt>
                <c:pt idx="1">
                  <c:v>1-5 лет</c:v>
                </c:pt>
                <c:pt idx="2">
                  <c:v>6-10 лет</c:v>
                </c:pt>
                <c:pt idx="3">
                  <c:v>Более 10 лет</c:v>
                </c:pt>
                <c:pt idx="4">
                  <c:v>Не проживаю</c:v>
                </c:pt>
              </c:strCache>
            </c:strRef>
          </c:cat>
          <c:val>
            <c:numRef>
              <c:f>Диаграммы!$C$142:$C$146</c:f>
              <c:numCache>
                <c:formatCode>General</c:formatCode>
                <c:ptCount val="5"/>
                <c:pt idx="0">
                  <c:v>0</c:v>
                </c:pt>
                <c:pt idx="1">
                  <c:v>6</c:v>
                </c:pt>
                <c:pt idx="2">
                  <c:v>4</c:v>
                </c:pt>
                <c:pt idx="3">
                  <c:v>56</c:v>
                </c:pt>
                <c:pt idx="4">
                  <c:v>2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Диаграммы!$F$142:$F$146</c15:f>
                <c15:dlblRangeCache>
                  <c:ptCount val="5"/>
                  <c:pt idx="0">
                    <c:v>0 (,%)</c:v>
                  </c:pt>
                  <c:pt idx="1">
                    <c:v>6 (8,82%)</c:v>
                  </c:pt>
                  <c:pt idx="2">
                    <c:v>4 (5,88%)</c:v>
                  </c:pt>
                  <c:pt idx="3">
                    <c:v>56 (82,35%)</c:v>
                  </c:pt>
                  <c:pt idx="4">
                    <c:v>2 (2,94%)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6-34FB-44F6-9C0B-89A8E4C0E983}"/>
            </c:ext>
          </c:extLst>
        </c:ser>
        <c:ser>
          <c:idx val="3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34FB-44F6-9C0B-89A8E4C0E98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34FB-44F6-9C0B-89A8E4C0E983}"/>
              </c:ext>
            </c:extLst>
          </c:dPt>
          <c:cat>
            <c:strRef>
              <c:f>Диаграммы!$B$142:$B$146</c:f>
              <c:strCache>
                <c:ptCount val="5"/>
                <c:pt idx="0">
                  <c:v>Менее 1 года</c:v>
                </c:pt>
                <c:pt idx="1">
                  <c:v>1-5 лет</c:v>
                </c:pt>
                <c:pt idx="2">
                  <c:v>6-10 лет</c:v>
                </c:pt>
                <c:pt idx="3">
                  <c:v>Более 10 лет</c:v>
                </c:pt>
                <c:pt idx="4">
                  <c:v>Не проживаю</c:v>
                </c:pt>
              </c:strCache>
            </c:strRef>
          </c:cat>
          <c:val>
            <c:numRef>
              <c:f>Диаграммы!$C$3:$C$4</c:f>
              <c:numCache>
                <c:formatCode>General</c:formatCode>
                <c:ptCount val="2"/>
                <c:pt idx="0">
                  <c:v>24</c:v>
                </c:pt>
                <c:pt idx="1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4FB-44F6-9C0B-89A8E4C0E983}"/>
            </c:ext>
          </c:extLst>
        </c:ser>
        <c:ser>
          <c:idx val="1"/>
          <c:order val="2"/>
          <c:cat>
            <c:strRef>
              <c:f>Диаграммы!$B$142:$B$146</c:f>
              <c:strCache>
                <c:ptCount val="5"/>
                <c:pt idx="0">
                  <c:v>Менее 1 года</c:v>
                </c:pt>
                <c:pt idx="1">
                  <c:v>1-5 лет</c:v>
                </c:pt>
                <c:pt idx="2">
                  <c:v>6-10 лет</c:v>
                </c:pt>
                <c:pt idx="3">
                  <c:v>Более 10 лет</c:v>
                </c:pt>
                <c:pt idx="4">
                  <c:v>Не проживаю</c:v>
                </c:pt>
              </c:strCache>
            </c:strRef>
          </c:cat>
          <c:val>
            <c:numRef>
              <c:f>Диаграммы!$C$3:$C$4</c:f>
              <c:numCache>
                <c:formatCode>General</c:formatCode>
                <c:ptCount val="2"/>
                <c:pt idx="0">
                  <c:v>24</c:v>
                </c:pt>
                <c:pt idx="1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4FB-44F6-9C0B-89A8E4C0E983}"/>
            </c:ext>
          </c:extLst>
        </c:ser>
        <c:ser>
          <c:idx val="0"/>
          <c:order val="3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34FB-44F6-9C0B-89A8E4C0E98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34FB-44F6-9C0B-89A8E4C0E983}"/>
              </c:ext>
            </c:extLst>
          </c:dPt>
          <c:cat>
            <c:strRef>
              <c:f>Диаграммы!$B$142:$B$146</c:f>
              <c:strCache>
                <c:ptCount val="5"/>
                <c:pt idx="0">
                  <c:v>Менее 1 года</c:v>
                </c:pt>
                <c:pt idx="1">
                  <c:v>1-5 лет</c:v>
                </c:pt>
                <c:pt idx="2">
                  <c:v>6-10 лет</c:v>
                </c:pt>
                <c:pt idx="3">
                  <c:v>Более 10 лет</c:v>
                </c:pt>
                <c:pt idx="4">
                  <c:v>Не проживаю</c:v>
                </c:pt>
              </c:strCache>
            </c:strRef>
          </c:cat>
          <c:val>
            <c:numRef>
              <c:f>Диаграммы!$C$3:$C$4</c:f>
              <c:numCache>
                <c:formatCode>General</c:formatCode>
                <c:ptCount val="2"/>
                <c:pt idx="0">
                  <c:v>24</c:v>
                </c:pt>
                <c:pt idx="1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34FB-44F6-9C0B-89A8E4C0E9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69637712903576077"/>
          <c:y val="0.29542945062901627"/>
          <c:w val="0.17867500870522426"/>
          <c:h val="0.585757272204879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r>
              <a:rPr lang="ru-RU" sz="1400" b="0" i="0" u="none" strike="noStrike" baseline="0">
                <a:effectLst/>
              </a:rPr>
              <a:t>Если вам было известно о планах на создание проекта благоустройства, принимали ли вы участие в его обсуждении?</a:t>
            </a:r>
            <a:r>
              <a:rPr lang="ru-RU" sz="1400" b="0" i="0" u="none" strike="noStrike" baseline="0"/>
              <a:t> </a:t>
            </a:r>
            <a:endParaRPr lang="ru-RU" baseline="0">
              <a:solidFill>
                <a:sysClr val="windowText" lastClr="000000"/>
              </a:solidFill>
              <a:latin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1"/>
        <c:ser>
          <c:idx val="2"/>
          <c:order val="0"/>
          <c:invertIfNegative val="0"/>
          <c:dLbls>
            <c:dLbl>
              <c:idx val="0"/>
              <c:tx>
                <c:rich>
                  <a:bodyPr/>
                  <a:lstStyle/>
                  <a:p>
                    <a:fld id="{F57AFD06-C94D-4E63-AE7F-11B8F384D6AD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E813-4DDF-81EF-1D65821FBED9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A50516B4-9FA8-4531-AFF7-FC59ED9ED406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E813-4DDF-81EF-1D65821FBED9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03186840-B4AA-4129-A551-A0682EEC2ED3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E813-4DDF-81EF-1D65821FBED9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B9A2859C-36ED-4A92-B404-821F1E2AF149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E813-4DDF-81EF-1D65821FBED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baseline="0">
                    <a:latin typeface="Times New Roman" panose="02020603050405020304" pitchFamily="18" charset="0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</c:ext>
            </c:extLst>
          </c:dLbls>
          <c:cat>
            <c:strRef>
              <c:f>Диаграммы!$B$13:$B$14</c:f>
              <c:strCache>
                <c:ptCount val="2"/>
                <c:pt idx="0">
                  <c:v>Да</c:v>
                </c:pt>
                <c:pt idx="1">
                  <c:v>Нет</c:v>
                </c:pt>
              </c:strCache>
            </c:strRef>
          </c:cat>
          <c:val>
            <c:numRef>
              <c:f>Диаграммы!$C$13:$C$14</c:f>
              <c:numCache>
                <c:formatCode>General</c:formatCode>
                <c:ptCount val="2"/>
                <c:pt idx="0">
                  <c:v>9</c:v>
                </c:pt>
                <c:pt idx="1">
                  <c:v>15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Диаграммы!$F$13:$F$14</c15:f>
                <c15:dlblRangeCache>
                  <c:ptCount val="2"/>
                  <c:pt idx="0">
                    <c:v>9 (37,5%)</c:v>
                  </c:pt>
                  <c:pt idx="1">
                    <c:v>15 (62,5%)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4-E813-4DDF-81EF-1D65821FBE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143516016"/>
        <c:axId val="2083737408"/>
      </c:barChart>
      <c:valAx>
        <c:axId val="2083737408"/>
        <c:scaling>
          <c:orientation val="minMax"/>
          <c:max val="17"/>
          <c:min val="0"/>
        </c:scaling>
        <c:delete val="0"/>
        <c:axPos val="t"/>
        <c:majorGridlines/>
        <c:numFmt formatCode="General" sourceLinked="1"/>
        <c:majorTickMark val="out"/>
        <c:minorTickMark val="none"/>
        <c:tickLblPos val="nextTo"/>
        <c:crossAx val="1143516016"/>
        <c:crosses val="autoZero"/>
        <c:crossBetween val="between"/>
        <c:majorUnit val="5"/>
      </c:valAx>
      <c:catAx>
        <c:axId val="1143516016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crossAx val="2083737408"/>
        <c:crosses val="autoZero"/>
        <c:auto val="1"/>
        <c:lblAlgn val="ctr"/>
        <c:lblOffset val="100"/>
        <c:noMultiLvlLbl val="0"/>
      </c:catAx>
      <c:spPr>
        <a:ln>
          <a:noFill/>
        </a:ln>
      </c:spPr>
    </c:plotArea>
    <c:plotVisOnly val="1"/>
    <c:dispBlanksAs val="gap"/>
    <c:showDLblsOverMax val="0"/>
    <c:extLst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r>
              <a:rPr lang="ru-RU" sz="1400" b="0" i="0" u="none" strike="noStrike" baseline="0">
                <a:effectLst/>
              </a:rPr>
              <a:t>Если на предыдущий вопрос ваш ответ был - да, то укажите в каком формате вы принимали участие?</a:t>
            </a:r>
            <a:endParaRPr lang="ru-RU" baseline="0">
              <a:solidFill>
                <a:sysClr val="windowText" lastClr="000000"/>
              </a:solidFill>
              <a:latin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1"/>
        <c:ser>
          <c:idx val="2"/>
          <c:order val="0"/>
          <c:invertIfNegative val="0"/>
          <c:dLbls>
            <c:dLbl>
              <c:idx val="0"/>
              <c:tx>
                <c:rich>
                  <a:bodyPr/>
                  <a:lstStyle/>
                  <a:p>
                    <a:fld id="{8744CE29-08A2-43D6-ABC8-E2A3CCE1A56E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57A5-43AF-B880-7D526218CCDA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9F9078CF-9F8D-4CF3-9300-B6E75804F6C7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57A5-43AF-B880-7D526218CCDA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E564181C-8009-41D6-ADA8-DC18EAD08889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57A5-43AF-B880-7D526218CCDA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B9A2859C-36ED-4A92-B404-821F1E2AF149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57A5-43AF-B880-7D526218CCD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baseline="0">
                    <a:latin typeface="Times New Roman" panose="02020603050405020304" pitchFamily="18" charset="0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</c:ext>
            </c:extLst>
          </c:dLbls>
          <c:cat>
            <c:strRef>
              <c:f>Диаграммы!$B$17:$B$19</c:f>
              <c:strCache>
                <c:ptCount val="3"/>
                <c:pt idx="0">
                  <c:v>Писали предложения в администрацию/комитеты</c:v>
                </c:pt>
                <c:pt idx="1">
                  <c:v>Посещали общественные слушания</c:v>
                </c:pt>
                <c:pt idx="2">
                  <c:v>Оставляли комментарии или проходили опросы в соцсетях</c:v>
                </c:pt>
              </c:strCache>
            </c:strRef>
          </c:cat>
          <c:val>
            <c:numRef>
              <c:f>Диаграммы!$C$17:$C$19</c:f>
              <c:numCache>
                <c:formatCode>General</c:formatCode>
                <c:ptCount val="3"/>
                <c:pt idx="0">
                  <c:v>3</c:v>
                </c:pt>
                <c:pt idx="1">
                  <c:v>2</c:v>
                </c:pt>
                <c:pt idx="2">
                  <c:v>7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Диаграммы!$F$17:$F$19</c15:f>
                <c15:dlblRangeCache>
                  <c:ptCount val="3"/>
                  <c:pt idx="0">
                    <c:v>3 (33,33%)</c:v>
                  </c:pt>
                  <c:pt idx="1">
                    <c:v>2 (22,22%)</c:v>
                  </c:pt>
                  <c:pt idx="2">
                    <c:v>7 (77,78%)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4-57A5-43AF-B880-7D526218CC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143516016"/>
        <c:axId val="2083737408"/>
      </c:barChart>
      <c:valAx>
        <c:axId val="2083737408"/>
        <c:scaling>
          <c:orientation val="minMax"/>
          <c:max val="5"/>
          <c:min val="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143516016"/>
        <c:crosses val="autoZero"/>
        <c:crossBetween val="between"/>
        <c:majorUnit val="2"/>
      </c:valAx>
      <c:catAx>
        <c:axId val="114351601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083737408"/>
        <c:crosses val="autoZero"/>
        <c:auto val="1"/>
        <c:lblAlgn val="ctr"/>
        <c:lblOffset val="100"/>
        <c:noMultiLvlLbl val="0"/>
      </c:catAx>
      <c:spPr>
        <a:ln>
          <a:noFill/>
        </a:ln>
      </c:spPr>
    </c:plotArea>
    <c:plotVisOnly val="1"/>
    <c:dispBlanksAs val="gap"/>
    <c:showDLblsOverMax val="0"/>
    <c:extLst/>
  </c:chart>
  <c:spPr>
    <a:ln>
      <a:solidFill>
        <a:schemeClr val="tx1">
          <a:lumMod val="75000"/>
          <a:lumOff val="25000"/>
          <a:alpha val="95000"/>
        </a:schemeClr>
      </a:solidFill>
    </a:ln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r>
              <a:rPr lang="ru-RU" sz="1400" b="0" i="0" u="none" strike="noStrike" baseline="0">
                <a:effectLst/>
              </a:rPr>
              <a:t>Если вы не принимали участия в обсуждениях планов на благоустройство парка, но вам поступило бы такое предложение, согласились ли бы вы? </a:t>
            </a:r>
            <a:endParaRPr lang="en-US" sz="1400" b="0" i="0" u="none" strike="noStrike" baseline="0">
              <a:effectLst/>
            </a:endParaRPr>
          </a:p>
        </c:rich>
      </c:tx>
      <c:layout>
        <c:manualLayout>
          <c:xMode val="edge"/>
          <c:yMode val="edge"/>
          <c:x val="0.10003453515678962"/>
          <c:y val="2.777777777777777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1"/>
        <c:ser>
          <c:idx val="2"/>
          <c:order val="0"/>
          <c:invertIfNegative val="0"/>
          <c:dLbls>
            <c:dLbl>
              <c:idx val="0"/>
              <c:tx>
                <c:rich>
                  <a:bodyPr/>
                  <a:lstStyle/>
                  <a:p>
                    <a:fld id="{F7DD5A45-DE61-465B-87FC-762FEAF9C117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41E0-4131-95DE-17D10695958C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609939E2-4BCB-41C9-947B-8A0DCA0053A7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41E0-4131-95DE-17D10695958C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03186840-B4AA-4129-A551-A0682EEC2ED3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41E0-4131-95DE-17D10695958C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B9A2859C-36ED-4A92-B404-821F1E2AF149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41E0-4131-95DE-17D10695958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baseline="0">
                    <a:latin typeface="Times New Roman" panose="02020603050405020304" pitchFamily="18" charset="0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</c:ext>
            </c:extLst>
          </c:dLbls>
          <c:cat>
            <c:strRef>
              <c:f>Диаграммы!$B$22:$B$23</c:f>
              <c:strCache>
                <c:ptCount val="2"/>
                <c:pt idx="0">
                  <c:v>Да</c:v>
                </c:pt>
                <c:pt idx="1">
                  <c:v>Нет</c:v>
                </c:pt>
              </c:strCache>
            </c:strRef>
          </c:cat>
          <c:val>
            <c:numRef>
              <c:f>Диаграммы!$C$22:$C$23</c:f>
              <c:numCache>
                <c:formatCode>General</c:formatCode>
                <c:ptCount val="2"/>
                <c:pt idx="0">
                  <c:v>51</c:v>
                </c:pt>
                <c:pt idx="1">
                  <c:v>8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Диаграммы!$F$22:$F$23</c15:f>
                <c15:dlblRangeCache>
                  <c:ptCount val="2"/>
                  <c:pt idx="0">
                    <c:v>51 (86,44%)</c:v>
                  </c:pt>
                  <c:pt idx="1">
                    <c:v>8 (13,56%)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4-41E0-4131-95DE-17D1069595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143516016"/>
        <c:axId val="2083737408"/>
      </c:barChart>
      <c:valAx>
        <c:axId val="2083737408"/>
        <c:scaling>
          <c:orientation val="minMax"/>
          <c:max val="53"/>
          <c:min val="0"/>
        </c:scaling>
        <c:delete val="0"/>
        <c:axPos val="t"/>
        <c:majorGridlines/>
        <c:numFmt formatCode="General" sourceLinked="1"/>
        <c:majorTickMark val="out"/>
        <c:minorTickMark val="none"/>
        <c:tickLblPos val="nextTo"/>
        <c:crossAx val="1143516016"/>
        <c:crosses val="autoZero"/>
        <c:crossBetween val="between"/>
        <c:majorUnit val="10"/>
      </c:valAx>
      <c:catAx>
        <c:axId val="1143516016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crossAx val="2083737408"/>
        <c:crosses val="autoZero"/>
        <c:auto val="1"/>
        <c:lblAlgn val="ctr"/>
        <c:lblOffset val="100"/>
        <c:noMultiLvlLbl val="0"/>
      </c:catAx>
      <c:spPr>
        <a:ln>
          <a:noFill/>
        </a:ln>
      </c:spPr>
    </c:plotArea>
    <c:plotVisOnly val="1"/>
    <c:dispBlanksAs val="gap"/>
    <c:showDLblsOverMax val="0"/>
    <c:extLst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r>
              <a:rPr lang="ru-RU" sz="1400" b="0" i="0" u="none" strike="noStrike" baseline="0">
                <a:effectLst/>
              </a:rPr>
              <a:t>Насколько, по вашему мнению, учли мнение жителей при благоустройстве?</a:t>
            </a:r>
            <a:r>
              <a:rPr lang="ru-RU" sz="1400" b="0" i="0" u="none" strike="noStrike" baseline="0"/>
              <a:t> </a:t>
            </a:r>
            <a:endParaRPr lang="ru-RU" baseline="0">
              <a:solidFill>
                <a:sysClr val="windowText" lastClr="000000"/>
              </a:solidFill>
              <a:latin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1"/>
        <c:ser>
          <c:idx val="2"/>
          <c:order val="0"/>
          <c:invertIfNegative val="0"/>
          <c:dLbls>
            <c:dLbl>
              <c:idx val="0"/>
              <c:tx>
                <c:rich>
                  <a:bodyPr/>
                  <a:lstStyle/>
                  <a:p>
                    <a:fld id="{53B2133F-0C6D-45D6-8217-9DD6D891A571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8916-43B6-B94A-0B01FF5FE272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114DFC66-5E93-4DBE-95A0-4F9DDEB17F94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8916-43B6-B94A-0B01FF5FE272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7E417E43-AB7D-42CA-8008-903A093FAA91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8916-43B6-B94A-0B01FF5FE272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4470C3F1-8BA1-474C-844E-0AA75F2BDE7F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8916-43B6-B94A-0B01FF5FE27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baseline="0">
                    <a:latin typeface="Times New Roman" panose="02020603050405020304" pitchFamily="18" charset="0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</c:ext>
            </c:extLst>
          </c:dLbls>
          <c:cat>
            <c:strRef>
              <c:f>Диаграммы!$B$26:$B$29</c:f>
              <c:strCache>
                <c:ptCount val="4"/>
                <c:pt idx="0">
                  <c:v>Полностью учли</c:v>
                </c:pt>
                <c:pt idx="1">
                  <c:v>Частично учли</c:v>
                </c:pt>
                <c:pt idx="2">
                  <c:v>Не учли</c:v>
                </c:pt>
                <c:pt idx="3">
                  <c:v>Затрудняюсь ответить</c:v>
                </c:pt>
              </c:strCache>
            </c:strRef>
          </c:cat>
          <c:val>
            <c:numRef>
              <c:f>Диаграммы!$C$26:$C$29</c:f>
              <c:numCache>
                <c:formatCode>General</c:formatCode>
                <c:ptCount val="4"/>
                <c:pt idx="0">
                  <c:v>5</c:v>
                </c:pt>
                <c:pt idx="1">
                  <c:v>1</c:v>
                </c:pt>
                <c:pt idx="2">
                  <c:v>52</c:v>
                </c:pt>
                <c:pt idx="3">
                  <c:v>10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Диаграммы!$F$26:$F$29</c15:f>
                <c15:dlblRangeCache>
                  <c:ptCount val="4"/>
                  <c:pt idx="0">
                    <c:v>5 (7,35%)</c:v>
                  </c:pt>
                  <c:pt idx="1">
                    <c:v>1 (1,47%)</c:v>
                  </c:pt>
                  <c:pt idx="2">
                    <c:v>52 (76,47%)</c:v>
                  </c:pt>
                  <c:pt idx="3">
                    <c:v>10 (14,71%)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4-8916-43B6-B94A-0B01FF5FE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143516016"/>
        <c:axId val="2083737408"/>
      </c:barChart>
      <c:valAx>
        <c:axId val="2083737408"/>
        <c:scaling>
          <c:orientation val="minMax"/>
          <c:max val="57"/>
          <c:min val="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143516016"/>
        <c:crosses val="autoZero"/>
        <c:crossBetween val="between"/>
        <c:majorUnit val="10"/>
      </c:valAx>
      <c:catAx>
        <c:axId val="114351601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083737408"/>
        <c:crosses val="autoZero"/>
        <c:auto val="1"/>
        <c:lblAlgn val="ctr"/>
        <c:lblOffset val="100"/>
        <c:noMultiLvlLbl val="0"/>
      </c:catAx>
      <c:spPr>
        <a:ln>
          <a:noFill/>
        </a:ln>
      </c:spPr>
    </c:plotArea>
    <c:plotVisOnly val="1"/>
    <c:dispBlanksAs val="gap"/>
    <c:showDLblsOverMax val="0"/>
    <c:extLst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r>
              <a:rPr lang="ru-RU" sz="1400" b="0" i="0" u="none" strike="noStrike" baseline="0">
                <a:effectLst/>
              </a:rPr>
              <a:t>Как часто вы посещали парк до его благоустройства? </a:t>
            </a:r>
            <a:r>
              <a:rPr lang="ru-RU" sz="1400" b="0" i="0" u="none" strike="noStrike" baseline="0"/>
              <a:t> </a:t>
            </a:r>
            <a:endParaRPr lang="ru-RU" baseline="0">
              <a:solidFill>
                <a:sysClr val="windowText" lastClr="000000"/>
              </a:solidFill>
              <a:latin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2"/>
          <c:order val="0"/>
          <c:spPr>
            <a:ln>
              <a:solidFill>
                <a:schemeClr val="tx1">
                  <a:lumMod val="75000"/>
                  <a:lumOff val="25000"/>
                </a:schemeClr>
              </a:solidFill>
            </a:ln>
          </c:spPr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tx1">
                    <a:lumMod val="95000"/>
                    <a:lumOff val="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1-F74F-4D0A-B22F-2478723AD579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F733C141-7594-4E91-92FE-A56E01DA7C8C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F74F-4D0A-B22F-2478723AD579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064B607D-34AB-4B72-ADB0-403C4F80C4A4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F74F-4D0A-B22F-2478723AD579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37F4565C-BF83-4C28-9516-B1D9CC1D2A0A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F74F-4D0A-B22F-2478723AD579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A11C6199-5690-4732-B714-9E29523798D1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F74F-4D0A-B22F-2478723AD579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62600495-0933-46E1-907E-CEBBE513A438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F74F-4D0A-B22F-2478723AD57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baseline="0">
                    <a:latin typeface="Times New Roman" panose="02020603050405020304" pitchFamily="18" charset="0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showDataLabelsRange val="1"/>
              </c:ext>
            </c:extLst>
          </c:dLbls>
          <c:cat>
            <c:strRef>
              <c:f>Диаграммы!$B$32:$B$36</c:f>
              <c:strCache>
                <c:ptCount val="5"/>
                <c:pt idx="0">
                  <c:v>Ежедневно</c:v>
                </c:pt>
                <c:pt idx="1">
                  <c:v>Несколько раз в неделю</c:v>
                </c:pt>
                <c:pt idx="2">
                  <c:v>Раз в неделю</c:v>
                </c:pt>
                <c:pt idx="3">
                  <c:v>Несколько раз в месяц</c:v>
                </c:pt>
                <c:pt idx="4">
                  <c:v>Редко или никогда</c:v>
                </c:pt>
              </c:strCache>
            </c:strRef>
          </c:cat>
          <c:val>
            <c:numRef>
              <c:f>Диаграммы!$C$32:$C$36</c:f>
              <c:numCache>
                <c:formatCode>General</c:formatCode>
                <c:ptCount val="5"/>
                <c:pt idx="0">
                  <c:v>15</c:v>
                </c:pt>
                <c:pt idx="1">
                  <c:v>25</c:v>
                </c:pt>
                <c:pt idx="2">
                  <c:v>7</c:v>
                </c:pt>
                <c:pt idx="3">
                  <c:v>18</c:v>
                </c:pt>
                <c:pt idx="4">
                  <c:v>3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Диаграммы!$F$32:$F$36</c15:f>
                <c15:dlblRangeCache>
                  <c:ptCount val="5"/>
                  <c:pt idx="0">
                    <c:v>15 (22,06%)</c:v>
                  </c:pt>
                  <c:pt idx="1">
                    <c:v>25 (36,76%)</c:v>
                  </c:pt>
                  <c:pt idx="2">
                    <c:v>7 (10,29%)</c:v>
                  </c:pt>
                  <c:pt idx="3">
                    <c:v>18 (26,47%)</c:v>
                  </c:pt>
                  <c:pt idx="4">
                    <c:v>3 (4,41%)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3-F74F-4D0A-B22F-2478723AD579}"/>
            </c:ext>
          </c:extLst>
        </c:ser>
        <c:ser>
          <c:idx val="3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74F-4D0A-B22F-2478723AD57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74F-4D0A-B22F-2478723AD579}"/>
              </c:ext>
            </c:extLst>
          </c:dPt>
          <c:cat>
            <c:strRef>
              <c:f>Диаграммы!$B$32:$B$36</c:f>
              <c:strCache>
                <c:ptCount val="5"/>
                <c:pt idx="0">
                  <c:v>Ежедневно</c:v>
                </c:pt>
                <c:pt idx="1">
                  <c:v>Несколько раз в неделю</c:v>
                </c:pt>
                <c:pt idx="2">
                  <c:v>Раз в неделю</c:v>
                </c:pt>
                <c:pt idx="3">
                  <c:v>Несколько раз в месяц</c:v>
                </c:pt>
                <c:pt idx="4">
                  <c:v>Редко или никогда</c:v>
                </c:pt>
              </c:strCache>
            </c:strRef>
          </c:cat>
          <c:val>
            <c:numRef>
              <c:f>Диаграммы!$C$3:$C$4</c:f>
              <c:numCache>
                <c:formatCode>General</c:formatCode>
                <c:ptCount val="2"/>
                <c:pt idx="0">
                  <c:v>24</c:v>
                </c:pt>
                <c:pt idx="1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74F-4D0A-B22F-2478723AD579}"/>
            </c:ext>
          </c:extLst>
        </c:ser>
        <c:ser>
          <c:idx val="1"/>
          <c:order val="2"/>
          <c:cat>
            <c:strRef>
              <c:f>Диаграммы!$B$32:$B$36</c:f>
              <c:strCache>
                <c:ptCount val="5"/>
                <c:pt idx="0">
                  <c:v>Ежедневно</c:v>
                </c:pt>
                <c:pt idx="1">
                  <c:v>Несколько раз в неделю</c:v>
                </c:pt>
                <c:pt idx="2">
                  <c:v>Раз в неделю</c:v>
                </c:pt>
                <c:pt idx="3">
                  <c:v>Несколько раз в месяц</c:v>
                </c:pt>
                <c:pt idx="4">
                  <c:v>Редко или никогда</c:v>
                </c:pt>
              </c:strCache>
            </c:strRef>
          </c:cat>
          <c:val>
            <c:numRef>
              <c:f>Диаграммы!$C$3:$C$4</c:f>
              <c:numCache>
                <c:formatCode>General</c:formatCode>
                <c:ptCount val="2"/>
                <c:pt idx="0">
                  <c:v>24</c:v>
                </c:pt>
                <c:pt idx="1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74F-4D0A-B22F-2478723AD579}"/>
            </c:ext>
          </c:extLst>
        </c:ser>
        <c:ser>
          <c:idx val="0"/>
          <c:order val="3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F74F-4D0A-B22F-2478723AD57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F74F-4D0A-B22F-2478723AD579}"/>
              </c:ext>
            </c:extLst>
          </c:dPt>
          <c:cat>
            <c:strRef>
              <c:f>Диаграммы!$B$32:$B$36</c:f>
              <c:strCache>
                <c:ptCount val="5"/>
                <c:pt idx="0">
                  <c:v>Ежедневно</c:v>
                </c:pt>
                <c:pt idx="1">
                  <c:v>Несколько раз в неделю</c:v>
                </c:pt>
                <c:pt idx="2">
                  <c:v>Раз в неделю</c:v>
                </c:pt>
                <c:pt idx="3">
                  <c:v>Несколько раз в месяц</c:v>
                </c:pt>
                <c:pt idx="4">
                  <c:v>Редко или никогда</c:v>
                </c:pt>
              </c:strCache>
            </c:strRef>
          </c:cat>
          <c:val>
            <c:numRef>
              <c:f>Диаграммы!$C$3:$C$4</c:f>
              <c:numCache>
                <c:formatCode>General</c:formatCode>
                <c:ptCount val="2"/>
                <c:pt idx="0">
                  <c:v>24</c:v>
                </c:pt>
                <c:pt idx="1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F74F-4D0A-B22F-2478723AD5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53232573373522241"/>
          <c:y val="0.30394360838031342"/>
          <c:w val="0.39741007289771751"/>
          <c:h val="0.585757272204879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r>
              <a:rPr lang="ru-RU" sz="1400" b="0" i="0" u="none" strike="noStrike" baseline="0">
                <a:effectLst/>
              </a:rPr>
              <a:t>Как обычно вы проводили время в парке до его благоустройства?</a:t>
            </a:r>
            <a:r>
              <a:rPr lang="ru-RU" sz="1400" b="0" i="0" u="none" strike="noStrike" baseline="0"/>
              <a:t> </a:t>
            </a:r>
            <a:endParaRPr lang="ru-RU" baseline="0">
              <a:solidFill>
                <a:sysClr val="windowText" lastClr="000000"/>
              </a:solidFill>
              <a:latin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1"/>
        <c:ser>
          <c:idx val="2"/>
          <c:order val="0"/>
          <c:invertIfNegative val="0"/>
          <c:dLbls>
            <c:dLbl>
              <c:idx val="0"/>
              <c:tx>
                <c:rich>
                  <a:bodyPr/>
                  <a:lstStyle/>
                  <a:p>
                    <a:fld id="{E9237531-55D4-40AA-9342-6EBAA7D2DFE1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4F11-4636-B1C5-42F25861F02D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458C6D20-BE17-4357-83AC-2F73988AB885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4F11-4636-B1C5-42F25861F02D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FC6EF446-8391-4461-BD99-22A6210713BF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4F11-4636-B1C5-42F25861F02D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3C91B210-044C-4F95-BD9F-8709E3CAE9BC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4F11-4636-B1C5-42F25861F02D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37D13B73-F169-43E6-96E1-36D5E1A24249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4F11-4636-B1C5-42F25861F02D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88C09453-3F51-4437-A631-5BCD22AD1D84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4F11-4636-B1C5-42F25861F0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baseline="0">
                    <a:latin typeface="Times New Roman" panose="02020603050405020304" pitchFamily="18" charset="0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</c:ext>
            </c:extLst>
          </c:dLbls>
          <c:cat>
            <c:strRef>
              <c:f>Диаграммы!$B$39:$B$44</c:f>
              <c:strCache>
                <c:ptCount val="6"/>
                <c:pt idx="0">
                  <c:v>Гуляли</c:v>
                </c:pt>
                <c:pt idx="1">
                  <c:v>Отдыхали с семьей и друзьями</c:v>
                </c:pt>
                <c:pt idx="2">
                  <c:v>Занимались спортом</c:v>
                </c:pt>
                <c:pt idx="3">
                  <c:v>Участвовали в мероприятиях</c:v>
                </c:pt>
                <c:pt idx="4">
                  <c:v>Использовали в качестве транзита</c:v>
                </c:pt>
                <c:pt idx="5">
                  <c:v>Прочее</c:v>
                </c:pt>
              </c:strCache>
            </c:strRef>
          </c:cat>
          <c:val>
            <c:numRef>
              <c:f>Диаграммы!$C$39:$C$44</c:f>
              <c:numCache>
                <c:formatCode>General</c:formatCode>
                <c:ptCount val="6"/>
                <c:pt idx="0">
                  <c:v>65</c:v>
                </c:pt>
                <c:pt idx="1">
                  <c:v>28</c:v>
                </c:pt>
                <c:pt idx="2">
                  <c:v>27</c:v>
                </c:pt>
                <c:pt idx="3">
                  <c:v>6</c:v>
                </c:pt>
                <c:pt idx="4">
                  <c:v>18</c:v>
                </c:pt>
                <c:pt idx="5">
                  <c:v>3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Диаграммы!$F$39:$F$44</c15:f>
                <c15:dlblRangeCache>
                  <c:ptCount val="6"/>
                  <c:pt idx="0">
                    <c:v>65 (95,59%)</c:v>
                  </c:pt>
                  <c:pt idx="1">
                    <c:v>28 (41,18%)</c:v>
                  </c:pt>
                  <c:pt idx="2">
                    <c:v>27 (39,71%)</c:v>
                  </c:pt>
                  <c:pt idx="3">
                    <c:v>6 (8,82%)</c:v>
                  </c:pt>
                  <c:pt idx="4">
                    <c:v>18 (26,47%)</c:v>
                  </c:pt>
                  <c:pt idx="5">
                    <c:v>3 (4,41%)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4-4F11-4636-B1C5-42F25861F0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143516016"/>
        <c:axId val="2083737408"/>
      </c:barChart>
      <c:valAx>
        <c:axId val="2083737408"/>
        <c:scaling>
          <c:orientation val="minMax"/>
          <c:max val="67"/>
          <c:min val="0"/>
        </c:scaling>
        <c:delete val="0"/>
        <c:axPos val="t"/>
        <c:majorGridlines/>
        <c:numFmt formatCode="General" sourceLinked="1"/>
        <c:majorTickMark val="out"/>
        <c:minorTickMark val="none"/>
        <c:tickLblPos val="nextTo"/>
        <c:crossAx val="1143516016"/>
        <c:crosses val="autoZero"/>
        <c:crossBetween val="between"/>
        <c:majorUnit val="10"/>
      </c:valAx>
      <c:catAx>
        <c:axId val="1143516016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crossAx val="2083737408"/>
        <c:crosses val="autoZero"/>
        <c:auto val="1"/>
        <c:lblAlgn val="ctr"/>
        <c:lblOffset val="100"/>
        <c:noMultiLvlLbl val="0"/>
      </c:catAx>
      <c:spPr>
        <a:ln>
          <a:noFill/>
        </a:ln>
      </c:spPr>
    </c:plotArea>
    <c:plotVisOnly val="1"/>
    <c:dispBlanksAs val="gap"/>
    <c:showDLblsOverMax val="0"/>
    <c:extLst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r>
              <a:rPr lang="ru-RU" sz="1400" b="0" i="0" u="none" strike="noStrike" baseline="0">
                <a:effectLst/>
              </a:rPr>
              <a:t>Что вам нравилось в парке до его благоустройства?</a:t>
            </a:r>
            <a:r>
              <a:rPr lang="ru-RU" sz="1400" b="0" i="0" u="none" strike="noStrike" baseline="0"/>
              <a:t> </a:t>
            </a:r>
            <a:endParaRPr lang="ru-RU" baseline="0">
              <a:solidFill>
                <a:sysClr val="windowText" lastClr="000000"/>
              </a:solidFill>
              <a:latin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1"/>
        <c:ser>
          <c:idx val="2"/>
          <c:order val="0"/>
          <c:invertIfNegative val="0"/>
          <c:dLbls>
            <c:dLbl>
              <c:idx val="0"/>
              <c:tx>
                <c:rich>
                  <a:bodyPr/>
                  <a:lstStyle/>
                  <a:p>
                    <a:fld id="{FA760D15-E8BA-4BEE-ACF2-80328D9FF952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5683-4B66-9C7C-00CA6F10F552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EC94F778-0F42-4339-B53D-EF628828CF2C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5683-4B66-9C7C-00CA6F10F552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4495DEC4-5DF9-4538-814E-32171B0F743A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5683-4B66-9C7C-00CA6F10F552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BDDE5E21-0A13-45CE-818E-7807E7EE86A5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5683-4B66-9C7C-00CA6F10F552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E84FF4CD-7ECD-4403-B4D5-369AA35D61C4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5683-4B66-9C7C-00CA6F10F552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56F6FD57-723D-495B-8524-885CFFFDB69C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5683-4B66-9C7C-00CA6F10F552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2EC200B3-0738-4926-A0AE-BB1932E5FF00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5683-4B66-9C7C-00CA6F10F552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E907D5E6-A399-43E8-885D-39D8F8163088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5683-4B66-9C7C-00CA6F10F552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AFA9922F-0E9E-454E-B733-81D5C5584466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5683-4B66-9C7C-00CA6F10F55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baseline="0">
                    <a:latin typeface="Times New Roman" panose="02020603050405020304" pitchFamily="18" charset="0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</c:ext>
            </c:extLst>
          </c:dLbls>
          <c:cat>
            <c:strRef>
              <c:f>Диаграммы!$B$47:$B$55</c:f>
              <c:strCache>
                <c:ptCount val="9"/>
                <c:pt idx="0">
                  <c:v>Природа</c:v>
                </c:pt>
                <c:pt idx="1">
                  <c:v>Тишина и уединение</c:v>
                </c:pt>
                <c:pt idx="2">
                  <c:v>Детские площадки</c:v>
                </c:pt>
                <c:pt idx="3">
                  <c:v>Спортивные зоны</c:v>
                </c:pt>
                <c:pt idx="4">
                  <c:v>Арт-объекты</c:v>
                </c:pt>
                <c:pt idx="5">
                  <c:v>Инфраструктура для отдыха и поддержания чистоты парка (скамейки, урны и т.п.)</c:v>
                </c:pt>
                <c:pt idx="6">
                  <c:v>Ощущение безопасности</c:v>
                </c:pt>
                <c:pt idx="7">
                  <c:v>Затрудняюсь ответить</c:v>
                </c:pt>
                <c:pt idx="8">
                  <c:v>Прочее</c:v>
                </c:pt>
              </c:strCache>
            </c:strRef>
          </c:cat>
          <c:val>
            <c:numRef>
              <c:f>Диаграммы!$C$47:$C$55</c:f>
              <c:numCache>
                <c:formatCode>General</c:formatCode>
                <c:ptCount val="9"/>
                <c:pt idx="0">
                  <c:v>64</c:v>
                </c:pt>
                <c:pt idx="1">
                  <c:v>50</c:v>
                </c:pt>
                <c:pt idx="2">
                  <c:v>1</c:v>
                </c:pt>
                <c:pt idx="3">
                  <c:v>5</c:v>
                </c:pt>
                <c:pt idx="4">
                  <c:v>1</c:v>
                </c:pt>
                <c:pt idx="5">
                  <c:v>14</c:v>
                </c:pt>
                <c:pt idx="6">
                  <c:v>17</c:v>
                </c:pt>
                <c:pt idx="7">
                  <c:v>1</c:v>
                </c:pt>
                <c:pt idx="8">
                  <c:v>3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Диаграммы!$F$47:$F$55</c15:f>
                <c15:dlblRangeCache>
                  <c:ptCount val="9"/>
                  <c:pt idx="0">
                    <c:v>64 (94,12%)</c:v>
                  </c:pt>
                  <c:pt idx="1">
                    <c:v>50 (73,53%)</c:v>
                  </c:pt>
                  <c:pt idx="2">
                    <c:v>1 (0%)</c:v>
                  </c:pt>
                  <c:pt idx="3">
                    <c:v>5 (7,35%)</c:v>
                  </c:pt>
                  <c:pt idx="4">
                    <c:v>1 (0%)</c:v>
                  </c:pt>
                  <c:pt idx="5">
                    <c:v>14 (20,59%)</c:v>
                  </c:pt>
                  <c:pt idx="6">
                    <c:v>17 (25,%)</c:v>
                  </c:pt>
                  <c:pt idx="7">
                    <c:v>1 (0%)</c:v>
                  </c:pt>
                  <c:pt idx="8">
                    <c:v>3 (4,41%)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6-5683-4B66-9C7C-00CA6F10F5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143516016"/>
        <c:axId val="2083737408"/>
      </c:barChart>
      <c:valAx>
        <c:axId val="2083737408"/>
        <c:scaling>
          <c:orientation val="minMax"/>
          <c:max val="67"/>
          <c:min val="0"/>
        </c:scaling>
        <c:delete val="0"/>
        <c:axPos val="t"/>
        <c:majorGridlines/>
        <c:numFmt formatCode="General" sourceLinked="1"/>
        <c:majorTickMark val="out"/>
        <c:minorTickMark val="none"/>
        <c:tickLblPos val="nextTo"/>
        <c:crossAx val="1143516016"/>
        <c:crosses val="autoZero"/>
        <c:crossBetween val="between"/>
        <c:majorUnit val="10"/>
      </c:valAx>
      <c:catAx>
        <c:axId val="1143516016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crossAx val="2083737408"/>
        <c:crosses val="autoZero"/>
        <c:auto val="1"/>
        <c:lblAlgn val="ctr"/>
        <c:lblOffset val="100"/>
        <c:noMultiLvlLbl val="0"/>
      </c:catAx>
      <c:spPr>
        <a:ln>
          <a:noFill/>
        </a:ln>
      </c:spPr>
    </c:plotArea>
    <c:plotVisOnly val="1"/>
    <c:dispBlanksAs val="gap"/>
    <c:showDLblsOverMax val="0"/>
    <c:extLst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153785</xdr:colOff>
      <xdr:row>0</xdr:row>
      <xdr:rowOff>84859</xdr:rowOff>
    </xdr:from>
    <xdr:to>
      <xdr:col>20</xdr:col>
      <xdr:colOff>405245</xdr:colOff>
      <xdr:row>15</xdr:row>
      <xdr:rowOff>145819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174FFBC1-0439-986E-3650-4BDD955CD5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155170</xdr:colOff>
      <xdr:row>16</xdr:row>
      <xdr:rowOff>-1</xdr:rowOff>
    </xdr:from>
    <xdr:to>
      <xdr:col>22</xdr:col>
      <xdr:colOff>170410</xdr:colOff>
      <xdr:row>33</xdr:row>
      <xdr:rowOff>59574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C4522AE6-094D-4212-9BFF-781D131F65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153785</xdr:colOff>
      <xdr:row>33</xdr:row>
      <xdr:rowOff>75504</xdr:rowOff>
    </xdr:from>
    <xdr:to>
      <xdr:col>22</xdr:col>
      <xdr:colOff>169025</xdr:colOff>
      <xdr:row>49</xdr:row>
      <xdr:rowOff>135078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C04C5061-DC95-4A35-BAEB-3F2892906F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162100</xdr:colOff>
      <xdr:row>50</xdr:row>
      <xdr:rowOff>10383</xdr:rowOff>
    </xdr:from>
    <xdr:to>
      <xdr:col>22</xdr:col>
      <xdr:colOff>177340</xdr:colOff>
      <xdr:row>66</xdr:row>
      <xdr:rowOff>71343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F5A1A735-78A3-4BD7-9AB8-123542D533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162100</xdr:colOff>
      <xdr:row>66</xdr:row>
      <xdr:rowOff>85888</xdr:rowOff>
    </xdr:from>
    <xdr:to>
      <xdr:col>22</xdr:col>
      <xdr:colOff>177340</xdr:colOff>
      <xdr:row>82</xdr:row>
      <xdr:rowOff>146847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A01F6380-9C57-4846-BBF4-AE39D99E85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154480</xdr:colOff>
      <xdr:row>83</xdr:row>
      <xdr:rowOff>13843</xdr:rowOff>
    </xdr:from>
    <xdr:to>
      <xdr:col>22</xdr:col>
      <xdr:colOff>169720</xdr:colOff>
      <xdr:row>99</xdr:row>
      <xdr:rowOff>74803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1F477BB6-88E7-4202-A82C-2492DA8C9F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139240</xdr:colOff>
      <xdr:row>99</xdr:row>
      <xdr:rowOff>87963</xdr:rowOff>
    </xdr:from>
    <xdr:to>
      <xdr:col>20</xdr:col>
      <xdr:colOff>390700</xdr:colOff>
      <xdr:row>114</xdr:row>
      <xdr:rowOff>147537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4D1CA0A8-9972-4969-BD12-6E83C2B5E2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139240</xdr:colOff>
      <xdr:row>115</xdr:row>
      <xdr:rowOff>8297</xdr:rowOff>
    </xdr:from>
    <xdr:to>
      <xdr:col>22</xdr:col>
      <xdr:colOff>154480</xdr:colOff>
      <xdr:row>132</xdr:row>
      <xdr:rowOff>69258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8DCF7750-6137-48FD-9D8E-88AEF091C2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141318</xdr:colOff>
      <xdr:row>132</xdr:row>
      <xdr:rowOff>83113</xdr:rowOff>
    </xdr:from>
    <xdr:to>
      <xdr:col>23</xdr:col>
      <xdr:colOff>347058</xdr:colOff>
      <xdr:row>148</xdr:row>
      <xdr:rowOff>128832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3C19430D-3ABA-4F18-B9DF-2A9AE53594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141318</xdr:colOff>
      <xdr:row>148</xdr:row>
      <xdr:rowOff>136452</xdr:rowOff>
    </xdr:from>
    <xdr:to>
      <xdr:col>20</xdr:col>
      <xdr:colOff>392778</xdr:colOff>
      <xdr:row>164</xdr:row>
      <xdr:rowOff>34969</xdr:rowOff>
    </xdr:to>
    <xdr:graphicFrame macro="">
      <xdr:nvGraphicFramePr>
        <xdr:cNvPr id="14" name="Диаграмма 13">
          <a:extLst>
            <a:ext uri="{FF2B5EF4-FFF2-40B4-BE49-F238E27FC236}">
              <a16:creationId xmlns:a16="http://schemas.microsoft.com/office/drawing/2014/main" id="{A7D43738-3666-4FE8-B9B2-DCC3335B6B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13</xdr:col>
      <xdr:colOff>141318</xdr:colOff>
      <xdr:row>164</xdr:row>
      <xdr:rowOff>38779</xdr:rowOff>
    </xdr:from>
    <xdr:to>
      <xdr:col>21</xdr:col>
      <xdr:colOff>606138</xdr:colOff>
      <xdr:row>180</xdr:row>
      <xdr:rowOff>102163</xdr:rowOff>
    </xdr:to>
    <xdr:graphicFrame macro="">
      <xdr:nvGraphicFramePr>
        <xdr:cNvPr id="15" name="Диаграмма 14">
          <a:extLst>
            <a:ext uri="{FF2B5EF4-FFF2-40B4-BE49-F238E27FC236}">
              <a16:creationId xmlns:a16="http://schemas.microsoft.com/office/drawing/2014/main" id="{F05F8BEA-811B-4154-B72E-F06A9B041D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</xdr:col>
      <xdr:colOff>114648</xdr:colOff>
      <xdr:row>180</xdr:row>
      <xdr:rowOff>125023</xdr:rowOff>
    </xdr:from>
    <xdr:to>
      <xdr:col>22</xdr:col>
      <xdr:colOff>129888</xdr:colOff>
      <xdr:row>197</xdr:row>
      <xdr:rowOff>19729</xdr:rowOff>
    </xdr:to>
    <xdr:graphicFrame macro="">
      <xdr:nvGraphicFramePr>
        <xdr:cNvPr id="16" name="Диаграмма 15">
          <a:extLst>
            <a:ext uri="{FF2B5EF4-FFF2-40B4-BE49-F238E27FC236}">
              <a16:creationId xmlns:a16="http://schemas.microsoft.com/office/drawing/2014/main" id="{EFA8B39C-C5D7-47F5-9F1D-3314866C65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13</xdr:col>
      <xdr:colOff>103217</xdr:colOff>
      <xdr:row>197</xdr:row>
      <xdr:rowOff>31157</xdr:rowOff>
    </xdr:from>
    <xdr:to>
      <xdr:col>22</xdr:col>
      <xdr:colOff>101312</xdr:colOff>
      <xdr:row>219</xdr:row>
      <xdr:rowOff>12108</xdr:rowOff>
    </xdr:to>
    <xdr:graphicFrame macro="">
      <xdr:nvGraphicFramePr>
        <xdr:cNvPr id="17" name="Диаграмма 16">
          <a:extLst>
            <a:ext uri="{FF2B5EF4-FFF2-40B4-BE49-F238E27FC236}">
              <a16:creationId xmlns:a16="http://schemas.microsoft.com/office/drawing/2014/main" id="{105E6818-65A9-4282-9D7B-EEDA9DB49D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13</xdr:col>
      <xdr:colOff>101313</xdr:colOff>
      <xdr:row>219</xdr:row>
      <xdr:rowOff>31159</xdr:rowOff>
    </xdr:from>
    <xdr:to>
      <xdr:col>22</xdr:col>
      <xdr:colOff>99408</xdr:colOff>
      <xdr:row>240</xdr:row>
      <xdr:rowOff>12109</xdr:rowOff>
    </xdr:to>
    <xdr:graphicFrame macro="">
      <xdr:nvGraphicFramePr>
        <xdr:cNvPr id="18" name="Диаграмма 17">
          <a:extLst>
            <a:ext uri="{FF2B5EF4-FFF2-40B4-BE49-F238E27FC236}">
              <a16:creationId xmlns:a16="http://schemas.microsoft.com/office/drawing/2014/main" id="{941F95AC-A309-4424-8F3F-1FE22CDE9F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13</xdr:col>
      <xdr:colOff>110838</xdr:colOff>
      <xdr:row>240</xdr:row>
      <xdr:rowOff>21633</xdr:rowOff>
    </xdr:from>
    <xdr:to>
      <xdr:col>21</xdr:col>
      <xdr:colOff>575658</xdr:colOff>
      <xdr:row>256</xdr:row>
      <xdr:rowOff>85017</xdr:rowOff>
    </xdr:to>
    <xdr:graphicFrame macro="">
      <xdr:nvGraphicFramePr>
        <xdr:cNvPr id="19" name="Диаграмма 18">
          <a:extLst>
            <a:ext uri="{FF2B5EF4-FFF2-40B4-BE49-F238E27FC236}">
              <a16:creationId xmlns:a16="http://schemas.microsoft.com/office/drawing/2014/main" id="{C72A2A80-7410-4B50-B0C0-CBF808B954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13</xdr:col>
      <xdr:colOff>110838</xdr:colOff>
      <xdr:row>256</xdr:row>
      <xdr:rowOff>92637</xdr:rowOff>
    </xdr:from>
    <xdr:to>
      <xdr:col>22</xdr:col>
      <xdr:colOff>126078</xdr:colOff>
      <xdr:row>272</xdr:row>
      <xdr:rowOff>153598</xdr:rowOff>
    </xdr:to>
    <xdr:graphicFrame macro="">
      <xdr:nvGraphicFramePr>
        <xdr:cNvPr id="20" name="Диаграмма 19">
          <a:extLst>
            <a:ext uri="{FF2B5EF4-FFF2-40B4-BE49-F238E27FC236}">
              <a16:creationId xmlns:a16="http://schemas.microsoft.com/office/drawing/2014/main" id="{24203363-ABB9-463D-9022-04E3F52DF7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13</xdr:col>
      <xdr:colOff>101313</xdr:colOff>
      <xdr:row>273</xdr:row>
      <xdr:rowOff>12108</xdr:rowOff>
    </xdr:from>
    <xdr:to>
      <xdr:col>21</xdr:col>
      <xdr:colOff>566133</xdr:colOff>
      <xdr:row>290</xdr:row>
      <xdr:rowOff>94543</xdr:rowOff>
    </xdr:to>
    <xdr:graphicFrame macro="">
      <xdr:nvGraphicFramePr>
        <xdr:cNvPr id="21" name="Диаграмма 20">
          <a:extLst>
            <a:ext uri="{FF2B5EF4-FFF2-40B4-BE49-F238E27FC236}">
              <a16:creationId xmlns:a16="http://schemas.microsoft.com/office/drawing/2014/main" id="{A4C5F9C9-8CE9-4FDD-961A-D0C03E2A79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13</xdr:col>
      <xdr:colOff>101313</xdr:colOff>
      <xdr:row>290</xdr:row>
      <xdr:rowOff>121213</xdr:rowOff>
    </xdr:from>
    <xdr:to>
      <xdr:col>21</xdr:col>
      <xdr:colOff>566133</xdr:colOff>
      <xdr:row>308</xdr:row>
      <xdr:rowOff>23538</xdr:rowOff>
    </xdr:to>
    <xdr:graphicFrame macro="">
      <xdr:nvGraphicFramePr>
        <xdr:cNvPr id="22" name="Диаграмма 21">
          <a:extLst>
            <a:ext uri="{FF2B5EF4-FFF2-40B4-BE49-F238E27FC236}">
              <a16:creationId xmlns:a16="http://schemas.microsoft.com/office/drawing/2014/main" id="{1DEEB04C-7790-4CD5-B80D-7AA8A18BEC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13</xdr:col>
      <xdr:colOff>110838</xdr:colOff>
      <xdr:row>308</xdr:row>
      <xdr:rowOff>83113</xdr:rowOff>
    </xdr:from>
    <xdr:to>
      <xdr:col>21</xdr:col>
      <xdr:colOff>575658</xdr:colOff>
      <xdr:row>325</xdr:row>
      <xdr:rowOff>132643</xdr:rowOff>
    </xdr:to>
    <xdr:graphicFrame macro="">
      <xdr:nvGraphicFramePr>
        <xdr:cNvPr id="24" name="Диаграмма 23">
          <a:extLst>
            <a:ext uri="{FF2B5EF4-FFF2-40B4-BE49-F238E27FC236}">
              <a16:creationId xmlns:a16="http://schemas.microsoft.com/office/drawing/2014/main" id="{65BC2DA1-1127-409F-9894-908D0A9C99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13</xdr:col>
      <xdr:colOff>110837</xdr:colOff>
      <xdr:row>326</xdr:row>
      <xdr:rowOff>12108</xdr:rowOff>
    </xdr:from>
    <xdr:to>
      <xdr:col>22</xdr:col>
      <xdr:colOff>13682</xdr:colOff>
      <xdr:row>343</xdr:row>
      <xdr:rowOff>94543</xdr:rowOff>
    </xdr:to>
    <xdr:graphicFrame macro="">
      <xdr:nvGraphicFramePr>
        <xdr:cNvPr id="25" name="Диаграмма 24">
          <a:extLst>
            <a:ext uri="{FF2B5EF4-FFF2-40B4-BE49-F238E27FC236}">
              <a16:creationId xmlns:a16="http://schemas.microsoft.com/office/drawing/2014/main" id="{13014082-4B9C-492C-8335-290A001AF5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13</xdr:col>
      <xdr:colOff>101313</xdr:colOff>
      <xdr:row>343</xdr:row>
      <xdr:rowOff>111688</xdr:rowOff>
    </xdr:from>
    <xdr:to>
      <xdr:col>21</xdr:col>
      <xdr:colOff>566133</xdr:colOff>
      <xdr:row>361</xdr:row>
      <xdr:rowOff>14013</xdr:rowOff>
    </xdr:to>
    <xdr:graphicFrame macro="">
      <xdr:nvGraphicFramePr>
        <xdr:cNvPr id="26" name="Диаграмма 25">
          <a:extLst>
            <a:ext uri="{FF2B5EF4-FFF2-40B4-BE49-F238E27FC236}">
              <a16:creationId xmlns:a16="http://schemas.microsoft.com/office/drawing/2014/main" id="{BA55AEB7-EE2E-4DC4-8A7D-BDE8ED5BD0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orm_Responses1" displayName="Form_Responses1" ref="A1:AD69">
  <autoFilter ref="A1:AD69" xr:uid="{00000000-000C-0000-FFFF-FFFF00000000}"/>
  <sortState xmlns:xlrd2="http://schemas.microsoft.com/office/spreadsheetml/2017/richdata2" ref="A2:AD69">
    <sortCondition ref="A1:A69"/>
  </sortState>
  <tableColumns count="30">
    <tableColumn id="1" xr3:uid="{00000000-0010-0000-0000-000001000000}" name="Отметка времени"/>
    <tableColumn id="2" xr3:uid="{00000000-0010-0000-0000-000002000000}" name="Посещаете ли вы Муринской парк?"/>
    <tableColumn id="3" xr3:uid="{00000000-0010-0000-0000-000003000000}" name="Знаете ли вы что в Муринском парке были проведены работы по благоустройству?"/>
    <tableColumn id="4" xr3:uid="{00000000-0010-0000-0000-000004000000}" name="Было ли вам известно о планах и сроках создания проекта благоустройства парка?"/>
    <tableColumn id="5" xr3:uid="{00000000-0010-0000-0000-000005000000}" name="Если на предыдущий вопрос ваш ответ был - да, то укажите откуда вы узнали об этом? "/>
    <tableColumn id="6" xr3:uid="{00000000-0010-0000-0000-000006000000}" name="Если вам было известно о планах на создание проекта благоустройства, принимали ли вы участие в его обсуждении?"/>
    <tableColumn id="7" xr3:uid="{00000000-0010-0000-0000-000007000000}" name="Если на предыдущий вопрос ваш ответ был - да, то укажите в каком формате вы принимали участие?"/>
    <tableColumn id="8" xr3:uid="{00000000-0010-0000-0000-000008000000}" name="Если вы не принимали участия в обсуждениях планов на благоустройство парка, но вам поступило бы такое предложение, согласились ли бы вы? "/>
    <tableColumn id="9" xr3:uid="{00000000-0010-0000-0000-000009000000}" name="Насколько по вашему мнению учли мнение жителей при благоустройстве?"/>
    <tableColumn id="10" xr3:uid="{00000000-0010-0000-0000-00000A000000}" name="Как часто вы посещали парк до его благоустройства? "/>
    <tableColumn id="11" xr3:uid="{00000000-0010-0000-0000-00000B000000}" name="Как обычно вы проводили время в парке до его благоустройства?"/>
    <tableColumn id="12" xr3:uid="{00000000-0010-0000-0000-00000C000000}" name="Что вам нравилось в парке до его благоустройства?"/>
    <tableColumn id="13" xr3:uid="{00000000-0010-0000-0000-00000D000000}" name="Изменилась ли частота вашего посещения парка после благоустройства?"/>
    <tableColumn id="14" xr3:uid="{00000000-0010-0000-0000-00000E000000}" name="Если вы стали посещать парк чаще, то сколько раз вы посещаете его сейчас?"/>
    <tableColumn id="15" xr3:uid="{00000000-0010-0000-0000-00000F000000}" name="Почему вы стали посещать парк чаще?"/>
    <tableColumn id="16" xr3:uid="{00000000-0010-0000-0000-000010000000}" name="Если количество ваших посещений парка сократилось, то как часто вы бываете в парке сейчас?"/>
    <tableColumn id="17" xr3:uid="{00000000-0010-0000-0000-000011000000}" name="Что повлияло на сокращение ваших посещений парка?"/>
    <tableColumn id="18" xr3:uid="{00000000-0010-0000-0000-000012000000}" name="Как сейчас вы проводите время в парке?"/>
    <tableColumn id="19" xr3:uid="{00000000-0010-0000-0000-000013000000}" name="Что на ваш взгляд стало лучше после благоустройства?"/>
    <tableColumn id="20" xr3:uid="{00000000-0010-0000-0000-000014000000}" name="Отметили ли вы какие-либо ухудшения в парке после его благоустройства?"/>
    <tableColumn id="21" xr3:uid="{00000000-0010-0000-0000-000015000000}" name="Высказываете ли вы свою позицию в отношении изменений в парке после его благоустройства?"/>
    <tableColumn id="22" xr3:uid="{00000000-0010-0000-0000-000016000000}" name="Если на предыдущий вопрос ваш ответ был - да, то укажите в каком формате?"/>
    <tableColumn id="23" xr3:uid="{00000000-0010-0000-0000-000017000000}" name="Если вы не делитесь своей позицией в отношении изменений в парке, то по какой причине?"/>
    <tableColumn id="24" xr3:uid="{00000000-0010-0000-0000-000018000000}" name="Состоите ли вы в каких либо активных группах или сообществах по данной теме?"/>
    <tableColumn id="25" xr3:uid="{00000000-0010-0000-0000-000019000000}" name="Что бы вы хотели изменить или добавить в парке сейчас?"/>
    <tableColumn id="26" xr3:uid="{00000000-0010-0000-0000-00001A000000}" name="Что бы вы хотели добавить от себя по теме благоустройства зеленых пространств в нашем городе?"/>
    <tableColumn id="27" xr3:uid="{00000000-0010-0000-0000-00001B000000}" name="Ваш возраст"/>
    <tableColumn id="28" xr3:uid="{00000000-0010-0000-0000-00001C000000}" name="Ваш пол (по желанию)"/>
    <tableColumn id="29" xr3:uid="{00000000-0010-0000-0000-00001D000000}" name="Какое у вас образование? (по желанию)"/>
    <tableColumn id="30" xr3:uid="{00000000-0010-0000-0000-00001E000000}" name="Как давно вы проживаете в этом районе?"/>
  </tableColumns>
  <tableStyleInfo name="Ответы на форму (1)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D69"/>
  <sheetViews>
    <sheetView tabSelected="1" workbookViewId="0">
      <pane ySplit="1" topLeftCell="A50" activePane="bottomLeft" state="frozen"/>
      <selection pane="bottomLeft" activeCell="B58" sqref="B58"/>
    </sheetView>
  </sheetViews>
  <sheetFormatPr defaultColWidth="12.6640625" defaultRowHeight="15.75" customHeight="1" x14ac:dyDescent="0.25"/>
  <cols>
    <col min="1" max="1" width="19" customWidth="1"/>
    <col min="2" max="2" width="32.44140625" customWidth="1"/>
    <col min="3" max="4" width="37.6640625" customWidth="1"/>
    <col min="5" max="5" width="60.33203125" customWidth="1"/>
    <col min="6" max="14" width="37.6640625" customWidth="1"/>
    <col min="15" max="15" width="35.6640625" customWidth="1"/>
    <col min="16" max="17" width="37.6640625" customWidth="1"/>
    <col min="18" max="18" width="37.109375" customWidth="1"/>
    <col min="19" max="26" width="37.6640625" customWidth="1"/>
    <col min="27" max="27" width="18.88671875" customWidth="1"/>
    <col min="28" max="28" width="22.77734375" customWidth="1"/>
    <col min="29" max="29" width="36.21875" customWidth="1"/>
    <col min="30" max="30" width="37.44140625" customWidth="1"/>
    <col min="31" max="36" width="18.88671875" customWidth="1"/>
  </cols>
  <sheetData>
    <row r="1" spans="1:30" ht="13.2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3" t="s">
        <v>29</v>
      </c>
    </row>
    <row r="2" spans="1:30" ht="13.2" x14ac:dyDescent="0.25">
      <c r="A2" s="4">
        <v>45709.77193091435</v>
      </c>
      <c r="B2" s="5" t="s">
        <v>30</v>
      </c>
      <c r="C2" s="5" t="s">
        <v>30</v>
      </c>
      <c r="D2" s="5" t="s">
        <v>31</v>
      </c>
      <c r="E2" s="5"/>
      <c r="F2" s="5"/>
      <c r="G2" s="5"/>
      <c r="H2" s="5" t="s">
        <v>30</v>
      </c>
      <c r="I2" s="5" t="s">
        <v>32</v>
      </c>
      <c r="J2" s="5" t="s">
        <v>33</v>
      </c>
      <c r="K2" s="5" t="s">
        <v>34</v>
      </c>
      <c r="L2" s="5" t="s">
        <v>35</v>
      </c>
      <c r="M2" s="5" t="s">
        <v>31</v>
      </c>
      <c r="N2" s="5"/>
      <c r="O2" s="5"/>
      <c r="P2" s="5"/>
      <c r="Q2" s="5"/>
      <c r="R2" s="5" t="s">
        <v>36</v>
      </c>
      <c r="S2" s="5" t="s">
        <v>37</v>
      </c>
      <c r="T2" s="5" t="s">
        <v>38</v>
      </c>
      <c r="U2" s="5" t="s">
        <v>30</v>
      </c>
      <c r="V2" s="5" t="s">
        <v>39</v>
      </c>
      <c r="W2" s="5"/>
      <c r="X2" s="5" t="s">
        <v>40</v>
      </c>
      <c r="Y2" s="5" t="s">
        <v>41</v>
      </c>
      <c r="Z2" s="5" t="s">
        <v>42</v>
      </c>
      <c r="AA2" s="5" t="s">
        <v>43</v>
      </c>
      <c r="AB2" s="5" t="s">
        <v>44</v>
      </c>
      <c r="AC2" s="5" t="s">
        <v>45</v>
      </c>
      <c r="AD2" s="6" t="s">
        <v>46</v>
      </c>
    </row>
    <row r="3" spans="1:30" ht="13.2" x14ac:dyDescent="0.25">
      <c r="A3" s="7">
        <v>45709.979099027776</v>
      </c>
      <c r="B3" s="8" t="s">
        <v>30</v>
      </c>
      <c r="C3" s="8" t="s">
        <v>30</v>
      </c>
      <c r="D3" s="8" t="s">
        <v>31</v>
      </c>
      <c r="E3" s="8"/>
      <c r="F3" s="8"/>
      <c r="G3" s="8"/>
      <c r="H3" s="8" t="s">
        <v>30</v>
      </c>
      <c r="I3" s="8" t="s">
        <v>47</v>
      </c>
      <c r="J3" s="8" t="s">
        <v>33</v>
      </c>
      <c r="K3" s="8" t="s">
        <v>48</v>
      </c>
      <c r="L3" s="8" t="s">
        <v>49</v>
      </c>
      <c r="M3" s="8" t="s">
        <v>50</v>
      </c>
      <c r="N3" s="8"/>
      <c r="O3" s="8"/>
      <c r="P3" s="8" t="s">
        <v>51</v>
      </c>
      <c r="Q3" s="8" t="s">
        <v>52</v>
      </c>
      <c r="R3" s="8" t="s">
        <v>53</v>
      </c>
      <c r="S3" s="8" t="s">
        <v>54</v>
      </c>
      <c r="T3" s="8" t="s">
        <v>55</v>
      </c>
      <c r="U3" s="8" t="s">
        <v>30</v>
      </c>
      <c r="V3" s="8" t="s">
        <v>56</v>
      </c>
      <c r="W3" s="8"/>
      <c r="X3" s="8" t="s">
        <v>40</v>
      </c>
      <c r="Y3" s="8" t="s">
        <v>57</v>
      </c>
      <c r="Z3" s="8" t="s">
        <v>58</v>
      </c>
      <c r="AA3" s="8" t="s">
        <v>43</v>
      </c>
      <c r="AB3" s="8" t="s">
        <v>44</v>
      </c>
      <c r="AC3" s="8" t="s">
        <v>45</v>
      </c>
      <c r="AD3" s="9" t="s">
        <v>46</v>
      </c>
    </row>
    <row r="4" spans="1:30" ht="13.2" x14ac:dyDescent="0.25">
      <c r="A4" s="4">
        <v>45710.661164375</v>
      </c>
      <c r="B4" s="5" t="s">
        <v>30</v>
      </c>
      <c r="C4" s="5" t="s">
        <v>30</v>
      </c>
      <c r="D4" s="5" t="s">
        <v>31</v>
      </c>
      <c r="E4" s="5"/>
      <c r="F4" s="5"/>
      <c r="G4" s="5"/>
      <c r="H4" s="5" t="s">
        <v>30</v>
      </c>
      <c r="I4" s="5" t="s">
        <v>47</v>
      </c>
      <c r="J4" s="5" t="s">
        <v>59</v>
      </c>
      <c r="K4" s="5" t="s">
        <v>60</v>
      </c>
      <c r="L4" s="5" t="s">
        <v>61</v>
      </c>
      <c r="M4" s="5" t="s">
        <v>50</v>
      </c>
      <c r="N4" s="5"/>
      <c r="O4" s="5"/>
      <c r="P4" s="5" t="s">
        <v>51</v>
      </c>
      <c r="Q4" s="5" t="s">
        <v>62</v>
      </c>
      <c r="R4" s="5" t="s">
        <v>63</v>
      </c>
      <c r="S4" s="5" t="s">
        <v>64</v>
      </c>
      <c r="T4" s="5" t="s">
        <v>65</v>
      </c>
      <c r="U4" s="5" t="s">
        <v>30</v>
      </c>
      <c r="V4" s="5" t="s">
        <v>66</v>
      </c>
      <c r="W4" s="5"/>
      <c r="X4" s="5" t="s">
        <v>40</v>
      </c>
      <c r="Y4" s="5" t="s">
        <v>67</v>
      </c>
      <c r="Z4" s="5" t="s">
        <v>68</v>
      </c>
      <c r="AA4" s="5" t="s">
        <v>69</v>
      </c>
      <c r="AB4" s="5" t="s">
        <v>44</v>
      </c>
      <c r="AC4" s="5" t="s">
        <v>45</v>
      </c>
      <c r="AD4" s="6" t="s">
        <v>46</v>
      </c>
    </row>
    <row r="5" spans="1:30" ht="13.2" x14ac:dyDescent="0.25">
      <c r="A5" s="7">
        <v>45710.663861030094</v>
      </c>
      <c r="B5" s="8" t="s">
        <v>30</v>
      </c>
      <c r="C5" s="8" t="s">
        <v>30</v>
      </c>
      <c r="D5" s="8" t="s">
        <v>31</v>
      </c>
      <c r="E5" s="8"/>
      <c r="F5" s="8"/>
      <c r="G5" s="8"/>
      <c r="H5" s="8" t="s">
        <v>30</v>
      </c>
      <c r="I5" s="8" t="s">
        <v>47</v>
      </c>
      <c r="J5" s="8" t="s">
        <v>33</v>
      </c>
      <c r="K5" s="8" t="s">
        <v>70</v>
      </c>
      <c r="L5" s="8" t="s">
        <v>49</v>
      </c>
      <c r="M5" s="8" t="s">
        <v>50</v>
      </c>
      <c r="N5" s="8"/>
      <c r="O5" s="8"/>
      <c r="P5" s="8" t="s">
        <v>51</v>
      </c>
      <c r="Q5" s="8" t="s">
        <v>71</v>
      </c>
      <c r="R5" s="8" t="s">
        <v>72</v>
      </c>
      <c r="S5" s="8" t="s">
        <v>73</v>
      </c>
      <c r="T5" s="8" t="s">
        <v>74</v>
      </c>
      <c r="U5" s="8" t="s">
        <v>30</v>
      </c>
      <c r="V5" s="8" t="s">
        <v>66</v>
      </c>
      <c r="W5" s="8"/>
      <c r="X5" s="8" t="s">
        <v>40</v>
      </c>
      <c r="Y5" s="8" t="s">
        <v>75</v>
      </c>
      <c r="Z5" s="8"/>
      <c r="AA5" s="8" t="s">
        <v>76</v>
      </c>
      <c r="AB5" s="8" t="s">
        <v>44</v>
      </c>
      <c r="AC5" s="8" t="s">
        <v>45</v>
      </c>
      <c r="AD5" s="9" t="s">
        <v>46</v>
      </c>
    </row>
    <row r="6" spans="1:30" ht="13.2" x14ac:dyDescent="0.25">
      <c r="A6" s="4">
        <v>45710.668786493057</v>
      </c>
      <c r="B6" s="5" t="s">
        <v>30</v>
      </c>
      <c r="C6" s="5" t="s">
        <v>30</v>
      </c>
      <c r="D6" s="5" t="s">
        <v>30</v>
      </c>
      <c r="E6" s="5" t="s">
        <v>77</v>
      </c>
      <c r="F6" s="5" t="s">
        <v>31</v>
      </c>
      <c r="G6" s="5"/>
      <c r="H6" s="5" t="s">
        <v>30</v>
      </c>
      <c r="I6" s="5" t="s">
        <v>47</v>
      </c>
      <c r="J6" s="5" t="s">
        <v>78</v>
      </c>
      <c r="K6" s="5" t="s">
        <v>70</v>
      </c>
      <c r="L6" s="5" t="s">
        <v>61</v>
      </c>
      <c r="M6" s="5" t="s">
        <v>50</v>
      </c>
      <c r="N6" s="5"/>
      <c r="O6" s="5"/>
      <c r="P6" s="5" t="s">
        <v>51</v>
      </c>
      <c r="Q6" s="5" t="s">
        <v>79</v>
      </c>
      <c r="R6" s="5" t="s">
        <v>63</v>
      </c>
      <c r="S6" s="5" t="s">
        <v>32</v>
      </c>
      <c r="T6" s="5" t="s">
        <v>80</v>
      </c>
      <c r="U6" s="5" t="s">
        <v>30</v>
      </c>
      <c r="V6" s="5" t="s">
        <v>81</v>
      </c>
      <c r="W6" s="5"/>
      <c r="X6" s="5" t="s">
        <v>40</v>
      </c>
      <c r="Y6" s="5" t="s">
        <v>82</v>
      </c>
      <c r="Z6" s="5" t="s">
        <v>83</v>
      </c>
      <c r="AA6" s="5" t="s">
        <v>69</v>
      </c>
      <c r="AB6" s="5" t="s">
        <v>44</v>
      </c>
      <c r="AC6" s="5" t="s">
        <v>45</v>
      </c>
      <c r="AD6" s="6" t="s">
        <v>46</v>
      </c>
    </row>
    <row r="7" spans="1:30" ht="13.2" x14ac:dyDescent="0.25">
      <c r="A7" s="7">
        <v>45710.669052766199</v>
      </c>
      <c r="B7" s="8" t="s">
        <v>30</v>
      </c>
      <c r="C7" s="8" t="s">
        <v>30</v>
      </c>
      <c r="D7" s="8" t="s">
        <v>30</v>
      </c>
      <c r="E7" s="8" t="s">
        <v>77</v>
      </c>
      <c r="F7" s="8" t="s">
        <v>31</v>
      </c>
      <c r="G7" s="8"/>
      <c r="H7" s="8" t="s">
        <v>30</v>
      </c>
      <c r="I7" s="8" t="s">
        <v>47</v>
      </c>
      <c r="J7" s="8" t="s">
        <v>78</v>
      </c>
      <c r="K7" s="8" t="s">
        <v>70</v>
      </c>
      <c r="L7" s="8" t="s">
        <v>61</v>
      </c>
      <c r="M7" s="8" t="s">
        <v>50</v>
      </c>
      <c r="N7" s="8"/>
      <c r="O7" s="8"/>
      <c r="P7" s="8" t="s">
        <v>51</v>
      </c>
      <c r="Q7" s="8" t="s">
        <v>84</v>
      </c>
      <c r="R7" s="8" t="s">
        <v>63</v>
      </c>
      <c r="S7" s="8" t="s">
        <v>32</v>
      </c>
      <c r="T7" s="8" t="s">
        <v>74</v>
      </c>
      <c r="U7" s="8" t="s">
        <v>30</v>
      </c>
      <c r="V7" s="8" t="s">
        <v>85</v>
      </c>
      <c r="W7" s="8"/>
      <c r="X7" s="8" t="s">
        <v>40</v>
      </c>
      <c r="Y7" s="8" t="s">
        <v>86</v>
      </c>
      <c r="Z7" s="8" t="s">
        <v>87</v>
      </c>
      <c r="AA7" s="8" t="s">
        <v>69</v>
      </c>
      <c r="AB7" s="8" t="s">
        <v>44</v>
      </c>
      <c r="AC7" s="8" t="s">
        <v>45</v>
      </c>
      <c r="AD7" s="9" t="s">
        <v>88</v>
      </c>
    </row>
    <row r="8" spans="1:30" ht="13.2" x14ac:dyDescent="0.25">
      <c r="A8" s="4">
        <v>45710.694756192126</v>
      </c>
      <c r="B8" s="5" t="s">
        <v>30</v>
      </c>
      <c r="C8" s="5" t="s">
        <v>30</v>
      </c>
      <c r="D8" s="5" t="s">
        <v>31</v>
      </c>
      <c r="E8" s="5"/>
      <c r="F8" s="5"/>
      <c r="G8" s="5"/>
      <c r="H8" s="5" t="s">
        <v>30</v>
      </c>
      <c r="I8" s="5" t="s">
        <v>32</v>
      </c>
      <c r="J8" s="5" t="s">
        <v>59</v>
      </c>
      <c r="K8" s="5" t="s">
        <v>70</v>
      </c>
      <c r="L8" s="5" t="s">
        <v>61</v>
      </c>
      <c r="M8" s="5" t="s">
        <v>50</v>
      </c>
      <c r="N8" s="5"/>
      <c r="O8" s="5"/>
      <c r="P8" s="5" t="s">
        <v>89</v>
      </c>
      <c r="Q8" s="5"/>
      <c r="R8" s="5" t="s">
        <v>36</v>
      </c>
      <c r="S8" s="5" t="s">
        <v>90</v>
      </c>
      <c r="T8" s="5" t="s">
        <v>91</v>
      </c>
      <c r="U8" s="5" t="s">
        <v>31</v>
      </c>
      <c r="V8" s="5"/>
      <c r="W8" s="5"/>
      <c r="X8" s="5" t="s">
        <v>40</v>
      </c>
      <c r="Y8" s="5"/>
      <c r="Z8" s="5"/>
      <c r="AA8" s="5" t="s">
        <v>92</v>
      </c>
      <c r="AB8" s="5" t="s">
        <v>44</v>
      </c>
      <c r="AC8" s="5" t="s">
        <v>45</v>
      </c>
      <c r="AD8" s="6" t="s">
        <v>46</v>
      </c>
    </row>
    <row r="9" spans="1:30" ht="13.2" x14ac:dyDescent="0.25">
      <c r="A9" s="7">
        <v>45710.706623703707</v>
      </c>
      <c r="B9" s="8" t="s">
        <v>30</v>
      </c>
      <c r="C9" s="8" t="s">
        <v>30</v>
      </c>
      <c r="D9" s="8" t="s">
        <v>31</v>
      </c>
      <c r="E9" s="8"/>
      <c r="F9" s="8"/>
      <c r="G9" s="8"/>
      <c r="H9" s="8" t="s">
        <v>30</v>
      </c>
      <c r="I9" s="8" t="s">
        <v>47</v>
      </c>
      <c r="J9" s="8" t="s">
        <v>78</v>
      </c>
      <c r="K9" s="8" t="s">
        <v>60</v>
      </c>
      <c r="L9" s="8" t="s">
        <v>61</v>
      </c>
      <c r="M9" s="8" t="s">
        <v>50</v>
      </c>
      <c r="N9" s="8"/>
      <c r="O9" s="8"/>
      <c r="P9" s="8" t="s">
        <v>59</v>
      </c>
      <c r="Q9" s="8" t="s">
        <v>93</v>
      </c>
      <c r="R9" s="8" t="s">
        <v>94</v>
      </c>
      <c r="S9" s="8" t="s">
        <v>95</v>
      </c>
      <c r="T9" s="8" t="s">
        <v>80</v>
      </c>
      <c r="U9" s="8" t="s">
        <v>30</v>
      </c>
      <c r="V9" s="8" t="s">
        <v>85</v>
      </c>
      <c r="W9" s="8"/>
      <c r="X9" s="8" t="s">
        <v>40</v>
      </c>
      <c r="Y9" s="8" t="s">
        <v>96</v>
      </c>
      <c r="Z9" s="8" t="s">
        <v>97</v>
      </c>
      <c r="AA9" s="8" t="s">
        <v>92</v>
      </c>
      <c r="AB9" s="8" t="s">
        <v>44</v>
      </c>
      <c r="AC9" s="8" t="s">
        <v>45</v>
      </c>
      <c r="AD9" s="9" t="s">
        <v>46</v>
      </c>
    </row>
    <row r="10" spans="1:30" ht="13.2" x14ac:dyDescent="0.25">
      <c r="A10" s="4">
        <v>45710.70692138889</v>
      </c>
      <c r="B10" s="5" t="s">
        <v>30</v>
      </c>
      <c r="C10" s="5" t="s">
        <v>30</v>
      </c>
      <c r="D10" s="5" t="s">
        <v>31</v>
      </c>
      <c r="E10" s="5"/>
      <c r="F10" s="5"/>
      <c r="G10" s="5"/>
      <c r="H10" s="5" t="s">
        <v>30</v>
      </c>
      <c r="I10" s="5" t="s">
        <v>47</v>
      </c>
      <c r="J10" s="5" t="s">
        <v>59</v>
      </c>
      <c r="K10" s="5" t="s">
        <v>48</v>
      </c>
      <c r="L10" s="5" t="s">
        <v>49</v>
      </c>
      <c r="M10" s="5" t="s">
        <v>50</v>
      </c>
      <c r="N10" s="5"/>
      <c r="O10" s="5"/>
      <c r="P10" s="5" t="s">
        <v>89</v>
      </c>
      <c r="Q10" s="15" t="s">
        <v>98</v>
      </c>
      <c r="R10" s="5" t="s">
        <v>99</v>
      </c>
      <c r="S10" s="5" t="s">
        <v>100</v>
      </c>
      <c r="T10" s="5" t="s">
        <v>101</v>
      </c>
      <c r="U10" s="5" t="s">
        <v>30</v>
      </c>
      <c r="V10" s="5" t="s">
        <v>39</v>
      </c>
      <c r="W10" s="5"/>
      <c r="X10" s="5" t="s">
        <v>102</v>
      </c>
      <c r="Y10" s="5" t="s">
        <v>103</v>
      </c>
      <c r="Z10" s="5"/>
      <c r="AA10" s="5" t="s">
        <v>92</v>
      </c>
      <c r="AB10" s="5"/>
      <c r="AC10" s="5" t="s">
        <v>45</v>
      </c>
      <c r="AD10" s="6" t="s">
        <v>46</v>
      </c>
    </row>
    <row r="11" spans="1:30" ht="13.2" x14ac:dyDescent="0.25">
      <c r="A11" s="7">
        <v>45710.709536319446</v>
      </c>
      <c r="B11" s="8" t="s">
        <v>30</v>
      </c>
      <c r="C11" s="8" t="s">
        <v>30</v>
      </c>
      <c r="D11" s="8" t="s">
        <v>31</v>
      </c>
      <c r="E11" s="8"/>
      <c r="F11" s="8"/>
      <c r="G11" s="8"/>
      <c r="H11" s="8" t="s">
        <v>30</v>
      </c>
      <c r="I11" s="8" t="s">
        <v>47</v>
      </c>
      <c r="J11" s="8" t="s">
        <v>59</v>
      </c>
      <c r="K11" s="8" t="s">
        <v>104</v>
      </c>
      <c r="L11" s="8" t="s">
        <v>105</v>
      </c>
      <c r="M11" s="8" t="s">
        <v>50</v>
      </c>
      <c r="N11" s="8"/>
      <c r="O11" s="8"/>
      <c r="P11" s="8" t="s">
        <v>51</v>
      </c>
      <c r="Q11" s="8" t="s">
        <v>106</v>
      </c>
      <c r="R11" s="8" t="s">
        <v>63</v>
      </c>
      <c r="S11" s="8" t="s">
        <v>32</v>
      </c>
      <c r="T11" s="8" t="s">
        <v>107</v>
      </c>
      <c r="U11" s="8" t="s">
        <v>30</v>
      </c>
      <c r="V11" s="8" t="s">
        <v>66</v>
      </c>
      <c r="W11" s="8"/>
      <c r="X11" s="8" t="s">
        <v>40</v>
      </c>
      <c r="Y11" s="8"/>
      <c r="Z11" s="8"/>
      <c r="AA11" s="8" t="s">
        <v>76</v>
      </c>
      <c r="AB11" s="8" t="s">
        <v>44</v>
      </c>
      <c r="AC11" s="8" t="s">
        <v>45</v>
      </c>
      <c r="AD11" s="9" t="s">
        <v>46</v>
      </c>
    </row>
    <row r="12" spans="1:30" ht="13.2" x14ac:dyDescent="0.25">
      <c r="A12" s="4">
        <v>45710.715349560181</v>
      </c>
      <c r="B12" s="5" t="s">
        <v>30</v>
      </c>
      <c r="C12" s="5" t="s">
        <v>30</v>
      </c>
      <c r="D12" s="5" t="s">
        <v>31</v>
      </c>
      <c r="E12" s="5"/>
      <c r="F12" s="5"/>
      <c r="G12" s="5"/>
      <c r="H12" s="5" t="s">
        <v>30</v>
      </c>
      <c r="I12" s="5" t="s">
        <v>47</v>
      </c>
      <c r="J12" s="5" t="s">
        <v>78</v>
      </c>
      <c r="K12" s="5" t="s">
        <v>60</v>
      </c>
      <c r="L12" s="5" t="s">
        <v>105</v>
      </c>
      <c r="M12" s="5" t="s">
        <v>31</v>
      </c>
      <c r="N12" s="5"/>
      <c r="O12" s="5"/>
      <c r="P12" s="5"/>
      <c r="Q12" s="5"/>
      <c r="R12" s="5" t="s">
        <v>108</v>
      </c>
      <c r="S12" s="5" t="s">
        <v>32</v>
      </c>
      <c r="T12" s="5" t="s">
        <v>109</v>
      </c>
      <c r="U12" s="5" t="s">
        <v>30</v>
      </c>
      <c r="V12" s="5" t="s">
        <v>66</v>
      </c>
      <c r="W12" s="5"/>
      <c r="X12" s="5" t="s">
        <v>40</v>
      </c>
      <c r="Y12" s="5" t="s">
        <v>110</v>
      </c>
      <c r="Z12" s="5"/>
      <c r="AA12" s="5" t="s">
        <v>76</v>
      </c>
      <c r="AB12" s="5" t="s">
        <v>44</v>
      </c>
      <c r="AC12" s="5" t="s">
        <v>45</v>
      </c>
      <c r="AD12" s="6" t="s">
        <v>46</v>
      </c>
    </row>
    <row r="13" spans="1:30" ht="13.2" x14ac:dyDescent="0.25">
      <c r="A13" s="7">
        <v>45710.721845416665</v>
      </c>
      <c r="B13" s="8" t="s">
        <v>30</v>
      </c>
      <c r="C13" s="8" t="s">
        <v>30</v>
      </c>
      <c r="D13" s="8" t="s">
        <v>30</v>
      </c>
      <c r="E13" s="8" t="s">
        <v>111</v>
      </c>
      <c r="F13" s="8" t="s">
        <v>31</v>
      </c>
      <c r="G13" s="8"/>
      <c r="H13" s="8" t="s">
        <v>31</v>
      </c>
      <c r="I13" s="8" t="s">
        <v>47</v>
      </c>
      <c r="J13" s="8" t="s">
        <v>59</v>
      </c>
      <c r="K13" s="8" t="s">
        <v>112</v>
      </c>
      <c r="L13" s="8" t="s">
        <v>113</v>
      </c>
      <c r="M13" s="8" t="s">
        <v>31</v>
      </c>
      <c r="N13" s="8"/>
      <c r="O13" s="8"/>
      <c r="P13" s="8"/>
      <c r="Q13" s="8"/>
      <c r="R13" s="8" t="s">
        <v>94</v>
      </c>
      <c r="S13" s="8" t="s">
        <v>114</v>
      </c>
      <c r="T13" s="8" t="s">
        <v>115</v>
      </c>
      <c r="U13" s="8" t="s">
        <v>30</v>
      </c>
      <c r="V13" s="8" t="s">
        <v>39</v>
      </c>
      <c r="W13" s="8" t="s">
        <v>116</v>
      </c>
      <c r="X13" s="8" t="s">
        <v>102</v>
      </c>
      <c r="Y13" s="8"/>
      <c r="Z13" s="8"/>
      <c r="AA13" s="8" t="s">
        <v>43</v>
      </c>
      <c r="AB13" s="8" t="s">
        <v>117</v>
      </c>
      <c r="AC13" s="8" t="s">
        <v>45</v>
      </c>
      <c r="AD13" s="9" t="s">
        <v>46</v>
      </c>
    </row>
    <row r="14" spans="1:30" ht="13.2" x14ac:dyDescent="0.25">
      <c r="A14" s="4">
        <v>45710.724830740743</v>
      </c>
      <c r="B14" s="5" t="s">
        <v>30</v>
      </c>
      <c r="C14" s="5" t="s">
        <v>30</v>
      </c>
      <c r="D14" s="5" t="s">
        <v>31</v>
      </c>
      <c r="E14" s="5"/>
      <c r="F14" s="5"/>
      <c r="G14" s="5"/>
      <c r="H14" s="5" t="s">
        <v>30</v>
      </c>
      <c r="I14" s="5" t="s">
        <v>32</v>
      </c>
      <c r="J14" s="5" t="s">
        <v>33</v>
      </c>
      <c r="K14" s="5" t="s">
        <v>70</v>
      </c>
      <c r="L14" s="5" t="s">
        <v>113</v>
      </c>
      <c r="M14" s="5" t="s">
        <v>31</v>
      </c>
      <c r="N14" s="5"/>
      <c r="O14" s="5"/>
      <c r="P14" s="5"/>
      <c r="Q14" s="5"/>
      <c r="R14" s="5" t="s">
        <v>36</v>
      </c>
      <c r="S14" s="5" t="s">
        <v>37</v>
      </c>
      <c r="T14" s="5" t="s">
        <v>90</v>
      </c>
      <c r="U14" s="5" t="s">
        <v>30</v>
      </c>
      <c r="V14" s="5" t="s">
        <v>39</v>
      </c>
      <c r="W14" s="5"/>
      <c r="X14" s="5" t="s">
        <v>102</v>
      </c>
      <c r="Y14" s="5"/>
      <c r="Z14" s="5"/>
      <c r="AA14" s="5" t="s">
        <v>43</v>
      </c>
      <c r="AB14" s="5" t="s">
        <v>44</v>
      </c>
      <c r="AC14" s="5" t="s">
        <v>45</v>
      </c>
      <c r="AD14" s="6" t="s">
        <v>46</v>
      </c>
    </row>
    <row r="15" spans="1:30" ht="13.2" x14ac:dyDescent="0.25">
      <c r="A15" s="7">
        <v>45710.725682581018</v>
      </c>
      <c r="B15" s="8" t="s">
        <v>30</v>
      </c>
      <c r="C15" s="8" t="s">
        <v>30</v>
      </c>
      <c r="D15" s="8" t="s">
        <v>31</v>
      </c>
      <c r="E15" s="8"/>
      <c r="F15" s="8"/>
      <c r="G15" s="8"/>
      <c r="H15" s="8" t="s">
        <v>30</v>
      </c>
      <c r="I15" s="8" t="s">
        <v>47</v>
      </c>
      <c r="J15" s="8" t="s">
        <v>33</v>
      </c>
      <c r="K15" s="8" t="s">
        <v>104</v>
      </c>
      <c r="L15" s="8" t="s">
        <v>118</v>
      </c>
      <c r="M15" s="8" t="s">
        <v>50</v>
      </c>
      <c r="N15" s="8"/>
      <c r="O15" s="8"/>
      <c r="P15" s="8" t="s">
        <v>33</v>
      </c>
      <c r="Q15" s="8"/>
      <c r="R15" s="8" t="s">
        <v>108</v>
      </c>
      <c r="S15" s="8" t="s">
        <v>32</v>
      </c>
      <c r="T15" s="8" t="s">
        <v>119</v>
      </c>
      <c r="U15" s="8" t="s">
        <v>30</v>
      </c>
      <c r="V15" s="8" t="s">
        <v>66</v>
      </c>
      <c r="W15" s="8" t="s">
        <v>120</v>
      </c>
      <c r="X15" s="8" t="s">
        <v>40</v>
      </c>
      <c r="Y15" s="8" t="s">
        <v>121</v>
      </c>
      <c r="Z15" s="8" t="s">
        <v>122</v>
      </c>
      <c r="AA15" s="8" t="s">
        <v>92</v>
      </c>
      <c r="AB15" s="8" t="s">
        <v>44</v>
      </c>
      <c r="AC15" s="8" t="s">
        <v>45</v>
      </c>
      <c r="AD15" s="9" t="s">
        <v>46</v>
      </c>
    </row>
    <row r="16" spans="1:30" ht="13.2" x14ac:dyDescent="0.25">
      <c r="A16" s="4">
        <v>45710.726201863421</v>
      </c>
      <c r="B16" s="5" t="s">
        <v>30</v>
      </c>
      <c r="C16" s="5" t="s">
        <v>30</v>
      </c>
      <c r="D16" s="5" t="s">
        <v>31</v>
      </c>
      <c r="E16" s="5"/>
      <c r="F16" s="5"/>
      <c r="G16" s="5"/>
      <c r="H16" s="5" t="s">
        <v>30</v>
      </c>
      <c r="I16" s="5" t="s">
        <v>47</v>
      </c>
      <c r="J16" s="5" t="s">
        <v>33</v>
      </c>
      <c r="K16" s="5" t="s">
        <v>70</v>
      </c>
      <c r="L16" s="5" t="s">
        <v>61</v>
      </c>
      <c r="M16" s="5" t="s">
        <v>31</v>
      </c>
      <c r="N16" s="5"/>
      <c r="O16" s="5"/>
      <c r="P16" s="5"/>
      <c r="Q16" s="5"/>
      <c r="R16" s="5" t="s">
        <v>36</v>
      </c>
      <c r="S16" s="5" t="s">
        <v>32</v>
      </c>
      <c r="T16" s="5" t="s">
        <v>123</v>
      </c>
      <c r="U16" s="5" t="s">
        <v>31</v>
      </c>
      <c r="V16" s="5"/>
      <c r="W16" s="5"/>
      <c r="X16" s="5" t="s">
        <v>40</v>
      </c>
      <c r="Y16" s="5" t="s">
        <v>124</v>
      </c>
      <c r="Z16" s="5" t="s">
        <v>125</v>
      </c>
      <c r="AA16" s="5" t="s">
        <v>43</v>
      </c>
      <c r="AB16" s="5" t="s">
        <v>117</v>
      </c>
      <c r="AC16" s="5" t="s">
        <v>45</v>
      </c>
      <c r="AD16" s="6" t="s">
        <v>126</v>
      </c>
    </row>
    <row r="17" spans="1:30" ht="13.2" x14ac:dyDescent="0.25">
      <c r="A17" s="7">
        <v>45710.727551990742</v>
      </c>
      <c r="B17" s="8" t="s">
        <v>30</v>
      </c>
      <c r="C17" s="8" t="s">
        <v>30</v>
      </c>
      <c r="D17" s="8" t="s">
        <v>30</v>
      </c>
      <c r="E17" s="8" t="s">
        <v>127</v>
      </c>
      <c r="F17" s="8" t="s">
        <v>31</v>
      </c>
      <c r="G17" s="8"/>
      <c r="H17" s="8" t="s">
        <v>31</v>
      </c>
      <c r="I17" s="8" t="s">
        <v>47</v>
      </c>
      <c r="J17" s="8" t="s">
        <v>78</v>
      </c>
      <c r="K17" s="8" t="s">
        <v>70</v>
      </c>
      <c r="L17" s="8" t="s">
        <v>118</v>
      </c>
      <c r="M17" s="8" t="s">
        <v>31</v>
      </c>
      <c r="N17" s="8"/>
      <c r="O17" s="8"/>
      <c r="P17" s="8"/>
      <c r="Q17" s="8"/>
      <c r="R17" s="8" t="s">
        <v>128</v>
      </c>
      <c r="S17" s="8" t="s">
        <v>32</v>
      </c>
      <c r="T17" s="8" t="s">
        <v>129</v>
      </c>
      <c r="U17" s="8" t="s">
        <v>30</v>
      </c>
      <c r="V17" s="8" t="s">
        <v>39</v>
      </c>
      <c r="W17" s="8"/>
      <c r="X17" s="8" t="s">
        <v>102</v>
      </c>
      <c r="Y17" s="8"/>
      <c r="Z17" s="8"/>
      <c r="AA17" s="8" t="s">
        <v>69</v>
      </c>
      <c r="AB17" s="8" t="s">
        <v>44</v>
      </c>
      <c r="AC17" s="8" t="s">
        <v>130</v>
      </c>
      <c r="AD17" s="9" t="s">
        <v>126</v>
      </c>
    </row>
    <row r="18" spans="1:30" ht="13.2" x14ac:dyDescent="0.25">
      <c r="A18" s="4">
        <v>45710.729787881945</v>
      </c>
      <c r="B18" s="5" t="s">
        <v>30</v>
      </c>
      <c r="C18" s="5" t="s">
        <v>30</v>
      </c>
      <c r="D18" s="5" t="s">
        <v>31</v>
      </c>
      <c r="E18" s="5"/>
      <c r="F18" s="5"/>
      <c r="G18" s="5"/>
      <c r="H18" s="5" t="s">
        <v>30</v>
      </c>
      <c r="I18" s="5" t="s">
        <v>47</v>
      </c>
      <c r="J18" s="5" t="s">
        <v>59</v>
      </c>
      <c r="K18" s="5" t="s">
        <v>131</v>
      </c>
      <c r="L18" s="5" t="s">
        <v>61</v>
      </c>
      <c r="M18" s="5" t="s">
        <v>50</v>
      </c>
      <c r="N18" s="5"/>
      <c r="O18" s="5"/>
      <c r="P18" s="5" t="s">
        <v>51</v>
      </c>
      <c r="Q18" s="5" t="s">
        <v>132</v>
      </c>
      <c r="R18" s="5" t="s">
        <v>128</v>
      </c>
      <c r="S18" s="5" t="s">
        <v>32</v>
      </c>
      <c r="T18" s="5" t="s">
        <v>133</v>
      </c>
      <c r="U18" s="5" t="s">
        <v>30</v>
      </c>
      <c r="V18" s="5" t="s">
        <v>39</v>
      </c>
      <c r="W18" s="5"/>
      <c r="X18" s="5" t="s">
        <v>40</v>
      </c>
      <c r="Y18" s="5" t="s">
        <v>134</v>
      </c>
      <c r="Z18" s="5" t="s">
        <v>135</v>
      </c>
      <c r="AA18" s="5" t="s">
        <v>92</v>
      </c>
      <c r="AB18" s="5" t="s">
        <v>117</v>
      </c>
      <c r="AC18" s="5" t="s">
        <v>45</v>
      </c>
      <c r="AD18" s="6" t="s">
        <v>46</v>
      </c>
    </row>
    <row r="19" spans="1:30" ht="13.2" x14ac:dyDescent="0.25">
      <c r="A19" s="7">
        <v>45710.729936932868</v>
      </c>
      <c r="B19" s="8" t="s">
        <v>30</v>
      </c>
      <c r="C19" s="8" t="s">
        <v>30</v>
      </c>
      <c r="D19" s="8" t="s">
        <v>30</v>
      </c>
      <c r="E19" s="8" t="s">
        <v>136</v>
      </c>
      <c r="F19" s="8" t="s">
        <v>31</v>
      </c>
      <c r="G19" s="8"/>
      <c r="H19" s="8" t="s">
        <v>31</v>
      </c>
      <c r="I19" s="8" t="s">
        <v>32</v>
      </c>
      <c r="J19" s="8" t="s">
        <v>33</v>
      </c>
      <c r="K19" s="8" t="s">
        <v>137</v>
      </c>
      <c r="L19" s="8" t="s">
        <v>61</v>
      </c>
      <c r="M19" s="8" t="s">
        <v>50</v>
      </c>
      <c r="N19" s="8"/>
      <c r="O19" s="8"/>
      <c r="P19" s="8" t="s">
        <v>51</v>
      </c>
      <c r="Q19" s="8"/>
      <c r="R19" s="8" t="s">
        <v>36</v>
      </c>
      <c r="S19" s="8" t="s">
        <v>32</v>
      </c>
      <c r="T19" s="8" t="s">
        <v>138</v>
      </c>
      <c r="U19" s="8" t="s">
        <v>30</v>
      </c>
      <c r="V19" s="8" t="s">
        <v>39</v>
      </c>
      <c r="W19" s="8"/>
      <c r="X19" s="8" t="s">
        <v>102</v>
      </c>
      <c r="Y19" s="8"/>
      <c r="Z19" s="8"/>
      <c r="AA19" s="8" t="s">
        <v>43</v>
      </c>
      <c r="AB19" s="8" t="s">
        <v>44</v>
      </c>
      <c r="AC19" s="8" t="s">
        <v>45</v>
      </c>
      <c r="AD19" s="9" t="s">
        <v>46</v>
      </c>
    </row>
    <row r="20" spans="1:30" ht="13.2" x14ac:dyDescent="0.25">
      <c r="A20" s="4">
        <v>45710.73482420139</v>
      </c>
      <c r="B20" s="5" t="s">
        <v>30</v>
      </c>
      <c r="C20" s="5" t="s">
        <v>30</v>
      </c>
      <c r="D20" s="5" t="s">
        <v>31</v>
      </c>
      <c r="E20" s="5"/>
      <c r="F20" s="5"/>
      <c r="G20" s="5"/>
      <c r="H20" s="5" t="s">
        <v>30</v>
      </c>
      <c r="I20" s="5" t="s">
        <v>47</v>
      </c>
      <c r="J20" s="5" t="s">
        <v>33</v>
      </c>
      <c r="K20" s="5" t="s">
        <v>70</v>
      </c>
      <c r="L20" s="5" t="s">
        <v>113</v>
      </c>
      <c r="M20" s="5" t="s">
        <v>50</v>
      </c>
      <c r="N20" s="5"/>
      <c r="O20" s="5"/>
      <c r="P20" s="5" t="s">
        <v>51</v>
      </c>
      <c r="Q20" s="5" t="s">
        <v>139</v>
      </c>
      <c r="R20" s="5" t="s">
        <v>128</v>
      </c>
      <c r="S20" s="5" t="s">
        <v>32</v>
      </c>
      <c r="T20" s="5" t="s">
        <v>129</v>
      </c>
      <c r="U20" s="5" t="s">
        <v>30</v>
      </c>
      <c r="V20" s="5" t="s">
        <v>140</v>
      </c>
      <c r="W20" s="5"/>
      <c r="X20" s="5" t="s">
        <v>40</v>
      </c>
      <c r="Y20" s="5"/>
      <c r="Z20" s="5" t="s">
        <v>141</v>
      </c>
      <c r="AA20" s="5" t="s">
        <v>69</v>
      </c>
      <c r="AB20" s="5" t="s">
        <v>44</v>
      </c>
      <c r="AC20" s="5" t="s">
        <v>45</v>
      </c>
      <c r="AD20" s="6" t="s">
        <v>46</v>
      </c>
    </row>
    <row r="21" spans="1:30" ht="13.2" x14ac:dyDescent="0.25">
      <c r="A21" s="7">
        <v>45710.735244976851</v>
      </c>
      <c r="B21" s="8" t="s">
        <v>30</v>
      </c>
      <c r="C21" s="8" t="s">
        <v>30</v>
      </c>
      <c r="D21" s="8" t="s">
        <v>31</v>
      </c>
      <c r="E21" s="8"/>
      <c r="F21" s="8"/>
      <c r="G21" s="8"/>
      <c r="H21" s="8" t="s">
        <v>30</v>
      </c>
      <c r="I21" s="8" t="s">
        <v>47</v>
      </c>
      <c r="J21" s="8" t="s">
        <v>78</v>
      </c>
      <c r="K21" s="8" t="s">
        <v>142</v>
      </c>
      <c r="L21" s="8" t="s">
        <v>143</v>
      </c>
      <c r="M21" s="8" t="s">
        <v>50</v>
      </c>
      <c r="N21" s="8"/>
      <c r="O21" s="8"/>
      <c r="P21" s="8" t="s">
        <v>51</v>
      </c>
      <c r="Q21" s="8" t="s">
        <v>144</v>
      </c>
      <c r="R21" s="8" t="s">
        <v>63</v>
      </c>
      <c r="S21" s="8" t="s">
        <v>145</v>
      </c>
      <c r="T21" s="8" t="s">
        <v>146</v>
      </c>
      <c r="U21" s="8" t="s">
        <v>30</v>
      </c>
      <c r="V21" s="8" t="s">
        <v>147</v>
      </c>
      <c r="W21" s="8"/>
      <c r="X21" s="8" t="s">
        <v>40</v>
      </c>
      <c r="Y21" s="8" t="s">
        <v>148</v>
      </c>
      <c r="Z21" s="8" t="s">
        <v>149</v>
      </c>
      <c r="AA21" s="8" t="s">
        <v>69</v>
      </c>
      <c r="AB21" s="8" t="s">
        <v>44</v>
      </c>
      <c r="AC21" s="8" t="s">
        <v>45</v>
      </c>
      <c r="AD21" s="9" t="s">
        <v>46</v>
      </c>
    </row>
    <row r="22" spans="1:30" ht="13.2" x14ac:dyDescent="0.25">
      <c r="A22" s="4">
        <v>45710.740861493061</v>
      </c>
      <c r="B22" s="5" t="s">
        <v>30</v>
      </c>
      <c r="C22" s="5" t="s">
        <v>30</v>
      </c>
      <c r="D22" s="5" t="s">
        <v>31</v>
      </c>
      <c r="E22" s="5"/>
      <c r="F22" s="5"/>
      <c r="G22" s="5"/>
      <c r="H22" s="5" t="s">
        <v>30</v>
      </c>
      <c r="I22" s="5" t="s">
        <v>32</v>
      </c>
      <c r="J22" s="5" t="s">
        <v>33</v>
      </c>
      <c r="K22" s="5" t="s">
        <v>34</v>
      </c>
      <c r="L22" s="5" t="s">
        <v>113</v>
      </c>
      <c r="M22" s="5" t="s">
        <v>31</v>
      </c>
      <c r="N22" s="5"/>
      <c r="O22" s="5"/>
      <c r="P22" s="5"/>
      <c r="Q22" s="5"/>
      <c r="R22" s="5" t="s">
        <v>150</v>
      </c>
      <c r="S22" s="5" t="s">
        <v>32</v>
      </c>
      <c r="T22" s="5" t="s">
        <v>151</v>
      </c>
      <c r="U22" s="5" t="s">
        <v>30</v>
      </c>
      <c r="V22" s="5" t="s">
        <v>39</v>
      </c>
      <c r="W22" s="5" t="s">
        <v>152</v>
      </c>
      <c r="X22" s="5" t="s">
        <v>102</v>
      </c>
      <c r="Y22" s="5" t="s">
        <v>153</v>
      </c>
      <c r="Z22" s="5" t="s">
        <v>154</v>
      </c>
      <c r="AA22" s="5" t="s">
        <v>69</v>
      </c>
      <c r="AB22" s="5" t="s">
        <v>44</v>
      </c>
      <c r="AC22" s="5" t="s">
        <v>45</v>
      </c>
      <c r="AD22" s="6" t="s">
        <v>46</v>
      </c>
    </row>
    <row r="23" spans="1:30" ht="13.2" x14ac:dyDescent="0.25">
      <c r="A23" s="7">
        <v>45710.753070891209</v>
      </c>
      <c r="B23" s="8" t="s">
        <v>30</v>
      </c>
      <c r="C23" s="8" t="s">
        <v>30</v>
      </c>
      <c r="D23" s="8" t="s">
        <v>31</v>
      </c>
      <c r="E23" s="8"/>
      <c r="F23" s="8"/>
      <c r="G23" s="8"/>
      <c r="H23" s="8" t="s">
        <v>30</v>
      </c>
      <c r="I23" s="8" t="s">
        <v>47</v>
      </c>
      <c r="J23" s="8" t="s">
        <v>89</v>
      </c>
      <c r="K23" s="8" t="s">
        <v>104</v>
      </c>
      <c r="L23" s="8" t="s">
        <v>61</v>
      </c>
      <c r="M23" s="8" t="s">
        <v>31</v>
      </c>
      <c r="N23" s="8"/>
      <c r="O23" s="8"/>
      <c r="P23" s="8"/>
      <c r="Q23" s="8"/>
      <c r="R23" s="8" t="s">
        <v>128</v>
      </c>
      <c r="S23" s="8" t="s">
        <v>32</v>
      </c>
      <c r="T23" s="8" t="s">
        <v>155</v>
      </c>
      <c r="U23" s="8" t="s">
        <v>30</v>
      </c>
      <c r="V23" s="8" t="s">
        <v>85</v>
      </c>
      <c r="W23" s="8"/>
      <c r="X23" s="8" t="s">
        <v>40</v>
      </c>
      <c r="Y23" s="8" t="s">
        <v>156</v>
      </c>
      <c r="Z23" s="8" t="s">
        <v>157</v>
      </c>
      <c r="AA23" s="8" t="s">
        <v>92</v>
      </c>
      <c r="AB23" s="8" t="s">
        <v>44</v>
      </c>
      <c r="AC23" s="8" t="s">
        <v>45</v>
      </c>
      <c r="AD23" s="9" t="s">
        <v>46</v>
      </c>
    </row>
    <row r="24" spans="1:30" ht="13.2" x14ac:dyDescent="0.25">
      <c r="A24" s="4">
        <v>45710.786875648148</v>
      </c>
      <c r="B24" s="5" t="s">
        <v>30</v>
      </c>
      <c r="C24" s="5" t="s">
        <v>30</v>
      </c>
      <c r="D24" s="5" t="s">
        <v>31</v>
      </c>
      <c r="E24" s="5"/>
      <c r="F24" s="5"/>
      <c r="G24" s="5"/>
      <c r="H24" s="5" t="s">
        <v>30</v>
      </c>
      <c r="I24" s="5" t="s">
        <v>47</v>
      </c>
      <c r="J24" s="5" t="s">
        <v>33</v>
      </c>
      <c r="K24" s="5" t="s">
        <v>70</v>
      </c>
      <c r="L24" s="5" t="s">
        <v>61</v>
      </c>
      <c r="M24" s="5" t="s">
        <v>50</v>
      </c>
      <c r="N24" s="5"/>
      <c r="O24" s="5"/>
      <c r="P24" s="5" t="s">
        <v>51</v>
      </c>
      <c r="Q24" s="5" t="s">
        <v>159</v>
      </c>
      <c r="R24" s="5" t="s">
        <v>36</v>
      </c>
      <c r="S24" s="5" t="s">
        <v>160</v>
      </c>
      <c r="T24" s="5" t="s">
        <v>161</v>
      </c>
      <c r="U24" s="5" t="s">
        <v>30</v>
      </c>
      <c r="V24" s="5" t="s">
        <v>140</v>
      </c>
      <c r="W24" s="5"/>
      <c r="X24" s="5" t="s">
        <v>40</v>
      </c>
      <c r="Y24" s="5" t="s">
        <v>162</v>
      </c>
      <c r="Z24" s="5" t="s">
        <v>163</v>
      </c>
      <c r="AA24" s="5" t="s">
        <v>69</v>
      </c>
      <c r="AB24" s="5" t="s">
        <v>44</v>
      </c>
      <c r="AC24" s="5" t="s">
        <v>45</v>
      </c>
      <c r="AD24" s="6" t="s">
        <v>88</v>
      </c>
    </row>
    <row r="25" spans="1:30" ht="13.2" x14ac:dyDescent="0.25">
      <c r="A25" s="7">
        <v>45710.793958229166</v>
      </c>
      <c r="B25" s="8" t="s">
        <v>30</v>
      </c>
      <c r="C25" s="8" t="s">
        <v>30</v>
      </c>
      <c r="D25" s="8" t="s">
        <v>30</v>
      </c>
      <c r="E25" s="8" t="s">
        <v>164</v>
      </c>
      <c r="F25" s="8" t="s">
        <v>30</v>
      </c>
      <c r="G25" s="8" t="s">
        <v>165</v>
      </c>
      <c r="H25" s="8"/>
      <c r="I25" s="8" t="s">
        <v>166</v>
      </c>
      <c r="J25" s="8" t="s">
        <v>59</v>
      </c>
      <c r="K25" s="8" t="s">
        <v>48</v>
      </c>
      <c r="L25" s="8" t="s">
        <v>61</v>
      </c>
      <c r="M25" s="8" t="s">
        <v>31</v>
      </c>
      <c r="N25" s="8"/>
      <c r="O25" s="8"/>
      <c r="P25" s="8"/>
      <c r="Q25" s="8"/>
      <c r="R25" s="8" t="s">
        <v>167</v>
      </c>
      <c r="S25" s="8" t="s">
        <v>168</v>
      </c>
      <c r="T25" s="8" t="s">
        <v>80</v>
      </c>
      <c r="U25" s="8" t="s">
        <v>30</v>
      </c>
      <c r="V25" s="8" t="s">
        <v>169</v>
      </c>
      <c r="W25" s="8"/>
      <c r="X25" s="8"/>
      <c r="Y25" s="8" t="s">
        <v>170</v>
      </c>
      <c r="Z25" s="8" t="s">
        <v>171</v>
      </c>
      <c r="AA25" s="8" t="s">
        <v>69</v>
      </c>
      <c r="AB25" s="8" t="s">
        <v>44</v>
      </c>
      <c r="AC25" s="8" t="s">
        <v>45</v>
      </c>
      <c r="AD25" s="9" t="s">
        <v>46</v>
      </c>
    </row>
    <row r="26" spans="1:30" ht="13.2" x14ac:dyDescent="0.25">
      <c r="A26" s="4">
        <v>45710.798585243057</v>
      </c>
      <c r="B26" s="5" t="s">
        <v>30</v>
      </c>
      <c r="C26" s="5" t="s">
        <v>30</v>
      </c>
      <c r="D26" s="5" t="s">
        <v>31</v>
      </c>
      <c r="E26" s="5"/>
      <c r="F26" s="5"/>
      <c r="G26" s="5"/>
      <c r="H26" s="5" t="s">
        <v>30</v>
      </c>
      <c r="I26" s="5" t="s">
        <v>47</v>
      </c>
      <c r="J26" s="5" t="s">
        <v>89</v>
      </c>
      <c r="K26" s="5" t="s">
        <v>172</v>
      </c>
      <c r="L26" s="5" t="s">
        <v>113</v>
      </c>
      <c r="M26" s="5" t="s">
        <v>50</v>
      </c>
      <c r="N26" s="5"/>
      <c r="O26" s="5"/>
      <c r="P26" s="5" t="s">
        <v>51</v>
      </c>
      <c r="Q26" s="5" t="s">
        <v>173</v>
      </c>
      <c r="R26" s="5" t="s">
        <v>128</v>
      </c>
      <c r="S26" s="5" t="s">
        <v>174</v>
      </c>
      <c r="T26" s="5" t="s">
        <v>175</v>
      </c>
      <c r="U26" s="5" t="s">
        <v>30</v>
      </c>
      <c r="V26" s="5" t="s">
        <v>176</v>
      </c>
      <c r="W26" s="5"/>
      <c r="X26" s="5" t="s">
        <v>40</v>
      </c>
      <c r="Y26" s="5" t="s">
        <v>177</v>
      </c>
      <c r="Z26" s="5" t="s">
        <v>178</v>
      </c>
      <c r="AA26" s="5" t="s">
        <v>92</v>
      </c>
      <c r="AB26" s="5" t="s">
        <v>44</v>
      </c>
      <c r="AC26" s="5" t="s">
        <v>45</v>
      </c>
      <c r="AD26" s="6" t="s">
        <v>46</v>
      </c>
    </row>
    <row r="27" spans="1:30" ht="13.2" x14ac:dyDescent="0.25">
      <c r="A27" s="7">
        <v>45710.801605509259</v>
      </c>
      <c r="B27" s="8" t="s">
        <v>30</v>
      </c>
      <c r="C27" s="8" t="s">
        <v>30</v>
      </c>
      <c r="D27" s="8" t="s">
        <v>31</v>
      </c>
      <c r="E27" s="8"/>
      <c r="F27" s="8"/>
      <c r="G27" s="8"/>
      <c r="H27" s="8" t="s">
        <v>31</v>
      </c>
      <c r="I27" s="8" t="s">
        <v>47</v>
      </c>
      <c r="J27" s="8" t="s">
        <v>78</v>
      </c>
      <c r="K27" s="8" t="s">
        <v>172</v>
      </c>
      <c r="L27" s="8" t="s">
        <v>118</v>
      </c>
      <c r="M27" s="8" t="s">
        <v>31</v>
      </c>
      <c r="N27" s="8"/>
      <c r="O27" s="8"/>
      <c r="P27" s="8"/>
      <c r="Q27" s="8"/>
      <c r="R27" s="8" t="s">
        <v>179</v>
      </c>
      <c r="S27" s="8" t="s">
        <v>32</v>
      </c>
      <c r="T27" s="8" t="s">
        <v>129</v>
      </c>
      <c r="U27" s="8" t="s">
        <v>30</v>
      </c>
      <c r="V27" s="8" t="s">
        <v>66</v>
      </c>
      <c r="W27" s="8"/>
      <c r="X27" s="8" t="s">
        <v>40</v>
      </c>
      <c r="Y27" s="8" t="s">
        <v>180</v>
      </c>
      <c r="Z27" s="8" t="s">
        <v>95</v>
      </c>
      <c r="AA27" s="8" t="s">
        <v>43</v>
      </c>
      <c r="AB27" s="8" t="s">
        <v>44</v>
      </c>
      <c r="AC27" s="8" t="s">
        <v>130</v>
      </c>
      <c r="AD27" s="9" t="s">
        <v>46</v>
      </c>
    </row>
    <row r="28" spans="1:30" ht="13.2" x14ac:dyDescent="0.25">
      <c r="A28" s="4">
        <v>45710.806550925925</v>
      </c>
      <c r="B28" s="5" t="s">
        <v>30</v>
      </c>
      <c r="C28" s="5" t="s">
        <v>30</v>
      </c>
      <c r="D28" s="5" t="s">
        <v>30</v>
      </c>
      <c r="E28" s="5" t="s">
        <v>181</v>
      </c>
      <c r="F28" s="5" t="s">
        <v>30</v>
      </c>
      <c r="G28" s="5" t="s">
        <v>158</v>
      </c>
      <c r="H28" s="5"/>
      <c r="I28" s="5" t="s">
        <v>47</v>
      </c>
      <c r="J28" s="5" t="s">
        <v>78</v>
      </c>
      <c r="K28" s="5" t="s">
        <v>60</v>
      </c>
      <c r="L28" s="5" t="s">
        <v>49</v>
      </c>
      <c r="M28" s="5" t="s">
        <v>50</v>
      </c>
      <c r="N28" s="5"/>
      <c r="O28" s="5"/>
      <c r="P28" s="5" t="s">
        <v>51</v>
      </c>
      <c r="Q28" s="5" t="s">
        <v>182</v>
      </c>
      <c r="R28" s="5" t="s">
        <v>128</v>
      </c>
      <c r="S28" s="5" t="s">
        <v>183</v>
      </c>
      <c r="T28" s="5" t="s">
        <v>184</v>
      </c>
      <c r="U28" s="5" t="s">
        <v>30</v>
      </c>
      <c r="V28" s="5" t="s">
        <v>81</v>
      </c>
      <c r="W28" s="5"/>
      <c r="X28" s="5" t="s">
        <v>40</v>
      </c>
      <c r="Y28" s="5" t="s">
        <v>185</v>
      </c>
      <c r="Z28" s="5" t="s">
        <v>186</v>
      </c>
      <c r="AA28" s="5" t="s">
        <v>92</v>
      </c>
      <c r="AB28" s="5" t="s">
        <v>44</v>
      </c>
      <c r="AC28" s="5" t="s">
        <v>45</v>
      </c>
      <c r="AD28" s="6" t="s">
        <v>46</v>
      </c>
    </row>
    <row r="29" spans="1:30" ht="13.2" x14ac:dyDescent="0.25">
      <c r="A29" s="7">
        <v>45710.830336168983</v>
      </c>
      <c r="B29" s="8" t="s">
        <v>30</v>
      </c>
      <c r="C29" s="8" t="s">
        <v>30</v>
      </c>
      <c r="D29" s="8" t="s">
        <v>31</v>
      </c>
      <c r="F29" s="8"/>
      <c r="H29" s="8" t="s">
        <v>31</v>
      </c>
      <c r="I29" s="8" t="s">
        <v>32</v>
      </c>
      <c r="J29" s="8" t="s">
        <v>89</v>
      </c>
      <c r="K29" s="8" t="s">
        <v>70</v>
      </c>
      <c r="L29" s="8" t="s">
        <v>113</v>
      </c>
      <c r="M29" s="8" t="s">
        <v>50</v>
      </c>
      <c r="P29" s="8" t="s">
        <v>51</v>
      </c>
      <c r="Q29" s="8" t="s">
        <v>95</v>
      </c>
      <c r="R29" s="8" t="s">
        <v>36</v>
      </c>
      <c r="S29" s="8" t="s">
        <v>187</v>
      </c>
      <c r="T29" s="8" t="s">
        <v>151</v>
      </c>
      <c r="U29" s="8" t="s">
        <v>31</v>
      </c>
      <c r="W29" s="8"/>
      <c r="X29" s="8" t="s">
        <v>102</v>
      </c>
      <c r="AA29" s="8" t="s">
        <v>43</v>
      </c>
      <c r="AB29" s="8" t="s">
        <v>44</v>
      </c>
      <c r="AC29" s="8" t="s">
        <v>130</v>
      </c>
      <c r="AD29" s="9" t="s">
        <v>46</v>
      </c>
    </row>
    <row r="30" spans="1:30" ht="13.2" x14ac:dyDescent="0.25">
      <c r="A30" s="4">
        <v>45710.850207488431</v>
      </c>
      <c r="B30" s="5" t="s">
        <v>30</v>
      </c>
      <c r="C30" s="5" t="s">
        <v>30</v>
      </c>
      <c r="D30" s="5" t="s">
        <v>30</v>
      </c>
      <c r="E30" s="5" t="s">
        <v>136</v>
      </c>
      <c r="F30" s="5" t="s">
        <v>31</v>
      </c>
      <c r="H30" t="s">
        <v>31</v>
      </c>
      <c r="I30" s="5" t="s">
        <v>32</v>
      </c>
      <c r="J30" s="5" t="s">
        <v>33</v>
      </c>
      <c r="K30" s="5" t="s">
        <v>188</v>
      </c>
      <c r="L30" s="5" t="s">
        <v>61</v>
      </c>
      <c r="M30" s="5" t="s">
        <v>31</v>
      </c>
      <c r="P30" s="5"/>
      <c r="R30" s="5" t="s">
        <v>36</v>
      </c>
      <c r="S30" s="5" t="s">
        <v>189</v>
      </c>
      <c r="T30" s="5" t="s">
        <v>151</v>
      </c>
      <c r="U30" s="5" t="s">
        <v>31</v>
      </c>
      <c r="AA30" s="5" t="s">
        <v>43</v>
      </c>
      <c r="AB30" s="5" t="s">
        <v>44</v>
      </c>
      <c r="AC30" s="5" t="s">
        <v>45</v>
      </c>
      <c r="AD30" s="6" t="s">
        <v>46</v>
      </c>
    </row>
    <row r="31" spans="1:30" ht="13.2" x14ac:dyDescent="0.25">
      <c r="A31" s="7">
        <v>45710.862871458332</v>
      </c>
      <c r="B31" s="8" t="s">
        <v>30</v>
      </c>
      <c r="C31" s="8" t="s">
        <v>30</v>
      </c>
      <c r="D31" s="8" t="s">
        <v>31</v>
      </c>
      <c r="H31" s="8" t="s">
        <v>30</v>
      </c>
      <c r="I31" s="8" t="s">
        <v>47</v>
      </c>
      <c r="J31" s="8" t="s">
        <v>59</v>
      </c>
      <c r="K31" s="8" t="s">
        <v>70</v>
      </c>
      <c r="L31" s="8" t="s">
        <v>61</v>
      </c>
      <c r="M31" s="8" t="s">
        <v>50</v>
      </c>
      <c r="P31" s="8" t="s">
        <v>89</v>
      </c>
      <c r="Q31" s="8" t="s">
        <v>190</v>
      </c>
      <c r="R31" s="8" t="s">
        <v>36</v>
      </c>
      <c r="S31" s="8" t="s">
        <v>32</v>
      </c>
      <c r="T31" s="8" t="s">
        <v>191</v>
      </c>
      <c r="U31" s="8" t="s">
        <v>30</v>
      </c>
      <c r="V31" s="8" t="s">
        <v>66</v>
      </c>
      <c r="X31" s="8" t="s">
        <v>40</v>
      </c>
      <c r="Y31" s="8" t="s">
        <v>192</v>
      </c>
      <c r="Z31" s="8" t="s">
        <v>193</v>
      </c>
      <c r="AA31" s="8" t="s">
        <v>76</v>
      </c>
      <c r="AB31" s="8" t="s">
        <v>117</v>
      </c>
      <c r="AC31" s="8" t="s">
        <v>45</v>
      </c>
      <c r="AD31" s="9" t="s">
        <v>46</v>
      </c>
    </row>
    <row r="32" spans="1:30" ht="13.2" x14ac:dyDescent="0.25">
      <c r="A32" s="4">
        <v>45710.868502835649</v>
      </c>
      <c r="B32" s="5" t="s">
        <v>30</v>
      </c>
      <c r="C32" s="5" t="s">
        <v>30</v>
      </c>
      <c r="D32" s="5" t="s">
        <v>31</v>
      </c>
      <c r="H32" s="5" t="s">
        <v>30</v>
      </c>
      <c r="I32" s="5" t="s">
        <v>47</v>
      </c>
      <c r="J32" s="5" t="s">
        <v>59</v>
      </c>
      <c r="K32" s="5" t="s">
        <v>34</v>
      </c>
      <c r="L32" s="5" t="s">
        <v>194</v>
      </c>
      <c r="M32" s="5" t="s">
        <v>50</v>
      </c>
      <c r="P32" s="5" t="s">
        <v>33</v>
      </c>
      <c r="Q32" s="5" t="s">
        <v>195</v>
      </c>
      <c r="R32" s="5" t="s">
        <v>63</v>
      </c>
      <c r="S32" s="5" t="s">
        <v>196</v>
      </c>
      <c r="T32" s="5" t="s">
        <v>197</v>
      </c>
      <c r="U32" s="5" t="s">
        <v>30</v>
      </c>
      <c r="V32" s="5" t="s">
        <v>66</v>
      </c>
      <c r="X32" s="5" t="s">
        <v>40</v>
      </c>
      <c r="Y32" s="5" t="s">
        <v>198</v>
      </c>
      <c r="Z32" s="5" t="s">
        <v>199</v>
      </c>
      <c r="AA32" s="5" t="s">
        <v>92</v>
      </c>
      <c r="AB32" s="5" t="s">
        <v>44</v>
      </c>
      <c r="AC32" s="5" t="s">
        <v>45</v>
      </c>
      <c r="AD32" s="6" t="s">
        <v>126</v>
      </c>
    </row>
    <row r="33" spans="1:30" ht="13.2" x14ac:dyDescent="0.25">
      <c r="A33" s="7">
        <v>45710.877263402777</v>
      </c>
      <c r="B33" s="8" t="s">
        <v>30</v>
      </c>
      <c r="C33" s="8" t="s">
        <v>30</v>
      </c>
      <c r="D33" s="8" t="s">
        <v>30</v>
      </c>
      <c r="E33" s="8" t="s">
        <v>77</v>
      </c>
      <c r="F33" s="8" t="s">
        <v>31</v>
      </c>
      <c r="H33" s="8" t="s">
        <v>30</v>
      </c>
      <c r="I33" s="8" t="s">
        <v>47</v>
      </c>
      <c r="J33" s="8" t="s">
        <v>33</v>
      </c>
      <c r="K33" s="8" t="s">
        <v>200</v>
      </c>
      <c r="L33" s="8" t="s">
        <v>105</v>
      </c>
      <c r="M33" s="8" t="s">
        <v>50</v>
      </c>
      <c r="P33" s="8" t="s">
        <v>51</v>
      </c>
      <c r="Q33" s="8" t="s">
        <v>201</v>
      </c>
      <c r="R33" s="8" t="s">
        <v>63</v>
      </c>
      <c r="S33" s="8" t="s">
        <v>202</v>
      </c>
      <c r="T33" s="8" t="s">
        <v>123</v>
      </c>
      <c r="U33" s="8" t="s">
        <v>30</v>
      </c>
      <c r="V33" s="8" t="s">
        <v>81</v>
      </c>
      <c r="X33" s="8" t="s">
        <v>40</v>
      </c>
      <c r="Y33" s="8" t="s">
        <v>203</v>
      </c>
      <c r="Z33" s="8" t="s">
        <v>204</v>
      </c>
      <c r="AA33" s="8" t="s">
        <v>69</v>
      </c>
      <c r="AB33" s="8" t="s">
        <v>117</v>
      </c>
      <c r="AC33" s="8" t="s">
        <v>45</v>
      </c>
      <c r="AD33" s="9" t="s">
        <v>46</v>
      </c>
    </row>
    <row r="34" spans="1:30" ht="13.2" x14ac:dyDescent="0.25">
      <c r="A34" s="4">
        <v>45710.881143842591</v>
      </c>
      <c r="B34" s="5" t="s">
        <v>30</v>
      </c>
      <c r="C34" s="5" t="s">
        <v>30</v>
      </c>
      <c r="D34" s="5" t="s">
        <v>30</v>
      </c>
      <c r="E34" s="5" t="s">
        <v>77</v>
      </c>
      <c r="F34" s="5" t="s">
        <v>31</v>
      </c>
      <c r="H34" s="5" t="s">
        <v>30</v>
      </c>
      <c r="I34" s="5" t="s">
        <v>47</v>
      </c>
      <c r="J34" s="5" t="s">
        <v>59</v>
      </c>
      <c r="K34" s="5" t="s">
        <v>70</v>
      </c>
      <c r="L34" s="5" t="s">
        <v>113</v>
      </c>
      <c r="M34" s="5" t="s">
        <v>31</v>
      </c>
      <c r="N34" s="5"/>
      <c r="P34" s="5"/>
      <c r="R34" s="5" t="s">
        <v>36</v>
      </c>
      <c r="S34" s="5" t="s">
        <v>32</v>
      </c>
      <c r="T34" s="5" t="s">
        <v>205</v>
      </c>
      <c r="U34" s="5" t="s">
        <v>30</v>
      </c>
      <c r="V34" s="5" t="s">
        <v>206</v>
      </c>
      <c r="X34" s="5" t="s">
        <v>40</v>
      </c>
      <c r="Y34" s="5" t="s">
        <v>207</v>
      </c>
      <c r="Z34" s="5" t="s">
        <v>208</v>
      </c>
      <c r="AA34" s="5" t="s">
        <v>69</v>
      </c>
      <c r="AB34" s="5" t="s">
        <v>44</v>
      </c>
      <c r="AC34" s="5" t="s">
        <v>45</v>
      </c>
      <c r="AD34" s="6" t="s">
        <v>46</v>
      </c>
    </row>
    <row r="35" spans="1:30" ht="13.2" x14ac:dyDescent="0.25">
      <c r="A35" s="7">
        <v>45710.882672222222</v>
      </c>
      <c r="B35" s="8" t="s">
        <v>30</v>
      </c>
      <c r="C35" s="8" t="s">
        <v>30</v>
      </c>
      <c r="D35" s="8" t="s">
        <v>31</v>
      </c>
      <c r="H35" s="8" t="s">
        <v>30</v>
      </c>
      <c r="I35" s="8" t="s">
        <v>47</v>
      </c>
      <c r="J35" s="8" t="s">
        <v>33</v>
      </c>
      <c r="K35" s="8" t="s">
        <v>172</v>
      </c>
      <c r="L35" s="8" t="s">
        <v>61</v>
      </c>
      <c r="M35" s="8" t="s">
        <v>50</v>
      </c>
      <c r="P35" s="8" t="s">
        <v>51</v>
      </c>
      <c r="Q35" s="8" t="s">
        <v>209</v>
      </c>
      <c r="R35" s="8" t="s">
        <v>179</v>
      </c>
      <c r="S35" s="8" t="s">
        <v>32</v>
      </c>
      <c r="T35" s="8" t="s">
        <v>80</v>
      </c>
      <c r="U35" s="8" t="s">
        <v>30</v>
      </c>
      <c r="V35" s="8" t="s">
        <v>176</v>
      </c>
      <c r="X35" s="8" t="s">
        <v>40</v>
      </c>
      <c r="Y35" s="8" t="s">
        <v>210</v>
      </c>
      <c r="Z35" s="8" t="s">
        <v>211</v>
      </c>
      <c r="AA35" s="8" t="s">
        <v>92</v>
      </c>
      <c r="AB35" s="8" t="s">
        <v>44</v>
      </c>
      <c r="AC35" s="8" t="s">
        <v>45</v>
      </c>
      <c r="AD35" s="9" t="s">
        <v>46</v>
      </c>
    </row>
    <row r="36" spans="1:30" ht="13.2" x14ac:dyDescent="0.25">
      <c r="A36" s="4">
        <v>45710.894526909724</v>
      </c>
      <c r="B36" s="5" t="s">
        <v>30</v>
      </c>
      <c r="C36" s="5" t="s">
        <v>30</v>
      </c>
      <c r="D36" s="5" t="s">
        <v>30</v>
      </c>
      <c r="E36" s="5" t="s">
        <v>212</v>
      </c>
      <c r="F36" s="5" t="s">
        <v>31</v>
      </c>
      <c r="H36" s="5" t="s">
        <v>30</v>
      </c>
      <c r="I36" s="5" t="s">
        <v>47</v>
      </c>
      <c r="J36" s="5" t="s">
        <v>59</v>
      </c>
      <c r="K36" s="5" t="s">
        <v>200</v>
      </c>
      <c r="L36" s="5" t="s">
        <v>49</v>
      </c>
      <c r="M36" s="5" t="s">
        <v>50</v>
      </c>
      <c r="N36" s="5"/>
      <c r="O36" s="5"/>
      <c r="P36" s="5" t="s">
        <v>33</v>
      </c>
      <c r="Q36" s="5" t="s">
        <v>213</v>
      </c>
      <c r="R36" s="5" t="s">
        <v>128</v>
      </c>
      <c r="S36" s="5" t="s">
        <v>32</v>
      </c>
      <c r="T36" s="5" t="s">
        <v>214</v>
      </c>
      <c r="U36" s="5" t="s">
        <v>30</v>
      </c>
      <c r="V36" s="5" t="s">
        <v>85</v>
      </c>
      <c r="X36" s="5" t="s">
        <v>40</v>
      </c>
      <c r="Y36" s="5" t="s">
        <v>215</v>
      </c>
      <c r="Z36" s="5" t="s">
        <v>216</v>
      </c>
      <c r="AA36" s="5" t="s">
        <v>43</v>
      </c>
      <c r="AB36" s="5" t="s">
        <v>44</v>
      </c>
      <c r="AC36" s="5" t="s">
        <v>45</v>
      </c>
      <c r="AD36" s="6" t="s">
        <v>88</v>
      </c>
    </row>
    <row r="37" spans="1:30" ht="13.2" x14ac:dyDescent="0.25">
      <c r="A37" s="7">
        <v>45710.898794583336</v>
      </c>
      <c r="B37" s="8" t="s">
        <v>30</v>
      </c>
      <c r="C37" s="8" t="s">
        <v>30</v>
      </c>
      <c r="D37" s="8" t="s">
        <v>31</v>
      </c>
      <c r="F37" s="8"/>
      <c r="H37" s="8" t="s">
        <v>30</v>
      </c>
      <c r="I37" s="8" t="s">
        <v>47</v>
      </c>
      <c r="J37" s="8" t="s">
        <v>78</v>
      </c>
      <c r="K37" s="8" t="s">
        <v>60</v>
      </c>
      <c r="L37" s="8" t="s">
        <v>49</v>
      </c>
      <c r="M37" s="8" t="s">
        <v>50</v>
      </c>
      <c r="O37" s="8"/>
      <c r="P37" s="8" t="s">
        <v>51</v>
      </c>
      <c r="Q37" s="8" t="s">
        <v>217</v>
      </c>
      <c r="R37" s="8" t="s">
        <v>72</v>
      </c>
      <c r="S37" s="8" t="s">
        <v>32</v>
      </c>
      <c r="T37" s="8" t="s">
        <v>218</v>
      </c>
      <c r="U37" s="8" t="s">
        <v>30</v>
      </c>
      <c r="V37" s="8" t="s">
        <v>56</v>
      </c>
      <c r="X37" s="8" t="s">
        <v>40</v>
      </c>
      <c r="Y37" s="8" t="s">
        <v>219</v>
      </c>
      <c r="AA37" s="8" t="s">
        <v>43</v>
      </c>
      <c r="AB37" s="8" t="s">
        <v>44</v>
      </c>
      <c r="AC37" s="8" t="s">
        <v>45</v>
      </c>
      <c r="AD37" s="9" t="s">
        <v>126</v>
      </c>
    </row>
    <row r="38" spans="1:30" ht="13.2" x14ac:dyDescent="0.25">
      <c r="A38" s="4">
        <v>45710.906634421292</v>
      </c>
      <c r="B38" s="5" t="s">
        <v>30</v>
      </c>
      <c r="C38" s="5" t="s">
        <v>30</v>
      </c>
      <c r="D38" s="5" t="s">
        <v>31</v>
      </c>
      <c r="H38" t="s">
        <v>30</v>
      </c>
      <c r="I38" s="5" t="s">
        <v>47</v>
      </c>
      <c r="J38" s="5" t="s">
        <v>59</v>
      </c>
      <c r="K38" s="5" t="s">
        <v>34</v>
      </c>
      <c r="L38" s="5" t="s">
        <v>35</v>
      </c>
      <c r="M38" s="5" t="s">
        <v>50</v>
      </c>
      <c r="P38" s="5" t="s">
        <v>33</v>
      </c>
      <c r="Q38" s="5" t="s">
        <v>220</v>
      </c>
      <c r="R38" s="5" t="s">
        <v>128</v>
      </c>
      <c r="S38" s="5" t="s">
        <v>32</v>
      </c>
      <c r="T38" s="5" t="s">
        <v>175</v>
      </c>
      <c r="U38" s="5" t="s">
        <v>30</v>
      </c>
      <c r="V38" s="5" t="s">
        <v>140</v>
      </c>
      <c r="X38" s="5" t="s">
        <v>102</v>
      </c>
      <c r="Y38" s="5" t="s">
        <v>221</v>
      </c>
      <c r="AA38" s="5" t="s">
        <v>69</v>
      </c>
      <c r="AB38" s="5" t="s">
        <v>44</v>
      </c>
      <c r="AC38" s="5" t="s">
        <v>45</v>
      </c>
      <c r="AD38" s="6" t="s">
        <v>46</v>
      </c>
    </row>
    <row r="39" spans="1:30" ht="13.2" x14ac:dyDescent="0.25">
      <c r="A39" s="7">
        <v>45710.918083657409</v>
      </c>
      <c r="B39" s="8" t="s">
        <v>30</v>
      </c>
      <c r="C39" s="8" t="s">
        <v>30</v>
      </c>
      <c r="D39" s="8" t="s">
        <v>31</v>
      </c>
      <c r="H39" s="8" t="s">
        <v>30</v>
      </c>
      <c r="I39" s="8" t="s">
        <v>47</v>
      </c>
      <c r="J39" s="8" t="s">
        <v>51</v>
      </c>
      <c r="K39" s="8" t="s">
        <v>222</v>
      </c>
      <c r="L39" s="8" t="s">
        <v>223</v>
      </c>
      <c r="M39" s="8" t="s">
        <v>31</v>
      </c>
      <c r="R39" s="8" t="s">
        <v>224</v>
      </c>
      <c r="S39" s="8" t="s">
        <v>32</v>
      </c>
      <c r="T39" s="8" t="s">
        <v>129</v>
      </c>
      <c r="U39" s="8" t="s">
        <v>30</v>
      </c>
      <c r="V39" s="8" t="s">
        <v>81</v>
      </c>
      <c r="X39" s="8" t="s">
        <v>40</v>
      </c>
      <c r="Y39" s="8" t="s">
        <v>225</v>
      </c>
      <c r="Z39" s="8" t="s">
        <v>226</v>
      </c>
      <c r="AA39" s="8" t="s">
        <v>92</v>
      </c>
      <c r="AB39" s="8" t="s">
        <v>44</v>
      </c>
      <c r="AC39" s="8" t="s">
        <v>45</v>
      </c>
      <c r="AD39" s="9" t="s">
        <v>46</v>
      </c>
    </row>
    <row r="40" spans="1:30" ht="13.2" x14ac:dyDescent="0.25">
      <c r="A40" s="4">
        <v>45710.949646527777</v>
      </c>
      <c r="B40" s="5" t="s">
        <v>30</v>
      </c>
      <c r="C40" s="5" t="s">
        <v>30</v>
      </c>
      <c r="D40" s="5" t="s">
        <v>31</v>
      </c>
      <c r="H40" s="5" t="s">
        <v>30</v>
      </c>
      <c r="I40" s="5" t="s">
        <v>47</v>
      </c>
      <c r="J40" s="5" t="s">
        <v>59</v>
      </c>
      <c r="K40" s="5" t="s">
        <v>34</v>
      </c>
      <c r="L40" s="5" t="s">
        <v>118</v>
      </c>
      <c r="M40" s="5" t="s">
        <v>31</v>
      </c>
      <c r="R40" s="5" t="s">
        <v>227</v>
      </c>
      <c r="S40" s="5" t="s">
        <v>228</v>
      </c>
      <c r="T40" s="5" t="s">
        <v>229</v>
      </c>
      <c r="U40" s="5" t="s">
        <v>30</v>
      </c>
      <c r="V40" s="5" t="s">
        <v>66</v>
      </c>
      <c r="X40" s="5" t="s">
        <v>40</v>
      </c>
      <c r="Y40" s="5" t="s">
        <v>230</v>
      </c>
      <c r="Z40" s="5" t="s">
        <v>231</v>
      </c>
      <c r="AA40" s="5" t="s">
        <v>76</v>
      </c>
      <c r="AB40" s="5" t="s">
        <v>44</v>
      </c>
      <c r="AC40" s="5" t="s">
        <v>130</v>
      </c>
      <c r="AD40" s="6" t="s">
        <v>46</v>
      </c>
    </row>
    <row r="41" spans="1:30" ht="13.2" x14ac:dyDescent="0.25">
      <c r="A41" s="7">
        <v>45710.953736990741</v>
      </c>
      <c r="B41" s="8" t="s">
        <v>30</v>
      </c>
      <c r="C41" s="8" t="s">
        <v>30</v>
      </c>
      <c r="D41" s="8" t="s">
        <v>31</v>
      </c>
      <c r="H41" s="8" t="s">
        <v>30</v>
      </c>
      <c r="I41" s="8" t="s">
        <v>47</v>
      </c>
      <c r="J41" s="8" t="s">
        <v>78</v>
      </c>
      <c r="K41" s="8" t="s">
        <v>70</v>
      </c>
      <c r="L41" s="8" t="s">
        <v>105</v>
      </c>
      <c r="M41" s="8" t="s">
        <v>50</v>
      </c>
      <c r="P41" s="8" t="s">
        <v>59</v>
      </c>
      <c r="Q41" s="8" t="s">
        <v>232</v>
      </c>
      <c r="R41" s="8" t="s">
        <v>36</v>
      </c>
      <c r="S41" s="8" t="s">
        <v>32</v>
      </c>
      <c r="T41" s="8" t="s">
        <v>233</v>
      </c>
      <c r="U41" s="8" t="s">
        <v>31</v>
      </c>
      <c r="X41" s="8" t="s">
        <v>40</v>
      </c>
      <c r="AA41" s="8" t="s">
        <v>43</v>
      </c>
      <c r="AB41" s="8" t="s">
        <v>44</v>
      </c>
      <c r="AC41" s="8" t="s">
        <v>45</v>
      </c>
      <c r="AD41" s="9" t="s">
        <v>126</v>
      </c>
    </row>
    <row r="42" spans="1:30" ht="13.2" x14ac:dyDescent="0.25">
      <c r="A42" s="4">
        <v>45711.003753124998</v>
      </c>
      <c r="B42" s="5" t="s">
        <v>30</v>
      </c>
      <c r="C42" s="5" t="s">
        <v>30</v>
      </c>
      <c r="D42" s="5" t="s">
        <v>30</v>
      </c>
      <c r="E42" s="5" t="s">
        <v>127</v>
      </c>
      <c r="F42" s="5" t="s">
        <v>31</v>
      </c>
      <c r="H42" s="5" t="s">
        <v>30</v>
      </c>
      <c r="I42" s="5" t="s">
        <v>47</v>
      </c>
      <c r="J42" s="5" t="s">
        <v>78</v>
      </c>
      <c r="K42" s="5" t="s">
        <v>70</v>
      </c>
      <c r="L42" s="5" t="s">
        <v>61</v>
      </c>
      <c r="M42" s="5" t="s">
        <v>50</v>
      </c>
      <c r="O42" s="5"/>
      <c r="P42" s="5" t="s">
        <v>51</v>
      </c>
      <c r="R42" s="5" t="s">
        <v>63</v>
      </c>
      <c r="S42" s="5" t="s">
        <v>234</v>
      </c>
      <c r="T42" s="5" t="s">
        <v>161</v>
      </c>
      <c r="U42" s="5" t="s">
        <v>30</v>
      </c>
      <c r="V42" s="5" t="s">
        <v>206</v>
      </c>
      <c r="X42" s="5" t="s">
        <v>102</v>
      </c>
      <c r="Y42" s="5" t="s">
        <v>235</v>
      </c>
      <c r="Z42" s="5" t="s">
        <v>236</v>
      </c>
      <c r="AA42" s="5" t="s">
        <v>69</v>
      </c>
      <c r="AB42" s="5" t="s">
        <v>44</v>
      </c>
      <c r="AC42" s="5" t="s">
        <v>45</v>
      </c>
      <c r="AD42" s="6" t="s">
        <v>46</v>
      </c>
    </row>
    <row r="43" spans="1:30" ht="13.2" x14ac:dyDescent="0.25">
      <c r="A43" s="7">
        <v>45711.070095069445</v>
      </c>
      <c r="B43" s="8" t="s">
        <v>30</v>
      </c>
      <c r="C43" s="8" t="s">
        <v>30</v>
      </c>
      <c r="D43" s="8" t="s">
        <v>31</v>
      </c>
      <c r="H43" s="8" t="s">
        <v>30</v>
      </c>
      <c r="I43" s="8" t="s">
        <v>32</v>
      </c>
      <c r="J43" s="8" t="s">
        <v>33</v>
      </c>
      <c r="K43" s="8" t="s">
        <v>48</v>
      </c>
      <c r="L43" s="8" t="s">
        <v>35</v>
      </c>
      <c r="M43" s="8" t="s">
        <v>31</v>
      </c>
      <c r="R43" s="8" t="s">
        <v>94</v>
      </c>
      <c r="S43" s="8" t="s">
        <v>237</v>
      </c>
      <c r="T43" s="8" t="s">
        <v>238</v>
      </c>
      <c r="U43" s="8" t="s">
        <v>30</v>
      </c>
      <c r="V43" s="8" t="s">
        <v>56</v>
      </c>
      <c r="X43" s="8" t="s">
        <v>40</v>
      </c>
      <c r="AA43" s="8" t="s">
        <v>43</v>
      </c>
      <c r="AB43" s="8" t="s">
        <v>44</v>
      </c>
      <c r="AC43" s="8" t="s">
        <v>45</v>
      </c>
      <c r="AD43" s="9" t="s">
        <v>46</v>
      </c>
    </row>
    <row r="44" spans="1:30" ht="13.2" x14ac:dyDescent="0.25">
      <c r="A44" s="4">
        <v>45711.128699421301</v>
      </c>
      <c r="B44" s="5" t="s">
        <v>30</v>
      </c>
      <c r="C44" s="5" t="s">
        <v>30</v>
      </c>
      <c r="D44" s="5" t="s">
        <v>30</v>
      </c>
      <c r="E44" s="5" t="s">
        <v>181</v>
      </c>
      <c r="F44" s="5" t="s">
        <v>30</v>
      </c>
      <c r="G44" s="5" t="s">
        <v>239</v>
      </c>
      <c r="H44" s="5"/>
      <c r="I44" s="5" t="s">
        <v>32</v>
      </c>
      <c r="J44" s="5" t="s">
        <v>59</v>
      </c>
      <c r="K44" s="5" t="s">
        <v>60</v>
      </c>
      <c r="L44" s="5" t="s">
        <v>61</v>
      </c>
      <c r="M44" s="5" t="s">
        <v>50</v>
      </c>
      <c r="N44" s="5"/>
      <c r="P44" s="5" t="s">
        <v>33</v>
      </c>
      <c r="Q44" s="5" t="s">
        <v>240</v>
      </c>
      <c r="R44" s="5" t="s">
        <v>72</v>
      </c>
      <c r="S44" s="5" t="s">
        <v>241</v>
      </c>
      <c r="T44" s="5" t="s">
        <v>80</v>
      </c>
      <c r="U44" s="5" t="s">
        <v>30</v>
      </c>
      <c r="V44" s="5" t="s">
        <v>81</v>
      </c>
      <c r="W44" s="5" t="s">
        <v>242</v>
      </c>
      <c r="X44" s="5" t="s">
        <v>40</v>
      </c>
      <c r="Y44" s="5" t="s">
        <v>243</v>
      </c>
      <c r="Z44" s="5" t="s">
        <v>244</v>
      </c>
      <c r="AA44" s="5" t="s">
        <v>76</v>
      </c>
      <c r="AB44" s="5" t="s">
        <v>117</v>
      </c>
      <c r="AC44" s="5" t="s">
        <v>130</v>
      </c>
      <c r="AD44" s="6" t="s">
        <v>46</v>
      </c>
    </row>
    <row r="45" spans="1:30" ht="13.2" x14ac:dyDescent="0.25">
      <c r="A45" s="7">
        <v>45711.380600289354</v>
      </c>
      <c r="B45" s="8" t="s">
        <v>30</v>
      </c>
      <c r="C45" s="8" t="s">
        <v>30</v>
      </c>
      <c r="D45" s="8" t="s">
        <v>31</v>
      </c>
      <c r="F45" s="8"/>
      <c r="H45" s="8" t="s">
        <v>30</v>
      </c>
      <c r="I45" s="8" t="s">
        <v>47</v>
      </c>
      <c r="J45" s="8" t="s">
        <v>59</v>
      </c>
      <c r="K45" s="8" t="s">
        <v>172</v>
      </c>
      <c r="L45" s="8" t="s">
        <v>61</v>
      </c>
      <c r="M45" s="8" t="s">
        <v>50</v>
      </c>
      <c r="P45" s="8" t="s">
        <v>33</v>
      </c>
      <c r="Q45" s="8" t="s">
        <v>245</v>
      </c>
      <c r="R45" s="8" t="s">
        <v>63</v>
      </c>
      <c r="S45" s="8" t="s">
        <v>32</v>
      </c>
      <c r="T45" s="8" t="s">
        <v>246</v>
      </c>
      <c r="U45" s="8" t="s">
        <v>30</v>
      </c>
      <c r="V45" s="8" t="s">
        <v>66</v>
      </c>
      <c r="X45" s="8" t="s">
        <v>40</v>
      </c>
      <c r="Y45" s="8" t="s">
        <v>247</v>
      </c>
      <c r="Z45" s="8" t="s">
        <v>248</v>
      </c>
      <c r="AA45" s="8" t="s">
        <v>69</v>
      </c>
      <c r="AB45" s="8" t="s">
        <v>44</v>
      </c>
      <c r="AC45" s="8" t="s">
        <v>45</v>
      </c>
      <c r="AD45" s="9" t="s">
        <v>46</v>
      </c>
    </row>
    <row r="46" spans="1:30" ht="13.2" x14ac:dyDescent="0.25">
      <c r="A46" s="4">
        <v>45711.471839398146</v>
      </c>
      <c r="B46" s="5" t="s">
        <v>30</v>
      </c>
      <c r="C46" s="5" t="s">
        <v>30</v>
      </c>
      <c r="D46" s="5" t="s">
        <v>31</v>
      </c>
      <c r="H46" s="5" t="s">
        <v>30</v>
      </c>
      <c r="I46" s="5" t="s">
        <v>47</v>
      </c>
      <c r="J46" s="5" t="s">
        <v>78</v>
      </c>
      <c r="K46" s="5" t="s">
        <v>70</v>
      </c>
      <c r="L46" s="5" t="s">
        <v>113</v>
      </c>
      <c r="M46" s="5" t="s">
        <v>50</v>
      </c>
      <c r="P46" s="5" t="s">
        <v>51</v>
      </c>
      <c r="Q46" s="5" t="s">
        <v>249</v>
      </c>
      <c r="R46" s="5" t="s">
        <v>128</v>
      </c>
      <c r="S46" s="5" t="s">
        <v>95</v>
      </c>
      <c r="T46" s="5" t="s">
        <v>74</v>
      </c>
      <c r="U46" s="5" t="s">
        <v>30</v>
      </c>
      <c r="V46" s="5" t="s">
        <v>140</v>
      </c>
      <c r="X46" s="5" t="s">
        <v>40</v>
      </c>
      <c r="Y46" s="5" t="s">
        <v>250</v>
      </c>
      <c r="Z46" s="5" t="s">
        <v>251</v>
      </c>
      <c r="AA46" s="5" t="s">
        <v>69</v>
      </c>
      <c r="AB46" s="5" t="s">
        <v>44</v>
      </c>
      <c r="AC46" s="5" t="s">
        <v>130</v>
      </c>
      <c r="AD46" s="6" t="s">
        <v>46</v>
      </c>
    </row>
    <row r="47" spans="1:30" ht="13.2" x14ac:dyDescent="0.25">
      <c r="A47" s="7">
        <v>45711.596325613427</v>
      </c>
      <c r="B47" s="8" t="s">
        <v>30</v>
      </c>
      <c r="C47" s="8" t="s">
        <v>30</v>
      </c>
      <c r="D47" s="8" t="s">
        <v>31</v>
      </c>
      <c r="H47" s="8" t="s">
        <v>30</v>
      </c>
      <c r="I47" s="8" t="s">
        <v>47</v>
      </c>
      <c r="J47" s="8" t="s">
        <v>33</v>
      </c>
      <c r="K47" s="8" t="s">
        <v>70</v>
      </c>
      <c r="L47" s="8" t="s">
        <v>61</v>
      </c>
      <c r="M47" s="8" t="s">
        <v>50</v>
      </c>
      <c r="O47" s="8"/>
      <c r="P47" s="8" t="s">
        <v>51</v>
      </c>
      <c r="Q47" s="8" t="s">
        <v>252</v>
      </c>
      <c r="R47" s="8" t="s">
        <v>63</v>
      </c>
      <c r="S47" s="8" t="s">
        <v>253</v>
      </c>
      <c r="T47" s="8" t="s">
        <v>129</v>
      </c>
      <c r="U47" s="8" t="s">
        <v>30</v>
      </c>
      <c r="V47" s="8" t="s">
        <v>56</v>
      </c>
      <c r="X47" s="8" t="s">
        <v>40</v>
      </c>
      <c r="Y47" s="8" t="s">
        <v>254</v>
      </c>
      <c r="Z47" s="8" t="s">
        <v>255</v>
      </c>
      <c r="AA47" s="8" t="s">
        <v>76</v>
      </c>
      <c r="AB47" s="8" t="s">
        <v>44</v>
      </c>
      <c r="AC47" s="8" t="s">
        <v>130</v>
      </c>
      <c r="AD47" s="9" t="s">
        <v>46</v>
      </c>
    </row>
    <row r="48" spans="1:30" ht="13.2" x14ac:dyDescent="0.25">
      <c r="A48" s="4">
        <v>45711.660143263885</v>
      </c>
      <c r="B48" s="5" t="s">
        <v>30</v>
      </c>
      <c r="C48" s="5" t="s">
        <v>30</v>
      </c>
      <c r="D48" s="5" t="s">
        <v>30</v>
      </c>
      <c r="E48" s="5" t="s">
        <v>256</v>
      </c>
      <c r="F48" s="5" t="s">
        <v>31</v>
      </c>
      <c r="H48" s="5" t="s">
        <v>31</v>
      </c>
      <c r="I48" s="5" t="s">
        <v>47</v>
      </c>
      <c r="J48" s="5" t="s">
        <v>78</v>
      </c>
      <c r="K48" s="5" t="s">
        <v>200</v>
      </c>
      <c r="L48" s="5" t="s">
        <v>61</v>
      </c>
      <c r="M48" s="5" t="s">
        <v>50</v>
      </c>
      <c r="P48" s="5" t="s">
        <v>51</v>
      </c>
      <c r="Q48" s="5" t="s">
        <v>257</v>
      </c>
      <c r="R48" s="5" t="s">
        <v>63</v>
      </c>
      <c r="S48" s="5" t="s">
        <v>258</v>
      </c>
      <c r="T48" s="5" t="s">
        <v>80</v>
      </c>
      <c r="U48" s="5" t="s">
        <v>30</v>
      </c>
      <c r="V48" s="5" t="s">
        <v>140</v>
      </c>
      <c r="X48" s="5" t="s">
        <v>40</v>
      </c>
      <c r="Y48" s="5" t="s">
        <v>259</v>
      </c>
      <c r="AA48" s="5" t="s">
        <v>92</v>
      </c>
      <c r="AB48" s="5" t="s">
        <v>44</v>
      </c>
      <c r="AC48" s="5" t="s">
        <v>260</v>
      </c>
      <c r="AD48" s="6" t="s">
        <v>46</v>
      </c>
    </row>
    <row r="49" spans="1:30" ht="13.2" x14ac:dyDescent="0.25">
      <c r="A49" s="7">
        <v>45711.894135949071</v>
      </c>
      <c r="B49" s="8" t="s">
        <v>30</v>
      </c>
      <c r="C49" s="8" t="s">
        <v>30</v>
      </c>
      <c r="D49" s="8" t="s">
        <v>31</v>
      </c>
      <c r="H49" s="8" t="s">
        <v>30</v>
      </c>
      <c r="I49" s="8" t="s">
        <v>47</v>
      </c>
      <c r="J49" s="8" t="s">
        <v>59</v>
      </c>
      <c r="K49" s="8" t="s">
        <v>48</v>
      </c>
      <c r="L49" s="8" t="s">
        <v>61</v>
      </c>
      <c r="M49" s="8" t="s">
        <v>50</v>
      </c>
      <c r="P49" s="8" t="s">
        <v>89</v>
      </c>
      <c r="R49" s="8" t="s">
        <v>36</v>
      </c>
      <c r="S49" s="8" t="s">
        <v>32</v>
      </c>
      <c r="T49" s="8" t="s">
        <v>65</v>
      </c>
      <c r="U49" s="8" t="s">
        <v>30</v>
      </c>
      <c r="V49" s="8" t="s">
        <v>169</v>
      </c>
      <c r="X49" s="8" t="s">
        <v>102</v>
      </c>
      <c r="AA49" s="8" t="s">
        <v>92</v>
      </c>
      <c r="AB49" s="8" t="s">
        <v>44</v>
      </c>
      <c r="AC49" s="8" t="s">
        <v>45</v>
      </c>
      <c r="AD49" s="9" t="s">
        <v>46</v>
      </c>
    </row>
    <row r="50" spans="1:30" ht="13.2" x14ac:dyDescent="0.25">
      <c r="A50" s="4">
        <v>45712.313885949072</v>
      </c>
      <c r="B50" s="5" t="s">
        <v>30</v>
      </c>
      <c r="C50" s="5" t="s">
        <v>30</v>
      </c>
      <c r="D50" s="5" t="s">
        <v>31</v>
      </c>
      <c r="F50" s="5"/>
      <c r="H50" s="5" t="s">
        <v>30</v>
      </c>
      <c r="I50" s="5" t="s">
        <v>47</v>
      </c>
      <c r="J50" s="5" t="s">
        <v>59</v>
      </c>
      <c r="K50" s="5" t="s">
        <v>70</v>
      </c>
      <c r="L50" s="5" t="s">
        <v>61</v>
      </c>
      <c r="M50" s="5" t="s">
        <v>50</v>
      </c>
      <c r="P50" s="5" t="s">
        <v>51</v>
      </c>
      <c r="Q50" s="5" t="s">
        <v>261</v>
      </c>
      <c r="R50" s="5" t="s">
        <v>63</v>
      </c>
      <c r="S50" s="5" t="s">
        <v>262</v>
      </c>
      <c r="T50" s="5" t="s">
        <v>263</v>
      </c>
      <c r="U50" s="5" t="s">
        <v>30</v>
      </c>
      <c r="V50" s="5" t="s">
        <v>176</v>
      </c>
      <c r="X50" s="5" t="s">
        <v>40</v>
      </c>
      <c r="Y50" s="5" t="s">
        <v>264</v>
      </c>
      <c r="Z50" s="5" t="s">
        <v>265</v>
      </c>
      <c r="AA50" s="5" t="s">
        <v>69</v>
      </c>
      <c r="AB50" s="5" t="s">
        <v>44</v>
      </c>
      <c r="AC50" s="5" t="s">
        <v>45</v>
      </c>
      <c r="AD50" s="6" t="s">
        <v>46</v>
      </c>
    </row>
    <row r="51" spans="1:30" ht="13.2" x14ac:dyDescent="0.25">
      <c r="A51" s="7">
        <v>45712.53614538195</v>
      </c>
      <c r="B51" s="8" t="s">
        <v>30</v>
      </c>
      <c r="C51" s="8" t="s">
        <v>30</v>
      </c>
      <c r="D51" s="8" t="s">
        <v>31</v>
      </c>
      <c r="F51" s="8"/>
      <c r="H51" s="8" t="s">
        <v>30</v>
      </c>
      <c r="I51" s="8" t="s">
        <v>47</v>
      </c>
      <c r="J51" s="8" t="s">
        <v>89</v>
      </c>
      <c r="K51" s="8" t="s">
        <v>70</v>
      </c>
      <c r="L51" s="8" t="s">
        <v>113</v>
      </c>
      <c r="M51" s="8" t="s">
        <v>50</v>
      </c>
      <c r="P51" s="8" t="s">
        <v>33</v>
      </c>
      <c r="Q51" s="8" t="s">
        <v>266</v>
      </c>
      <c r="R51" s="8" t="s">
        <v>128</v>
      </c>
      <c r="S51" s="8" t="s">
        <v>267</v>
      </c>
      <c r="T51" s="8" t="s">
        <v>80</v>
      </c>
      <c r="U51" s="8" t="s">
        <v>30</v>
      </c>
      <c r="V51" s="8" t="s">
        <v>176</v>
      </c>
      <c r="X51" s="8" t="s">
        <v>40</v>
      </c>
      <c r="Y51" s="8" t="s">
        <v>268</v>
      </c>
      <c r="Z51" s="8" t="s">
        <v>269</v>
      </c>
      <c r="AA51" s="8" t="s">
        <v>69</v>
      </c>
      <c r="AB51" s="8" t="s">
        <v>44</v>
      </c>
      <c r="AC51" s="8" t="s">
        <v>130</v>
      </c>
      <c r="AD51" s="9" t="s">
        <v>46</v>
      </c>
    </row>
    <row r="52" spans="1:30" ht="13.2" x14ac:dyDescent="0.25">
      <c r="A52" s="4">
        <v>45712.697487881946</v>
      </c>
      <c r="B52" s="5" t="s">
        <v>30</v>
      </c>
      <c r="C52" s="5" t="s">
        <v>30</v>
      </c>
      <c r="D52" s="5" t="s">
        <v>31</v>
      </c>
      <c r="F52" s="5"/>
      <c r="H52" s="5" t="s">
        <v>30</v>
      </c>
      <c r="I52" s="5" t="s">
        <v>47</v>
      </c>
      <c r="J52" s="5" t="s">
        <v>59</v>
      </c>
      <c r="K52" s="5" t="s">
        <v>270</v>
      </c>
      <c r="L52" s="5" t="s">
        <v>61</v>
      </c>
      <c r="M52" s="5" t="s">
        <v>50</v>
      </c>
      <c r="O52" s="5"/>
      <c r="P52" s="5" t="s">
        <v>33</v>
      </c>
      <c r="Q52" s="5" t="s">
        <v>271</v>
      </c>
      <c r="R52" s="5" t="s">
        <v>272</v>
      </c>
      <c r="S52" s="5" t="s">
        <v>273</v>
      </c>
      <c r="T52" s="5" t="s">
        <v>274</v>
      </c>
      <c r="U52" s="5" t="s">
        <v>30</v>
      </c>
      <c r="V52" s="5" t="s">
        <v>275</v>
      </c>
      <c r="X52" s="5" t="s">
        <v>40</v>
      </c>
      <c r="Y52" s="5" t="s">
        <v>276</v>
      </c>
      <c r="Z52" s="5" t="s">
        <v>277</v>
      </c>
      <c r="AA52" s="5" t="s">
        <v>92</v>
      </c>
      <c r="AB52" s="5" t="s">
        <v>44</v>
      </c>
      <c r="AC52" s="5" t="s">
        <v>45</v>
      </c>
      <c r="AD52" s="6" t="s">
        <v>88</v>
      </c>
    </row>
    <row r="53" spans="1:30" ht="13.2" x14ac:dyDescent="0.25">
      <c r="A53" s="7">
        <v>45712.764062453702</v>
      </c>
      <c r="B53" s="8" t="s">
        <v>30</v>
      </c>
      <c r="C53" s="8" t="s">
        <v>30</v>
      </c>
      <c r="D53" s="8" t="s">
        <v>30</v>
      </c>
      <c r="E53" s="8" t="s">
        <v>136</v>
      </c>
      <c r="F53" s="8" t="s">
        <v>30</v>
      </c>
      <c r="G53" s="8" t="s">
        <v>239</v>
      </c>
      <c r="H53" s="8"/>
      <c r="I53" s="8" t="s">
        <v>47</v>
      </c>
      <c r="J53" s="8" t="s">
        <v>59</v>
      </c>
      <c r="K53" s="8" t="s">
        <v>172</v>
      </c>
      <c r="L53" s="8" t="s">
        <v>118</v>
      </c>
      <c r="M53" s="8" t="s">
        <v>50</v>
      </c>
      <c r="P53" s="8" t="s">
        <v>33</v>
      </c>
      <c r="Q53" s="8" t="s">
        <v>278</v>
      </c>
      <c r="R53" s="8" t="s">
        <v>179</v>
      </c>
      <c r="S53" s="8" t="s">
        <v>279</v>
      </c>
      <c r="T53" s="8" t="s">
        <v>280</v>
      </c>
      <c r="U53" s="8" t="s">
        <v>30</v>
      </c>
      <c r="V53" s="8" t="s">
        <v>56</v>
      </c>
      <c r="X53" s="8" t="s">
        <v>40</v>
      </c>
      <c r="Y53" s="8" t="s">
        <v>281</v>
      </c>
      <c r="Z53" s="8" t="s">
        <v>282</v>
      </c>
      <c r="AA53" s="8" t="s">
        <v>92</v>
      </c>
      <c r="AB53" s="8" t="s">
        <v>44</v>
      </c>
      <c r="AC53" s="8" t="s">
        <v>45</v>
      </c>
      <c r="AD53" s="9" t="s">
        <v>46</v>
      </c>
    </row>
    <row r="54" spans="1:30" ht="13.2" x14ac:dyDescent="0.25">
      <c r="A54" s="4">
        <v>45712.821403541668</v>
      </c>
      <c r="B54" s="5" t="s">
        <v>30</v>
      </c>
      <c r="C54" s="5" t="s">
        <v>30</v>
      </c>
      <c r="D54" s="10" t="s">
        <v>30</v>
      </c>
      <c r="E54" s="10" t="s">
        <v>212</v>
      </c>
      <c r="F54" s="10" t="s">
        <v>31</v>
      </c>
      <c r="H54" s="10" t="s">
        <v>30</v>
      </c>
      <c r="I54" s="10" t="s">
        <v>47</v>
      </c>
      <c r="J54" s="10" t="s">
        <v>78</v>
      </c>
      <c r="K54" s="10" t="s">
        <v>283</v>
      </c>
      <c r="L54" s="10" t="s">
        <v>113</v>
      </c>
      <c r="M54" s="10" t="s">
        <v>50</v>
      </c>
      <c r="P54" s="10" t="s">
        <v>59</v>
      </c>
      <c r="Q54" s="10" t="s">
        <v>284</v>
      </c>
      <c r="R54" s="10" t="s">
        <v>285</v>
      </c>
      <c r="S54" s="10" t="s">
        <v>286</v>
      </c>
      <c r="T54" s="10" t="s">
        <v>287</v>
      </c>
      <c r="U54" s="10" t="s">
        <v>30</v>
      </c>
      <c r="V54" s="10" t="s">
        <v>206</v>
      </c>
      <c r="X54" s="10" t="s">
        <v>40</v>
      </c>
      <c r="Y54" s="10" t="s">
        <v>288</v>
      </c>
      <c r="Z54" s="10" t="s">
        <v>289</v>
      </c>
      <c r="AA54" s="10" t="s">
        <v>92</v>
      </c>
      <c r="AB54" s="10" t="s">
        <v>44</v>
      </c>
      <c r="AC54" s="10" t="s">
        <v>45</v>
      </c>
      <c r="AD54" s="10" t="s">
        <v>46</v>
      </c>
    </row>
    <row r="55" spans="1:30" ht="13.2" x14ac:dyDescent="0.25">
      <c r="A55" s="7">
        <v>45712.870094606478</v>
      </c>
      <c r="B55" s="8" t="s">
        <v>30</v>
      </c>
      <c r="C55" s="8" t="s">
        <v>30</v>
      </c>
      <c r="D55" s="8" t="s">
        <v>30</v>
      </c>
      <c r="E55" s="8" t="s">
        <v>77</v>
      </c>
      <c r="F55" s="8" t="s">
        <v>31</v>
      </c>
      <c r="H55" s="8" t="s">
        <v>30</v>
      </c>
      <c r="I55" s="8" t="s">
        <v>47</v>
      </c>
      <c r="J55" s="8" t="s">
        <v>33</v>
      </c>
      <c r="K55" s="8" t="s">
        <v>70</v>
      </c>
      <c r="L55" s="8" t="s">
        <v>105</v>
      </c>
      <c r="M55" s="8" t="s">
        <v>50</v>
      </c>
      <c r="P55" s="8" t="s">
        <v>51</v>
      </c>
      <c r="Q55" s="8" t="s">
        <v>290</v>
      </c>
      <c r="R55" s="8" t="s">
        <v>36</v>
      </c>
      <c r="S55" s="8" t="s">
        <v>32</v>
      </c>
      <c r="T55" s="8" t="s">
        <v>129</v>
      </c>
      <c r="U55" s="8" t="s">
        <v>30</v>
      </c>
      <c r="V55" s="8" t="s">
        <v>39</v>
      </c>
      <c r="X55" s="8" t="s">
        <v>102</v>
      </c>
      <c r="Y55" s="8" t="s">
        <v>291</v>
      </c>
      <c r="Z55" s="8" t="s">
        <v>292</v>
      </c>
      <c r="AA55" s="8" t="s">
        <v>69</v>
      </c>
      <c r="AB55" s="8" t="s">
        <v>44</v>
      </c>
      <c r="AC55" s="8" t="s">
        <v>45</v>
      </c>
      <c r="AD55" s="9" t="s">
        <v>46</v>
      </c>
    </row>
    <row r="56" spans="1:30" ht="13.2" x14ac:dyDescent="0.25">
      <c r="A56" s="4">
        <v>45712.892673310183</v>
      </c>
      <c r="B56" s="5" t="s">
        <v>30</v>
      </c>
      <c r="C56" s="5" t="s">
        <v>30</v>
      </c>
      <c r="D56" s="10" t="s">
        <v>30</v>
      </c>
      <c r="E56" s="10" t="s">
        <v>77</v>
      </c>
      <c r="F56" s="10" t="s">
        <v>30</v>
      </c>
      <c r="G56" s="10" t="s">
        <v>239</v>
      </c>
      <c r="H56" s="10"/>
      <c r="I56" s="10" t="s">
        <v>47</v>
      </c>
      <c r="J56" s="10" t="s">
        <v>33</v>
      </c>
      <c r="K56" s="10" t="s">
        <v>70</v>
      </c>
      <c r="L56" s="10" t="s">
        <v>293</v>
      </c>
      <c r="M56" s="10" t="s">
        <v>50</v>
      </c>
      <c r="P56" s="10" t="s">
        <v>51</v>
      </c>
      <c r="Q56" s="10" t="s">
        <v>294</v>
      </c>
      <c r="R56" s="10" t="s">
        <v>94</v>
      </c>
      <c r="S56" s="10" t="s">
        <v>32</v>
      </c>
      <c r="T56" s="10" t="s">
        <v>133</v>
      </c>
      <c r="U56" s="10" t="s">
        <v>30</v>
      </c>
      <c r="V56" s="10" t="s">
        <v>56</v>
      </c>
      <c r="X56" s="10" t="s">
        <v>40</v>
      </c>
      <c r="Y56" s="10" t="s">
        <v>295</v>
      </c>
      <c r="Z56" s="10" t="s">
        <v>296</v>
      </c>
      <c r="AA56" s="10" t="s">
        <v>69</v>
      </c>
      <c r="AB56" s="10" t="s">
        <v>44</v>
      </c>
      <c r="AC56" s="10" t="s">
        <v>45</v>
      </c>
      <c r="AD56" s="10" t="s">
        <v>46</v>
      </c>
    </row>
    <row r="57" spans="1:30" ht="13.2" x14ac:dyDescent="0.25">
      <c r="A57" s="7">
        <v>45712.9401493287</v>
      </c>
      <c r="B57" s="8" t="s">
        <v>30</v>
      </c>
      <c r="C57" s="8" t="s">
        <v>30</v>
      </c>
      <c r="D57" s="10" t="s">
        <v>31</v>
      </c>
      <c r="H57" s="10" t="s">
        <v>30</v>
      </c>
      <c r="I57" s="10" t="s">
        <v>47</v>
      </c>
      <c r="J57" s="10" t="s">
        <v>33</v>
      </c>
      <c r="K57" s="10" t="s">
        <v>200</v>
      </c>
      <c r="L57" s="10" t="s">
        <v>61</v>
      </c>
      <c r="M57" s="10" t="s">
        <v>31</v>
      </c>
      <c r="R57" s="10" t="s">
        <v>36</v>
      </c>
      <c r="S57" s="10" t="s">
        <v>32</v>
      </c>
      <c r="T57" s="10" t="s">
        <v>297</v>
      </c>
      <c r="U57" s="10" t="s">
        <v>30</v>
      </c>
      <c r="V57" s="10" t="s">
        <v>56</v>
      </c>
      <c r="Y57" s="10" t="s">
        <v>298</v>
      </c>
      <c r="Z57" s="10" t="s">
        <v>299</v>
      </c>
      <c r="AA57" s="10" t="s">
        <v>92</v>
      </c>
      <c r="AB57" s="10" t="s">
        <v>44</v>
      </c>
      <c r="AC57" s="10" t="s">
        <v>45</v>
      </c>
      <c r="AD57" s="10" t="s">
        <v>46</v>
      </c>
    </row>
    <row r="58" spans="1:30" ht="13.2" x14ac:dyDescent="0.25">
      <c r="A58" s="4">
        <v>45713.111445416667</v>
      </c>
      <c r="B58" s="5" t="s">
        <v>30</v>
      </c>
      <c r="C58" s="5" t="s">
        <v>30</v>
      </c>
      <c r="D58" s="10" t="s">
        <v>30</v>
      </c>
      <c r="E58" s="10" t="s">
        <v>256</v>
      </c>
      <c r="F58" s="10" t="s">
        <v>31</v>
      </c>
      <c r="H58" s="10" t="s">
        <v>30</v>
      </c>
      <c r="I58" s="10" t="s">
        <v>300</v>
      </c>
      <c r="J58" s="10" t="s">
        <v>51</v>
      </c>
      <c r="K58" s="10" t="s">
        <v>70</v>
      </c>
      <c r="L58" s="10" t="s">
        <v>113</v>
      </c>
      <c r="M58" s="10" t="s">
        <v>31</v>
      </c>
      <c r="R58" s="10" t="s">
        <v>36</v>
      </c>
      <c r="S58" s="10" t="s">
        <v>301</v>
      </c>
      <c r="T58" s="10" t="s">
        <v>32</v>
      </c>
      <c r="U58" s="10" t="s">
        <v>31</v>
      </c>
      <c r="X58" s="10" t="s">
        <v>102</v>
      </c>
      <c r="AA58" s="10" t="s">
        <v>92</v>
      </c>
      <c r="AB58" s="10" t="s">
        <v>117</v>
      </c>
      <c r="AC58" s="10" t="s">
        <v>45</v>
      </c>
      <c r="AD58" s="10" t="s">
        <v>46</v>
      </c>
    </row>
    <row r="59" spans="1:30" ht="13.2" x14ac:dyDescent="0.25">
      <c r="A59" s="7">
        <v>45713.369114780093</v>
      </c>
      <c r="B59" s="8" t="s">
        <v>30</v>
      </c>
      <c r="C59" s="8" t="s">
        <v>30</v>
      </c>
      <c r="D59" s="8" t="s">
        <v>31</v>
      </c>
      <c r="E59" s="8"/>
      <c r="F59" s="8"/>
      <c r="H59" s="8" t="s">
        <v>31</v>
      </c>
      <c r="I59" s="8" t="s">
        <v>47</v>
      </c>
      <c r="J59" s="8" t="s">
        <v>59</v>
      </c>
      <c r="K59" s="8" t="s">
        <v>137</v>
      </c>
      <c r="L59" s="8" t="s">
        <v>61</v>
      </c>
      <c r="M59" s="8" t="s">
        <v>50</v>
      </c>
      <c r="N59" s="10"/>
      <c r="P59" s="8" t="s">
        <v>51</v>
      </c>
      <c r="Q59" s="8" t="s">
        <v>302</v>
      </c>
      <c r="R59" s="8" t="s">
        <v>63</v>
      </c>
      <c r="S59" s="8" t="s">
        <v>303</v>
      </c>
      <c r="T59" s="8" t="s">
        <v>304</v>
      </c>
      <c r="U59" s="8" t="s">
        <v>30</v>
      </c>
      <c r="V59" s="8" t="s">
        <v>81</v>
      </c>
      <c r="X59" s="8" t="s">
        <v>40</v>
      </c>
      <c r="Y59" s="8" t="s">
        <v>305</v>
      </c>
      <c r="Z59" s="8" t="s">
        <v>306</v>
      </c>
      <c r="AA59" s="8" t="s">
        <v>92</v>
      </c>
      <c r="AB59" s="8" t="s">
        <v>44</v>
      </c>
      <c r="AC59" s="8" t="s">
        <v>130</v>
      </c>
      <c r="AD59" s="9" t="s">
        <v>46</v>
      </c>
    </row>
    <row r="60" spans="1:30" ht="13.2" x14ac:dyDescent="0.25">
      <c r="A60" s="4">
        <v>45713.503033784727</v>
      </c>
      <c r="B60" s="5" t="s">
        <v>31</v>
      </c>
      <c r="C60" s="5" t="s">
        <v>30</v>
      </c>
      <c r="D60" s="10" t="s">
        <v>31</v>
      </c>
      <c r="F60" s="10"/>
      <c r="H60" s="10" t="s">
        <v>30</v>
      </c>
      <c r="I60" s="8" t="s">
        <v>47</v>
      </c>
      <c r="J60" s="10" t="s">
        <v>51</v>
      </c>
      <c r="K60" s="10" t="s">
        <v>307</v>
      </c>
      <c r="L60" s="10" t="s">
        <v>113</v>
      </c>
      <c r="M60" s="10" t="s">
        <v>31</v>
      </c>
      <c r="R60" s="10" t="s">
        <v>63</v>
      </c>
      <c r="S60" s="10" t="s">
        <v>32</v>
      </c>
      <c r="T60" s="10" t="s">
        <v>308</v>
      </c>
      <c r="U60" s="10" t="s">
        <v>31</v>
      </c>
      <c r="X60" s="10" t="s">
        <v>102</v>
      </c>
      <c r="AA60" s="10" t="s">
        <v>69</v>
      </c>
      <c r="AB60" s="10" t="s">
        <v>44</v>
      </c>
      <c r="AC60" s="10" t="s">
        <v>130</v>
      </c>
      <c r="AD60" s="10" t="s">
        <v>309</v>
      </c>
    </row>
    <row r="61" spans="1:30" ht="15.75" customHeight="1" x14ac:dyDescent="0.25">
      <c r="A61" s="19">
        <v>45715.372054409723</v>
      </c>
      <c r="B61" s="20" t="s">
        <v>30</v>
      </c>
      <c r="C61" s="20" t="s">
        <v>30</v>
      </c>
      <c r="D61" s="20" t="s">
        <v>31</v>
      </c>
      <c r="E61" s="18"/>
      <c r="F61" s="18"/>
      <c r="G61" s="18"/>
      <c r="H61" s="20" t="s">
        <v>30</v>
      </c>
      <c r="I61" s="20" t="s">
        <v>47</v>
      </c>
      <c r="J61" s="20" t="s">
        <v>78</v>
      </c>
      <c r="K61" s="20" t="s">
        <v>172</v>
      </c>
      <c r="L61" s="20" t="s">
        <v>61</v>
      </c>
      <c r="M61" s="20" t="s">
        <v>50</v>
      </c>
      <c r="N61" s="29"/>
      <c r="O61" s="29"/>
      <c r="P61" s="20" t="s">
        <v>59</v>
      </c>
      <c r="Q61" s="20" t="s">
        <v>339</v>
      </c>
      <c r="R61" s="20" t="s">
        <v>94</v>
      </c>
      <c r="S61" s="20" t="s">
        <v>323</v>
      </c>
      <c r="T61" s="20" t="s">
        <v>340</v>
      </c>
      <c r="U61" s="20" t="s">
        <v>31</v>
      </c>
      <c r="V61" s="18"/>
      <c r="W61" s="20" t="s">
        <v>341</v>
      </c>
      <c r="X61" s="20" t="s">
        <v>40</v>
      </c>
      <c r="Y61" s="20" t="s">
        <v>342</v>
      </c>
      <c r="Z61" s="20" t="s">
        <v>343</v>
      </c>
      <c r="AA61" s="20" t="s">
        <v>69</v>
      </c>
      <c r="AB61" s="20" t="s">
        <v>44</v>
      </c>
      <c r="AC61" s="20" t="s">
        <v>45</v>
      </c>
      <c r="AD61" s="21" t="s">
        <v>46</v>
      </c>
    </row>
    <row r="62" spans="1:30" ht="15.75" customHeight="1" x14ac:dyDescent="0.25">
      <c r="A62" s="22">
        <v>45715.382696064815</v>
      </c>
      <c r="B62" s="23" t="s">
        <v>30</v>
      </c>
      <c r="C62" s="23" t="s">
        <v>30</v>
      </c>
      <c r="D62" s="23" t="s">
        <v>31</v>
      </c>
      <c r="E62" s="26"/>
      <c r="F62" s="26"/>
      <c r="G62" s="26"/>
      <c r="H62" s="23" t="s">
        <v>30</v>
      </c>
      <c r="I62" s="23" t="s">
        <v>47</v>
      </c>
      <c r="J62" s="23" t="s">
        <v>59</v>
      </c>
      <c r="K62" s="23" t="s">
        <v>70</v>
      </c>
      <c r="L62" s="23" t="s">
        <v>61</v>
      </c>
      <c r="M62" s="23" t="s">
        <v>50</v>
      </c>
      <c r="N62" s="26"/>
      <c r="O62" s="17"/>
      <c r="P62" s="23" t="s">
        <v>89</v>
      </c>
      <c r="Q62" s="23" t="s">
        <v>344</v>
      </c>
      <c r="R62" s="23" t="s">
        <v>94</v>
      </c>
      <c r="S62" s="23" t="s">
        <v>32</v>
      </c>
      <c r="T62" s="23" t="s">
        <v>175</v>
      </c>
      <c r="U62" s="23" t="s">
        <v>31</v>
      </c>
      <c r="V62" s="17"/>
      <c r="W62" s="23" t="s">
        <v>345</v>
      </c>
      <c r="X62" s="23" t="s">
        <v>102</v>
      </c>
      <c r="Y62" s="23" t="s">
        <v>346</v>
      </c>
      <c r="Z62" s="23" t="s">
        <v>347</v>
      </c>
      <c r="AA62" s="23" t="s">
        <v>76</v>
      </c>
      <c r="AB62" s="23" t="s">
        <v>117</v>
      </c>
      <c r="AC62" s="23" t="s">
        <v>45</v>
      </c>
      <c r="AD62" s="24" t="s">
        <v>46</v>
      </c>
    </row>
    <row r="63" spans="1:30" ht="15.75" customHeight="1" x14ac:dyDescent="0.25">
      <c r="A63" s="19">
        <v>45715.424049953705</v>
      </c>
      <c r="B63" s="20" t="s">
        <v>30</v>
      </c>
      <c r="C63" s="20" t="s">
        <v>30</v>
      </c>
      <c r="D63" s="20" t="s">
        <v>31</v>
      </c>
      <c r="E63" s="29"/>
      <c r="F63" s="29"/>
      <c r="G63" s="29"/>
      <c r="H63" s="20" t="s">
        <v>30</v>
      </c>
      <c r="I63" s="20" t="s">
        <v>47</v>
      </c>
      <c r="J63" s="20" t="s">
        <v>59</v>
      </c>
      <c r="K63" s="20" t="s">
        <v>70</v>
      </c>
      <c r="L63" s="20" t="s">
        <v>105</v>
      </c>
      <c r="M63" s="20" t="s">
        <v>50</v>
      </c>
      <c r="N63" s="29"/>
      <c r="O63" s="18"/>
      <c r="P63" s="20" t="s">
        <v>33</v>
      </c>
      <c r="Q63" s="20" t="s">
        <v>348</v>
      </c>
      <c r="R63" s="20" t="s">
        <v>94</v>
      </c>
      <c r="S63" s="20" t="s">
        <v>32</v>
      </c>
      <c r="T63" s="20" t="s">
        <v>175</v>
      </c>
      <c r="U63" s="20" t="s">
        <v>31</v>
      </c>
      <c r="V63" s="29"/>
      <c r="W63" s="20" t="s">
        <v>345</v>
      </c>
      <c r="X63" s="20" t="s">
        <v>102</v>
      </c>
      <c r="Y63" s="20" t="s">
        <v>349</v>
      </c>
      <c r="Z63" s="20" t="s">
        <v>350</v>
      </c>
      <c r="AA63" s="20" t="s">
        <v>92</v>
      </c>
      <c r="AB63" s="20" t="s">
        <v>117</v>
      </c>
      <c r="AC63" s="20" t="s">
        <v>45</v>
      </c>
      <c r="AD63" s="21" t="s">
        <v>46</v>
      </c>
    </row>
    <row r="64" spans="1:30" ht="15.75" customHeight="1" x14ac:dyDescent="0.25">
      <c r="A64" s="22">
        <v>45715.560811041665</v>
      </c>
      <c r="B64" s="23" t="s">
        <v>30</v>
      </c>
      <c r="C64" s="23" t="s">
        <v>30</v>
      </c>
      <c r="D64" s="23" t="s">
        <v>30</v>
      </c>
      <c r="E64" s="23" t="s">
        <v>256</v>
      </c>
      <c r="F64" s="23" t="s">
        <v>30</v>
      </c>
      <c r="G64" s="23" t="s">
        <v>351</v>
      </c>
      <c r="H64" s="26"/>
      <c r="I64" s="23" t="s">
        <v>300</v>
      </c>
      <c r="J64" s="23" t="s">
        <v>89</v>
      </c>
      <c r="K64" s="23" t="s">
        <v>352</v>
      </c>
      <c r="L64" s="23" t="s">
        <v>353</v>
      </c>
      <c r="M64" s="23" t="s">
        <v>318</v>
      </c>
      <c r="N64" s="23" t="s">
        <v>59</v>
      </c>
      <c r="O64" s="23" t="s">
        <v>354</v>
      </c>
      <c r="P64" s="26"/>
      <c r="Q64" s="26"/>
      <c r="R64" s="23" t="s">
        <v>355</v>
      </c>
      <c r="S64" s="23" t="s">
        <v>356</v>
      </c>
      <c r="T64" s="23" t="s">
        <v>32</v>
      </c>
      <c r="U64" s="23" t="s">
        <v>31</v>
      </c>
      <c r="V64" s="17"/>
      <c r="W64" s="23" t="s">
        <v>357</v>
      </c>
      <c r="X64" s="23" t="s">
        <v>102</v>
      </c>
      <c r="Y64" s="23" t="s">
        <v>358</v>
      </c>
      <c r="Z64" s="23" t="s">
        <v>359</v>
      </c>
      <c r="AA64" s="23" t="s">
        <v>69</v>
      </c>
      <c r="AB64" s="23" t="s">
        <v>44</v>
      </c>
      <c r="AC64" s="23" t="s">
        <v>45</v>
      </c>
      <c r="AD64" s="24" t="s">
        <v>46</v>
      </c>
    </row>
    <row r="65" spans="1:30" ht="15.75" customHeight="1" x14ac:dyDescent="0.25">
      <c r="A65" s="19">
        <v>45715.567305023149</v>
      </c>
      <c r="B65" s="20" t="s">
        <v>30</v>
      </c>
      <c r="C65" s="20" t="s">
        <v>30</v>
      </c>
      <c r="D65" s="20" t="s">
        <v>30</v>
      </c>
      <c r="E65" s="20" t="s">
        <v>256</v>
      </c>
      <c r="F65" s="20" t="s">
        <v>30</v>
      </c>
      <c r="G65" s="20" t="s">
        <v>158</v>
      </c>
      <c r="H65" s="20" t="s">
        <v>31</v>
      </c>
      <c r="I65" s="20" t="s">
        <v>300</v>
      </c>
      <c r="J65" s="20" t="s">
        <v>89</v>
      </c>
      <c r="K65" s="20" t="s">
        <v>137</v>
      </c>
      <c r="L65" s="20" t="s">
        <v>360</v>
      </c>
      <c r="M65" s="20" t="s">
        <v>31</v>
      </c>
      <c r="N65" s="20" t="s">
        <v>59</v>
      </c>
      <c r="O65" s="20" t="s">
        <v>361</v>
      </c>
      <c r="P65" s="29"/>
      <c r="Q65" s="29"/>
      <c r="R65" s="20" t="s">
        <v>362</v>
      </c>
      <c r="S65" s="20" t="s">
        <v>363</v>
      </c>
      <c r="T65" s="20" t="s">
        <v>331</v>
      </c>
      <c r="U65" s="20" t="s">
        <v>30</v>
      </c>
      <c r="V65" s="20" t="s">
        <v>140</v>
      </c>
      <c r="W65" s="29"/>
      <c r="X65" s="20" t="s">
        <v>40</v>
      </c>
      <c r="Y65" s="29"/>
      <c r="Z65" s="29"/>
      <c r="AA65" s="20" t="s">
        <v>92</v>
      </c>
      <c r="AB65" s="20" t="s">
        <v>117</v>
      </c>
      <c r="AC65" s="20" t="s">
        <v>45</v>
      </c>
      <c r="AD65" s="21" t="s">
        <v>46</v>
      </c>
    </row>
    <row r="66" spans="1:30" ht="15.75" customHeight="1" x14ac:dyDescent="0.25">
      <c r="A66" s="22">
        <v>45715.573531087968</v>
      </c>
      <c r="B66" s="23" t="s">
        <v>30</v>
      </c>
      <c r="C66" s="23" t="s">
        <v>30</v>
      </c>
      <c r="D66" s="23" t="s">
        <v>31</v>
      </c>
      <c r="E66" s="26"/>
      <c r="F66" s="26"/>
      <c r="G66" s="26"/>
      <c r="H66" s="23" t="s">
        <v>31</v>
      </c>
      <c r="I66" s="23" t="s">
        <v>32</v>
      </c>
      <c r="J66" s="23" t="s">
        <v>59</v>
      </c>
      <c r="K66" s="23" t="s">
        <v>70</v>
      </c>
      <c r="L66" s="23" t="s">
        <v>315</v>
      </c>
      <c r="M66" s="23" t="s">
        <v>318</v>
      </c>
      <c r="N66" s="23" t="s">
        <v>59</v>
      </c>
      <c r="O66" s="23" t="s">
        <v>364</v>
      </c>
      <c r="P66" s="23" t="s">
        <v>59</v>
      </c>
      <c r="Q66" s="26"/>
      <c r="R66" s="23" t="s">
        <v>36</v>
      </c>
      <c r="S66" s="23" t="s">
        <v>90</v>
      </c>
      <c r="T66" s="23" t="s">
        <v>32</v>
      </c>
      <c r="U66" s="23" t="s">
        <v>31</v>
      </c>
      <c r="V66" s="26"/>
      <c r="W66" s="26"/>
      <c r="X66" s="23" t="s">
        <v>102</v>
      </c>
      <c r="Y66" s="26"/>
      <c r="Z66" s="26"/>
      <c r="AA66" s="23" t="s">
        <v>92</v>
      </c>
      <c r="AB66" s="23" t="s">
        <v>117</v>
      </c>
      <c r="AC66" s="23" t="s">
        <v>45</v>
      </c>
      <c r="AD66" s="24" t="s">
        <v>46</v>
      </c>
    </row>
    <row r="67" spans="1:30" ht="15.75" customHeight="1" x14ac:dyDescent="0.25">
      <c r="A67" s="19">
        <v>45715.620627789351</v>
      </c>
      <c r="B67" s="20" t="s">
        <v>30</v>
      </c>
      <c r="C67" s="20" t="s">
        <v>30</v>
      </c>
      <c r="D67" s="20" t="s">
        <v>30</v>
      </c>
      <c r="E67" s="20" t="s">
        <v>127</v>
      </c>
      <c r="F67" s="20" t="s">
        <v>30</v>
      </c>
      <c r="G67" s="20" t="s">
        <v>239</v>
      </c>
      <c r="H67" s="29"/>
      <c r="I67" s="20" t="s">
        <v>300</v>
      </c>
      <c r="J67" s="20" t="s">
        <v>89</v>
      </c>
      <c r="K67" s="20" t="s">
        <v>70</v>
      </c>
      <c r="L67" s="20" t="s">
        <v>32</v>
      </c>
      <c r="M67" s="20" t="s">
        <v>318</v>
      </c>
      <c r="N67" s="20" t="s">
        <v>59</v>
      </c>
      <c r="O67" s="18"/>
      <c r="P67" s="29"/>
      <c r="Q67" s="29"/>
      <c r="R67" s="20" t="s">
        <v>365</v>
      </c>
      <c r="S67" s="20" t="s">
        <v>366</v>
      </c>
      <c r="T67" s="20" t="s">
        <v>32</v>
      </c>
      <c r="U67" s="20" t="s">
        <v>31</v>
      </c>
      <c r="V67" s="18"/>
      <c r="W67" s="29"/>
      <c r="X67" s="20" t="s">
        <v>102</v>
      </c>
      <c r="Y67" s="29"/>
      <c r="Z67" s="29"/>
      <c r="AA67" s="20" t="s">
        <v>92</v>
      </c>
      <c r="AB67" s="20" t="s">
        <v>117</v>
      </c>
      <c r="AC67" s="20" t="s">
        <v>45</v>
      </c>
      <c r="AD67" s="21" t="s">
        <v>126</v>
      </c>
    </row>
    <row r="68" spans="1:30" ht="15.75" customHeight="1" x14ac:dyDescent="0.25">
      <c r="A68" s="22">
        <v>45715.751414351849</v>
      </c>
      <c r="B68" s="23" t="s">
        <v>30</v>
      </c>
      <c r="C68" s="23" t="s">
        <v>30</v>
      </c>
      <c r="D68" s="23" t="s">
        <v>30</v>
      </c>
      <c r="E68" s="23" t="s">
        <v>77</v>
      </c>
      <c r="F68" s="23" t="s">
        <v>30</v>
      </c>
      <c r="G68" s="23" t="s">
        <v>367</v>
      </c>
      <c r="H68" s="23" t="s">
        <v>30</v>
      </c>
      <c r="I68" s="23" t="s">
        <v>300</v>
      </c>
      <c r="J68" s="23" t="s">
        <v>59</v>
      </c>
      <c r="K68" s="23" t="s">
        <v>368</v>
      </c>
      <c r="L68" s="23" t="s">
        <v>316</v>
      </c>
      <c r="M68" s="23" t="s">
        <v>31</v>
      </c>
      <c r="N68" s="23" t="s">
        <v>59</v>
      </c>
      <c r="O68" s="26"/>
      <c r="P68" s="23" t="s">
        <v>59</v>
      </c>
      <c r="Q68" s="17"/>
      <c r="R68" s="23" t="s">
        <v>369</v>
      </c>
      <c r="S68" s="23" t="s">
        <v>370</v>
      </c>
      <c r="T68" s="23" t="s">
        <v>32</v>
      </c>
      <c r="U68" s="23" t="s">
        <v>30</v>
      </c>
      <c r="V68" s="23" t="s">
        <v>39</v>
      </c>
      <c r="W68" s="26"/>
      <c r="X68" s="23" t="s">
        <v>102</v>
      </c>
      <c r="Y68" s="26"/>
      <c r="Z68" s="26"/>
      <c r="AA68" s="23" t="s">
        <v>69</v>
      </c>
      <c r="AB68" s="23" t="s">
        <v>44</v>
      </c>
      <c r="AC68" s="23" t="s">
        <v>45</v>
      </c>
      <c r="AD68" s="24" t="s">
        <v>309</v>
      </c>
    </row>
    <row r="69" spans="1:30" ht="15.75" customHeight="1" x14ac:dyDescent="0.25">
      <c r="A69" s="27">
        <v>45716.022466030088</v>
      </c>
      <c r="B69" s="28" t="s">
        <v>30</v>
      </c>
      <c r="C69" s="28" t="s">
        <v>30</v>
      </c>
      <c r="D69" s="28" t="s">
        <v>30</v>
      </c>
      <c r="E69" s="28" t="s">
        <v>212</v>
      </c>
      <c r="F69" s="28" t="s">
        <v>31</v>
      </c>
      <c r="G69" s="29"/>
      <c r="H69" s="28" t="s">
        <v>30</v>
      </c>
      <c r="I69" s="28" t="s">
        <v>47</v>
      </c>
      <c r="J69" s="28" t="s">
        <v>59</v>
      </c>
      <c r="K69" s="28" t="s">
        <v>104</v>
      </c>
      <c r="L69" s="28" t="s">
        <v>49</v>
      </c>
      <c r="M69" s="28" t="s">
        <v>50</v>
      </c>
      <c r="N69" s="29"/>
      <c r="O69" s="29"/>
      <c r="P69" s="28" t="s">
        <v>51</v>
      </c>
      <c r="Q69" s="28" t="s">
        <v>371</v>
      </c>
      <c r="R69" s="28" t="s">
        <v>63</v>
      </c>
      <c r="S69" s="28" t="s">
        <v>37</v>
      </c>
      <c r="T69" s="28" t="s">
        <v>372</v>
      </c>
      <c r="U69" s="28" t="s">
        <v>30</v>
      </c>
      <c r="V69" s="28" t="s">
        <v>39</v>
      </c>
      <c r="W69" s="18"/>
      <c r="X69" s="28" t="s">
        <v>40</v>
      </c>
      <c r="Y69" s="28" t="s">
        <v>373</v>
      </c>
      <c r="Z69" s="28" t="s">
        <v>374</v>
      </c>
      <c r="AA69" s="28" t="s">
        <v>92</v>
      </c>
      <c r="AB69" s="28" t="s">
        <v>117</v>
      </c>
      <c r="AC69" s="28" t="s">
        <v>45</v>
      </c>
      <c r="AD69" s="30" t="s">
        <v>46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7AA1A-152F-4387-AC24-100674F4CFBB}">
  <dimension ref="B2:F146"/>
  <sheetViews>
    <sheetView topLeftCell="A34" zoomScale="85" zoomScaleNormal="85" workbookViewId="0">
      <selection activeCell="D56" sqref="D56"/>
    </sheetView>
  </sheetViews>
  <sheetFormatPr defaultRowHeight="13.2" x14ac:dyDescent="0.25"/>
  <cols>
    <col min="2" max="2" width="31.109375" customWidth="1"/>
    <col min="4" max="4" width="9.21875" style="16" bestFit="1" customWidth="1"/>
    <col min="13" max="13" width="8.88671875" customWidth="1"/>
  </cols>
  <sheetData>
    <row r="2" spans="2:6" x14ac:dyDescent="0.25">
      <c r="B2" t="s">
        <v>3</v>
      </c>
    </row>
    <row r="3" spans="2:6" x14ac:dyDescent="0.25">
      <c r="B3" t="s">
        <v>30</v>
      </c>
      <c r="C3">
        <v>24</v>
      </c>
      <c r="D3" s="16">
        <f>100*C3/$C$5</f>
        <v>35.294117647058826</v>
      </c>
      <c r="E3" t="str">
        <f>TEXT(D3,"##,##")</f>
        <v>35,29</v>
      </c>
      <c r="F3" t="str">
        <f>CONCATENATE(C3," (",E3,"%)")</f>
        <v>24 (35,29%)</v>
      </c>
    </row>
    <row r="4" spans="2:6" x14ac:dyDescent="0.25">
      <c r="B4" t="s">
        <v>31</v>
      </c>
      <c r="C4">
        <v>44</v>
      </c>
      <c r="D4" s="16">
        <f>100*C4/$C$5</f>
        <v>64.705882352941174</v>
      </c>
      <c r="E4" t="str">
        <f>TEXT(D4,"##,##")</f>
        <v>64,71</v>
      </c>
      <c r="F4" t="str">
        <f t="shared" ref="F4:F66" si="0">CONCATENATE(C4," (",E4,"%)")</f>
        <v>44 (64,71%)</v>
      </c>
    </row>
    <row r="5" spans="2:6" x14ac:dyDescent="0.25">
      <c r="C5">
        <f>SUM(C3:C4)</f>
        <v>68</v>
      </c>
    </row>
    <row r="6" spans="2:6" x14ac:dyDescent="0.25">
      <c r="B6" t="s">
        <v>4</v>
      </c>
    </row>
    <row r="7" spans="2:6" x14ac:dyDescent="0.25">
      <c r="B7" t="s">
        <v>136</v>
      </c>
      <c r="C7">
        <v>5</v>
      </c>
      <c r="D7" s="16">
        <f>100*C7/$C$11</f>
        <v>20.833333333333332</v>
      </c>
      <c r="E7" t="str">
        <f t="shared" ref="E7:E68" si="1">TEXT(D7,"##,##")</f>
        <v>20,83</v>
      </c>
      <c r="F7" t="str">
        <f t="shared" si="0"/>
        <v>5 (20,83%)</v>
      </c>
    </row>
    <row r="8" spans="2:6" x14ac:dyDescent="0.25">
      <c r="B8" t="s">
        <v>77</v>
      </c>
      <c r="C8">
        <v>15</v>
      </c>
      <c r="D8" s="16">
        <f>100*C8/$C$11</f>
        <v>62.5</v>
      </c>
      <c r="E8" t="str">
        <f t="shared" si="1"/>
        <v>62,5</v>
      </c>
      <c r="F8" t="str">
        <f t="shared" si="0"/>
        <v>15 (62,5%)</v>
      </c>
    </row>
    <row r="9" spans="2:6" x14ac:dyDescent="0.25">
      <c r="B9" t="s">
        <v>127</v>
      </c>
      <c r="C9">
        <v>7</v>
      </c>
      <c r="D9" s="16">
        <f>100*C9/$C$11</f>
        <v>29.166666666666668</v>
      </c>
      <c r="E9" t="str">
        <f t="shared" si="1"/>
        <v>29,17</v>
      </c>
      <c r="F9" t="str">
        <f t="shared" si="0"/>
        <v>7 (29,17%)</v>
      </c>
    </row>
    <row r="10" spans="2:6" x14ac:dyDescent="0.25">
      <c r="B10" t="s">
        <v>212</v>
      </c>
      <c r="C10">
        <v>4</v>
      </c>
      <c r="D10" s="16">
        <f>100*C10/$C$11</f>
        <v>16.666666666666668</v>
      </c>
      <c r="E10" t="str">
        <f t="shared" si="1"/>
        <v>16,67</v>
      </c>
      <c r="F10" t="str">
        <f t="shared" si="0"/>
        <v>4 (16,67%)</v>
      </c>
    </row>
    <row r="11" spans="2:6" x14ac:dyDescent="0.25">
      <c r="C11">
        <v>24</v>
      </c>
    </row>
    <row r="12" spans="2:6" x14ac:dyDescent="0.25">
      <c r="B12" t="s">
        <v>5</v>
      </c>
    </row>
    <row r="13" spans="2:6" x14ac:dyDescent="0.25">
      <c r="B13" t="s">
        <v>30</v>
      </c>
      <c r="C13">
        <v>9</v>
      </c>
      <c r="D13" s="16">
        <f>100*C13/$C$11</f>
        <v>37.5</v>
      </c>
      <c r="E13" t="str">
        <f t="shared" si="1"/>
        <v>37,5</v>
      </c>
      <c r="F13" t="str">
        <f t="shared" si="0"/>
        <v>9 (37,5%)</v>
      </c>
    </row>
    <row r="14" spans="2:6" x14ac:dyDescent="0.25">
      <c r="B14" t="s">
        <v>31</v>
      </c>
      <c r="C14">
        <v>15</v>
      </c>
      <c r="D14" s="16">
        <f>100*C14/$C$11</f>
        <v>62.5</v>
      </c>
      <c r="E14" t="str">
        <f t="shared" si="1"/>
        <v>62,5</v>
      </c>
      <c r="F14" t="str">
        <f t="shared" si="0"/>
        <v>15 (62,5%)</v>
      </c>
    </row>
    <row r="15" spans="2:6" x14ac:dyDescent="0.25">
      <c r="C15">
        <v>24</v>
      </c>
    </row>
    <row r="16" spans="2:6" x14ac:dyDescent="0.25">
      <c r="B16" s="12" t="s">
        <v>6</v>
      </c>
    </row>
    <row r="17" spans="2:6" x14ac:dyDescent="0.25">
      <c r="B17" t="s">
        <v>165</v>
      </c>
      <c r="C17">
        <v>3</v>
      </c>
      <c r="D17" s="16">
        <f>100*C17/$C$20</f>
        <v>33.333333333333336</v>
      </c>
      <c r="E17" t="str">
        <f>TEXT(D17,"##,##")</f>
        <v>33,33</v>
      </c>
      <c r="F17" t="str">
        <f t="shared" si="0"/>
        <v>3 (33,33%)</v>
      </c>
    </row>
    <row r="18" spans="2:6" x14ac:dyDescent="0.25">
      <c r="B18" s="25" t="s">
        <v>367</v>
      </c>
      <c r="C18">
        <v>2</v>
      </c>
      <c r="D18" s="16">
        <f>100*C18/$C$20</f>
        <v>22.222222222222221</v>
      </c>
      <c r="E18" t="str">
        <f>TEXT(D18,"##,##")</f>
        <v>22,22</v>
      </c>
      <c r="F18" t="str">
        <f t="shared" ref="F18" si="2">CONCATENATE(C18," (",E18,"%)")</f>
        <v>2 (22,22%)</v>
      </c>
    </row>
    <row r="19" spans="2:6" x14ac:dyDescent="0.25">
      <c r="B19" s="11" t="s">
        <v>239</v>
      </c>
      <c r="C19">
        <v>7</v>
      </c>
      <c r="D19" s="16">
        <f>100*C19/$C$20</f>
        <v>77.777777777777771</v>
      </c>
      <c r="E19" t="str">
        <f t="shared" si="1"/>
        <v>77,78</v>
      </c>
      <c r="F19" t="str">
        <f t="shared" si="0"/>
        <v>7 (77,78%)</v>
      </c>
    </row>
    <row r="20" spans="2:6" x14ac:dyDescent="0.25">
      <c r="C20">
        <f>C13</f>
        <v>9</v>
      </c>
    </row>
    <row r="21" spans="2:6" x14ac:dyDescent="0.25">
      <c r="B21" s="12" t="s">
        <v>7</v>
      </c>
    </row>
    <row r="22" spans="2:6" x14ac:dyDescent="0.25">
      <c r="B22" t="s">
        <v>30</v>
      </c>
      <c r="C22">
        <v>51</v>
      </c>
      <c r="D22" s="16">
        <f>100*C22/$C$24</f>
        <v>86.440677966101688</v>
      </c>
      <c r="E22" t="str">
        <f t="shared" si="1"/>
        <v>86,44</v>
      </c>
      <c r="F22" t="str">
        <f t="shared" si="0"/>
        <v>51 (86,44%)</v>
      </c>
    </row>
    <row r="23" spans="2:6" x14ac:dyDescent="0.25">
      <c r="B23" t="s">
        <v>31</v>
      </c>
      <c r="C23">
        <v>8</v>
      </c>
      <c r="D23" s="16">
        <f>100*C23/$C$24</f>
        <v>13.559322033898304</v>
      </c>
      <c r="E23" t="str">
        <f t="shared" si="1"/>
        <v>13,56</v>
      </c>
      <c r="F23" t="str">
        <f t="shared" si="0"/>
        <v>8 (13,56%)</v>
      </c>
    </row>
    <row r="24" spans="2:6" x14ac:dyDescent="0.25">
      <c r="C24">
        <f>C5-C13</f>
        <v>59</v>
      </c>
    </row>
    <row r="25" spans="2:6" x14ac:dyDescent="0.25">
      <c r="B25" s="12" t="s">
        <v>338</v>
      </c>
    </row>
    <row r="26" spans="2:6" x14ac:dyDescent="0.25">
      <c r="B26" t="s">
        <v>300</v>
      </c>
      <c r="C26">
        <v>5</v>
      </c>
      <c r="D26" s="16">
        <f>100*C26/$C$30</f>
        <v>7.3529411764705879</v>
      </c>
      <c r="E26" t="str">
        <f t="shared" si="1"/>
        <v>7,35</v>
      </c>
      <c r="F26" t="str">
        <f t="shared" si="0"/>
        <v>5 (7,35%)</v>
      </c>
    </row>
    <row r="27" spans="2:6" x14ac:dyDescent="0.25">
      <c r="B27" t="s">
        <v>166</v>
      </c>
      <c r="C27">
        <v>1</v>
      </c>
      <c r="D27" s="16">
        <f t="shared" ref="D27:D29" si="3">100*C27/$C$30</f>
        <v>1.4705882352941178</v>
      </c>
      <c r="E27" t="str">
        <f t="shared" si="1"/>
        <v>1,47</v>
      </c>
      <c r="F27" t="str">
        <f t="shared" si="0"/>
        <v>1 (1,47%)</v>
      </c>
    </row>
    <row r="28" spans="2:6" x14ac:dyDescent="0.25">
      <c r="B28" t="s">
        <v>47</v>
      </c>
      <c r="C28">
        <v>52</v>
      </c>
      <c r="D28" s="16">
        <f t="shared" si="3"/>
        <v>76.470588235294116</v>
      </c>
      <c r="E28" t="str">
        <f t="shared" si="1"/>
        <v>76,47</v>
      </c>
      <c r="F28" t="str">
        <f t="shared" si="0"/>
        <v>52 (76,47%)</v>
      </c>
    </row>
    <row r="29" spans="2:6" x14ac:dyDescent="0.25">
      <c r="B29" t="s">
        <v>32</v>
      </c>
      <c r="C29">
        <v>10</v>
      </c>
      <c r="D29" s="16">
        <f t="shared" si="3"/>
        <v>14.705882352941176</v>
      </c>
      <c r="E29" t="str">
        <f t="shared" si="1"/>
        <v>14,71</v>
      </c>
      <c r="F29" t="str">
        <f t="shared" si="0"/>
        <v>10 (14,71%)</v>
      </c>
    </row>
    <row r="30" spans="2:6" x14ac:dyDescent="0.25">
      <c r="C30">
        <f>SUM(C26:C29)</f>
        <v>68</v>
      </c>
    </row>
    <row r="31" spans="2:6" x14ac:dyDescent="0.25">
      <c r="B31" t="s">
        <v>9</v>
      </c>
    </row>
    <row r="32" spans="2:6" x14ac:dyDescent="0.25">
      <c r="B32" t="s">
        <v>78</v>
      </c>
      <c r="C32">
        <v>15</v>
      </c>
      <c r="D32" s="16">
        <f>100*C32/$C$37</f>
        <v>22.058823529411764</v>
      </c>
      <c r="E32" t="str">
        <f t="shared" si="1"/>
        <v>22,06</v>
      </c>
      <c r="F32" t="str">
        <f t="shared" si="0"/>
        <v>15 (22,06%)</v>
      </c>
    </row>
    <row r="33" spans="2:6" x14ac:dyDescent="0.25">
      <c r="B33" t="s">
        <v>59</v>
      </c>
      <c r="C33">
        <v>25</v>
      </c>
      <c r="D33" s="16">
        <f>100*C33/$C$37</f>
        <v>36.764705882352942</v>
      </c>
      <c r="E33" t="str">
        <f t="shared" si="1"/>
        <v>36,76</v>
      </c>
      <c r="F33" t="str">
        <f t="shared" si="0"/>
        <v>25 (36,76%)</v>
      </c>
    </row>
    <row r="34" spans="2:6" x14ac:dyDescent="0.25">
      <c r="B34" t="s">
        <v>89</v>
      </c>
      <c r="C34">
        <v>7</v>
      </c>
      <c r="D34" s="16">
        <f t="shared" ref="D34:D36" si="4">100*C34/$C$37</f>
        <v>10.294117647058824</v>
      </c>
      <c r="E34" t="str">
        <f t="shared" si="1"/>
        <v>10,29</v>
      </c>
      <c r="F34" t="str">
        <f t="shared" si="0"/>
        <v>7 (10,29%)</v>
      </c>
    </row>
    <row r="35" spans="2:6" x14ac:dyDescent="0.25">
      <c r="B35" t="s">
        <v>33</v>
      </c>
      <c r="C35">
        <v>18</v>
      </c>
      <c r="D35" s="16">
        <f t="shared" si="4"/>
        <v>26.470588235294116</v>
      </c>
      <c r="E35" t="str">
        <f t="shared" si="1"/>
        <v>26,47</v>
      </c>
      <c r="F35" t="str">
        <f t="shared" si="0"/>
        <v>18 (26,47%)</v>
      </c>
    </row>
    <row r="36" spans="2:6" x14ac:dyDescent="0.25">
      <c r="B36" t="s">
        <v>51</v>
      </c>
      <c r="C36">
        <v>3</v>
      </c>
      <c r="D36" s="16">
        <f t="shared" si="4"/>
        <v>4.4117647058823533</v>
      </c>
      <c r="E36" t="str">
        <f t="shared" si="1"/>
        <v>4,41</v>
      </c>
      <c r="F36" t="str">
        <f t="shared" si="0"/>
        <v>3 (4,41%)</v>
      </c>
    </row>
    <row r="37" spans="2:6" x14ac:dyDescent="0.25">
      <c r="C37">
        <f>SUM(C32:C36)</f>
        <v>68</v>
      </c>
    </row>
    <row r="38" spans="2:6" x14ac:dyDescent="0.25">
      <c r="B38" t="s">
        <v>10</v>
      </c>
    </row>
    <row r="39" spans="2:6" x14ac:dyDescent="0.25">
      <c r="B39" s="12" t="s">
        <v>70</v>
      </c>
      <c r="C39">
        <f>9+56</f>
        <v>65</v>
      </c>
      <c r="D39" s="16">
        <f>100*C39/$C$45</f>
        <v>95.588235294117652</v>
      </c>
      <c r="E39" t="str">
        <f t="shared" si="1"/>
        <v>95,59</v>
      </c>
      <c r="F39" t="str">
        <f t="shared" si="0"/>
        <v>65 (95,59%)</v>
      </c>
    </row>
    <row r="40" spans="2:6" x14ac:dyDescent="0.25">
      <c r="B40" t="s">
        <v>188</v>
      </c>
      <c r="C40">
        <v>28</v>
      </c>
      <c r="D40" s="16">
        <f t="shared" ref="D40:D44" si="5">100*C40/$C$45</f>
        <v>41.176470588235297</v>
      </c>
      <c r="E40" t="str">
        <f t="shared" si="1"/>
        <v>41,18</v>
      </c>
      <c r="F40" t="str">
        <f t="shared" si="0"/>
        <v>28 (41,18%)</v>
      </c>
    </row>
    <row r="41" spans="2:6" x14ac:dyDescent="0.25">
      <c r="B41" t="s">
        <v>283</v>
      </c>
      <c r="C41">
        <v>27</v>
      </c>
      <c r="D41" s="16">
        <f t="shared" si="5"/>
        <v>39.705882352941174</v>
      </c>
      <c r="E41" t="str">
        <f t="shared" si="1"/>
        <v>39,71</v>
      </c>
      <c r="F41" t="str">
        <f t="shared" si="0"/>
        <v>27 (39,71%)</v>
      </c>
    </row>
    <row r="42" spans="2:6" x14ac:dyDescent="0.25">
      <c r="B42" t="s">
        <v>310</v>
      </c>
      <c r="C42">
        <v>6</v>
      </c>
      <c r="D42" s="16">
        <f t="shared" si="5"/>
        <v>8.8235294117647065</v>
      </c>
      <c r="E42" t="str">
        <f t="shared" si="1"/>
        <v>8,82</v>
      </c>
      <c r="F42" t="str">
        <f t="shared" si="0"/>
        <v>6 (8,82%)</v>
      </c>
    </row>
    <row r="43" spans="2:6" x14ac:dyDescent="0.25">
      <c r="B43" t="s">
        <v>307</v>
      </c>
      <c r="C43">
        <v>18</v>
      </c>
      <c r="D43" s="16">
        <f t="shared" si="5"/>
        <v>26.470588235294116</v>
      </c>
      <c r="E43" t="str">
        <f t="shared" si="1"/>
        <v>26,47</v>
      </c>
      <c r="F43" t="str">
        <f t="shared" si="0"/>
        <v>18 (26,47%)</v>
      </c>
    </row>
    <row r="44" spans="2:6" x14ac:dyDescent="0.25">
      <c r="B44" t="s">
        <v>311</v>
      </c>
      <c r="C44">
        <v>3</v>
      </c>
      <c r="D44" s="16">
        <f t="shared" si="5"/>
        <v>4.4117647058823533</v>
      </c>
      <c r="E44" t="str">
        <f t="shared" si="1"/>
        <v>4,41</v>
      </c>
      <c r="F44" t="str">
        <f t="shared" si="0"/>
        <v>3 (4,41%)</v>
      </c>
    </row>
    <row r="45" spans="2:6" x14ac:dyDescent="0.25">
      <c r="C45">
        <f>C5</f>
        <v>68</v>
      </c>
    </row>
    <row r="46" spans="2:6" x14ac:dyDescent="0.25">
      <c r="B46" t="s">
        <v>11</v>
      </c>
    </row>
    <row r="47" spans="2:6" x14ac:dyDescent="0.25">
      <c r="B47" s="12" t="s">
        <v>113</v>
      </c>
      <c r="C47">
        <v>64</v>
      </c>
      <c r="D47" s="16">
        <f>100*C47/$C$56</f>
        <v>94.117647058823536</v>
      </c>
      <c r="E47" t="str">
        <f t="shared" si="1"/>
        <v>94,12</v>
      </c>
      <c r="F47" t="str">
        <f t="shared" si="0"/>
        <v>64 (94,12%)</v>
      </c>
    </row>
    <row r="48" spans="2:6" x14ac:dyDescent="0.25">
      <c r="B48" s="12" t="s">
        <v>312</v>
      </c>
      <c r="C48">
        <v>50</v>
      </c>
      <c r="D48" s="16">
        <f t="shared" ref="D48:D55" si="6">100*C48/$C$56</f>
        <v>73.529411764705884</v>
      </c>
      <c r="E48" t="str">
        <f t="shared" si="1"/>
        <v>73,53</v>
      </c>
      <c r="F48" t="str">
        <f t="shared" si="0"/>
        <v>50 (73,53%)</v>
      </c>
    </row>
    <row r="49" spans="2:6" x14ac:dyDescent="0.25">
      <c r="B49" s="12" t="s">
        <v>313</v>
      </c>
      <c r="C49">
        <v>1</v>
      </c>
      <c r="D49" s="16">
        <f t="shared" si="6"/>
        <v>1.4705882352941178</v>
      </c>
      <c r="E49">
        <v>0</v>
      </c>
      <c r="F49" t="str">
        <f t="shared" si="0"/>
        <v>1 (0%)</v>
      </c>
    </row>
    <row r="50" spans="2:6" x14ac:dyDescent="0.25">
      <c r="B50" s="12" t="s">
        <v>314</v>
      </c>
      <c r="C50">
        <v>5</v>
      </c>
      <c r="D50" s="16">
        <f t="shared" si="6"/>
        <v>7.3529411764705879</v>
      </c>
      <c r="E50" t="str">
        <f t="shared" si="1"/>
        <v>7,35</v>
      </c>
      <c r="F50" t="str">
        <f t="shared" si="0"/>
        <v>5 (7,35%)</v>
      </c>
    </row>
    <row r="51" spans="2:6" x14ac:dyDescent="0.25">
      <c r="B51" s="12" t="s">
        <v>315</v>
      </c>
      <c r="C51">
        <v>1</v>
      </c>
      <c r="D51" s="16">
        <f t="shared" si="6"/>
        <v>1.4705882352941178</v>
      </c>
      <c r="E51">
        <v>0</v>
      </c>
      <c r="F51" t="str">
        <f t="shared" si="0"/>
        <v>1 (0%)</v>
      </c>
    </row>
    <row r="52" spans="2:6" x14ac:dyDescent="0.25">
      <c r="B52" s="12" t="s">
        <v>316</v>
      </c>
      <c r="C52">
        <v>14</v>
      </c>
      <c r="D52" s="16">
        <f t="shared" si="6"/>
        <v>20.588235294117649</v>
      </c>
      <c r="E52" t="str">
        <f t="shared" si="1"/>
        <v>20,59</v>
      </c>
      <c r="F52" t="str">
        <f t="shared" si="0"/>
        <v>14 (20,59%)</v>
      </c>
    </row>
    <row r="53" spans="2:6" x14ac:dyDescent="0.25">
      <c r="B53" s="12" t="s">
        <v>317</v>
      </c>
      <c r="C53">
        <v>17</v>
      </c>
      <c r="D53" s="16">
        <f t="shared" si="6"/>
        <v>25</v>
      </c>
      <c r="E53" t="str">
        <f t="shared" si="1"/>
        <v>25,</v>
      </c>
      <c r="F53" t="str">
        <f t="shared" si="0"/>
        <v>17 (25,%)</v>
      </c>
    </row>
    <row r="54" spans="2:6" x14ac:dyDescent="0.25">
      <c r="B54" s="12" t="s">
        <v>32</v>
      </c>
      <c r="C54">
        <v>1</v>
      </c>
      <c r="D54" s="16">
        <f t="shared" si="6"/>
        <v>1.4705882352941178</v>
      </c>
      <c r="E54">
        <v>0</v>
      </c>
      <c r="F54" t="str">
        <f t="shared" si="0"/>
        <v>1 (0%)</v>
      </c>
    </row>
    <row r="55" spans="2:6" x14ac:dyDescent="0.25">
      <c r="B55" s="12" t="s">
        <v>311</v>
      </c>
      <c r="C55">
        <v>3</v>
      </c>
      <c r="D55" s="16">
        <f t="shared" si="6"/>
        <v>4.4117647058823533</v>
      </c>
      <c r="E55" t="str">
        <f t="shared" si="1"/>
        <v>4,41</v>
      </c>
      <c r="F55" t="str">
        <f t="shared" si="0"/>
        <v>3 (4,41%)</v>
      </c>
    </row>
    <row r="56" spans="2:6" x14ac:dyDescent="0.25">
      <c r="C56">
        <f>C45</f>
        <v>68</v>
      </c>
    </row>
    <row r="57" spans="2:6" x14ac:dyDescent="0.25">
      <c r="B57" s="12" t="s">
        <v>12</v>
      </c>
    </row>
    <row r="58" spans="2:6" x14ac:dyDescent="0.25">
      <c r="B58" s="12" t="s">
        <v>318</v>
      </c>
      <c r="C58">
        <v>3</v>
      </c>
      <c r="D58" s="16">
        <f>100*C58/$C$61</f>
        <v>4.4117647058823533</v>
      </c>
      <c r="E58" t="str">
        <f t="shared" ref="E58" si="7">TEXT(D58,"##,##")</f>
        <v>4,41</v>
      </c>
      <c r="F58" t="str">
        <f t="shared" ref="F58" si="8">CONCATENATE(C58," (",E58,"%)")</f>
        <v>3 (4,41%)</v>
      </c>
    </row>
    <row r="59" spans="2:6" x14ac:dyDescent="0.25">
      <c r="B59" s="12" t="s">
        <v>50</v>
      </c>
      <c r="C59">
        <v>45</v>
      </c>
      <c r="D59" s="16">
        <f t="shared" ref="D59:D60" si="9">100*C59/$C$61</f>
        <v>66.17647058823529</v>
      </c>
      <c r="E59" t="str">
        <f t="shared" si="1"/>
        <v>66,18</v>
      </c>
      <c r="F59" t="str">
        <f t="shared" si="0"/>
        <v>45 (66,18%)</v>
      </c>
    </row>
    <row r="60" spans="2:6" x14ac:dyDescent="0.25">
      <c r="B60" s="12" t="s">
        <v>31</v>
      </c>
      <c r="C60">
        <v>20</v>
      </c>
      <c r="D60" s="16">
        <f t="shared" si="9"/>
        <v>29.411764705882351</v>
      </c>
      <c r="E60" t="str">
        <f t="shared" si="1"/>
        <v>29,41</v>
      </c>
      <c r="F60" t="str">
        <f t="shared" si="0"/>
        <v>20 (29,41%)</v>
      </c>
    </row>
    <row r="61" spans="2:6" x14ac:dyDescent="0.25">
      <c r="C61">
        <f>C56</f>
        <v>68</v>
      </c>
    </row>
    <row r="62" spans="2:6" x14ac:dyDescent="0.25">
      <c r="B62" s="12" t="s">
        <v>15</v>
      </c>
    </row>
    <row r="63" spans="2:6" x14ac:dyDescent="0.25">
      <c r="B63" t="s">
        <v>59</v>
      </c>
      <c r="C63">
        <v>4</v>
      </c>
      <c r="D63" s="16">
        <f>100*C63/$C$67</f>
        <v>8.8888888888888893</v>
      </c>
      <c r="E63" t="str">
        <f t="shared" si="1"/>
        <v>8,89</v>
      </c>
      <c r="F63" t="str">
        <f t="shared" si="0"/>
        <v>4 (8,89%)</v>
      </c>
    </row>
    <row r="64" spans="2:6" x14ac:dyDescent="0.25">
      <c r="B64" s="13" t="s">
        <v>89</v>
      </c>
      <c r="C64">
        <v>5</v>
      </c>
      <c r="D64" s="16">
        <f t="shared" ref="D64:D66" si="10">100*C64/$C$67</f>
        <v>11.111111111111111</v>
      </c>
      <c r="E64" t="str">
        <f t="shared" si="1"/>
        <v>11,11</v>
      </c>
      <c r="F64" t="str">
        <f t="shared" si="0"/>
        <v>5 (11,11%)</v>
      </c>
    </row>
    <row r="65" spans="2:6" x14ac:dyDescent="0.25">
      <c r="B65" t="s">
        <v>33</v>
      </c>
      <c r="C65">
        <v>10</v>
      </c>
      <c r="D65" s="16">
        <f t="shared" si="10"/>
        <v>22.222222222222221</v>
      </c>
      <c r="E65" t="str">
        <f t="shared" si="1"/>
        <v>22,22</v>
      </c>
      <c r="F65" t="str">
        <f t="shared" si="0"/>
        <v>10 (22,22%)</v>
      </c>
    </row>
    <row r="66" spans="2:6" x14ac:dyDescent="0.25">
      <c r="B66" s="14" t="s">
        <v>51</v>
      </c>
      <c r="C66">
        <v>26</v>
      </c>
      <c r="D66" s="16">
        <f t="shared" si="10"/>
        <v>57.777777777777779</v>
      </c>
      <c r="E66" t="str">
        <f t="shared" si="1"/>
        <v>57,78</v>
      </c>
      <c r="F66" t="str">
        <f t="shared" si="0"/>
        <v>26 (57,78%)</v>
      </c>
    </row>
    <row r="67" spans="2:6" x14ac:dyDescent="0.25">
      <c r="C67">
        <f>C59</f>
        <v>45</v>
      </c>
    </row>
    <row r="68" spans="2:6" x14ac:dyDescent="0.25">
      <c r="B68" s="12" t="s">
        <v>17</v>
      </c>
    </row>
    <row r="69" spans="2:6" x14ac:dyDescent="0.25">
      <c r="B69" s="12" t="s">
        <v>36</v>
      </c>
      <c r="C69">
        <v>34</v>
      </c>
      <c r="D69" s="16">
        <f>100*C69/$C$76</f>
        <v>50</v>
      </c>
      <c r="E69" t="str">
        <f t="shared" ref="E69:E133" si="11">TEXT(D69,"##,##")</f>
        <v>50,</v>
      </c>
      <c r="F69" t="str">
        <f t="shared" ref="F68:F131" si="12">CONCATENATE(C69," (",E69,"%)")</f>
        <v>34 (50,%)</v>
      </c>
    </row>
    <row r="70" spans="2:6" x14ac:dyDescent="0.25">
      <c r="B70" s="12" t="s">
        <v>319</v>
      </c>
      <c r="C70">
        <v>8</v>
      </c>
      <c r="D70" s="16">
        <f t="shared" ref="D70:D75" si="13">100*C70/$C$76</f>
        <v>11.764705882352942</v>
      </c>
      <c r="E70" t="str">
        <f t="shared" si="11"/>
        <v>11,76</v>
      </c>
      <c r="F70" t="str">
        <f t="shared" si="12"/>
        <v>8 (11,76%)</v>
      </c>
    </row>
    <row r="71" spans="2:6" x14ac:dyDescent="0.25">
      <c r="B71" s="12" t="s">
        <v>227</v>
      </c>
      <c r="C71">
        <v>6</v>
      </c>
      <c r="D71" s="16">
        <f t="shared" si="13"/>
        <v>8.8235294117647065</v>
      </c>
      <c r="E71" t="str">
        <f t="shared" si="11"/>
        <v>8,82</v>
      </c>
      <c r="F71" t="str">
        <f t="shared" si="12"/>
        <v>6 (8,82%)</v>
      </c>
    </row>
    <row r="72" spans="2:6" x14ac:dyDescent="0.25">
      <c r="B72" s="12" t="s">
        <v>320</v>
      </c>
      <c r="C72">
        <v>3</v>
      </c>
      <c r="D72" s="16">
        <f t="shared" si="13"/>
        <v>4.4117647058823533</v>
      </c>
      <c r="E72">
        <v>0</v>
      </c>
      <c r="F72" t="str">
        <f t="shared" si="12"/>
        <v>3 (0%)</v>
      </c>
    </row>
    <row r="73" spans="2:6" x14ac:dyDescent="0.25">
      <c r="B73" s="12" t="s">
        <v>128</v>
      </c>
      <c r="C73">
        <v>25</v>
      </c>
      <c r="D73" s="16">
        <f t="shared" si="13"/>
        <v>36.764705882352942</v>
      </c>
      <c r="E73" t="str">
        <f t="shared" si="11"/>
        <v>36,76</v>
      </c>
      <c r="F73" t="str">
        <f t="shared" si="12"/>
        <v>25 (36,76%)</v>
      </c>
    </row>
    <row r="74" spans="2:6" x14ac:dyDescent="0.25">
      <c r="B74" s="12" t="s">
        <v>63</v>
      </c>
      <c r="C74">
        <v>18</v>
      </c>
      <c r="D74" s="16">
        <f t="shared" si="13"/>
        <v>26.470588235294116</v>
      </c>
      <c r="E74" t="str">
        <f t="shared" si="11"/>
        <v>26,47</v>
      </c>
      <c r="F74" t="str">
        <f t="shared" si="12"/>
        <v>18 (26,47%)</v>
      </c>
    </row>
    <row r="75" spans="2:6" x14ac:dyDescent="0.25">
      <c r="B75" s="12" t="s">
        <v>311</v>
      </c>
      <c r="C75">
        <v>4</v>
      </c>
      <c r="D75" s="16">
        <f t="shared" si="13"/>
        <v>5.882352941176471</v>
      </c>
      <c r="E75" t="str">
        <f t="shared" si="11"/>
        <v>5,88</v>
      </c>
      <c r="F75" t="str">
        <f t="shared" si="12"/>
        <v>4 (5,88%)</v>
      </c>
    </row>
    <row r="76" spans="2:6" x14ac:dyDescent="0.25">
      <c r="C76">
        <f>C61</f>
        <v>68</v>
      </c>
    </row>
    <row r="77" spans="2:6" x14ac:dyDescent="0.25">
      <c r="B77" s="12" t="s">
        <v>18</v>
      </c>
    </row>
    <row r="78" spans="2:6" x14ac:dyDescent="0.25">
      <c r="B78" s="12" t="s">
        <v>187</v>
      </c>
      <c r="C78">
        <v>5</v>
      </c>
      <c r="D78" s="16">
        <f>100*C78/$C$91</f>
        <v>7.3529411764705879</v>
      </c>
      <c r="E78" t="str">
        <f t="shared" si="11"/>
        <v>7,35</v>
      </c>
      <c r="F78" t="str">
        <f t="shared" si="12"/>
        <v>5 (7,35%)</v>
      </c>
    </row>
    <row r="79" spans="2:6" x14ac:dyDescent="0.25">
      <c r="B79" s="12" t="s">
        <v>321</v>
      </c>
      <c r="C79">
        <v>0</v>
      </c>
      <c r="D79" s="16">
        <f t="shared" ref="D79:D90" si="14">100*C79/$C$91</f>
        <v>0</v>
      </c>
      <c r="E79">
        <v>0</v>
      </c>
      <c r="F79" t="str">
        <f t="shared" si="12"/>
        <v>0 (0%)</v>
      </c>
    </row>
    <row r="80" spans="2:6" x14ac:dyDescent="0.25">
      <c r="B80" s="12" t="s">
        <v>90</v>
      </c>
      <c r="C80">
        <v>8</v>
      </c>
      <c r="D80" s="16">
        <f t="shared" si="14"/>
        <v>11.764705882352942</v>
      </c>
      <c r="E80" t="str">
        <f t="shared" si="11"/>
        <v>11,76</v>
      </c>
      <c r="F80" t="str">
        <f t="shared" si="12"/>
        <v>8 (11,76%)</v>
      </c>
    </row>
    <row r="81" spans="2:6" x14ac:dyDescent="0.25">
      <c r="B81" s="12" t="s">
        <v>253</v>
      </c>
      <c r="C81">
        <v>7</v>
      </c>
      <c r="D81" s="16">
        <f t="shared" si="14"/>
        <v>10.294117647058824</v>
      </c>
      <c r="E81" t="str">
        <f t="shared" si="11"/>
        <v>10,29</v>
      </c>
      <c r="F81" t="str">
        <f t="shared" si="12"/>
        <v>7 (10,29%)</v>
      </c>
    </row>
    <row r="82" spans="2:6" x14ac:dyDescent="0.25">
      <c r="B82" s="12" t="s">
        <v>322</v>
      </c>
      <c r="C82">
        <v>0</v>
      </c>
      <c r="D82" s="16">
        <f t="shared" si="14"/>
        <v>0</v>
      </c>
      <c r="E82">
        <v>0</v>
      </c>
      <c r="F82" t="str">
        <f t="shared" si="12"/>
        <v>0 (0%)</v>
      </c>
    </row>
    <row r="83" spans="2:6" x14ac:dyDescent="0.25">
      <c r="B83" s="12" t="s">
        <v>323</v>
      </c>
      <c r="C83">
        <v>6</v>
      </c>
      <c r="D83" s="16">
        <f t="shared" si="14"/>
        <v>8.8235294117647065</v>
      </c>
      <c r="E83" t="str">
        <f t="shared" si="11"/>
        <v>8,82</v>
      </c>
      <c r="F83" t="str">
        <f t="shared" si="12"/>
        <v>6 (8,82%)</v>
      </c>
    </row>
    <row r="84" spans="2:6" x14ac:dyDescent="0.25">
      <c r="B84" s="12" t="s">
        <v>324</v>
      </c>
      <c r="C84">
        <v>0</v>
      </c>
      <c r="D84" s="16">
        <f t="shared" si="14"/>
        <v>0</v>
      </c>
      <c r="E84">
        <v>0</v>
      </c>
      <c r="F84" t="str">
        <f t="shared" si="12"/>
        <v>0 (0%)</v>
      </c>
    </row>
    <row r="85" spans="2:6" x14ac:dyDescent="0.25">
      <c r="B85" s="12" t="s">
        <v>317</v>
      </c>
      <c r="C85">
        <v>3</v>
      </c>
      <c r="D85" s="16">
        <f t="shared" si="14"/>
        <v>4.4117647058823533</v>
      </c>
      <c r="E85" t="str">
        <f t="shared" si="11"/>
        <v>4,41</v>
      </c>
      <c r="F85" t="str">
        <f t="shared" si="12"/>
        <v>3 (4,41%)</v>
      </c>
    </row>
    <row r="86" spans="2:6" x14ac:dyDescent="0.25">
      <c r="B86" s="12" t="s">
        <v>325</v>
      </c>
      <c r="C86">
        <v>1</v>
      </c>
      <c r="D86" s="16">
        <f t="shared" si="14"/>
        <v>1.4705882352941178</v>
      </c>
      <c r="E86">
        <v>0</v>
      </c>
      <c r="F86" t="str">
        <f t="shared" si="12"/>
        <v>1 (0%)</v>
      </c>
    </row>
    <row r="87" spans="2:6" x14ac:dyDescent="0.25">
      <c r="B87" s="12" t="s">
        <v>326</v>
      </c>
      <c r="C87">
        <v>5</v>
      </c>
      <c r="D87" s="16">
        <f t="shared" si="14"/>
        <v>7.3529411764705879</v>
      </c>
      <c r="E87" t="str">
        <f t="shared" si="11"/>
        <v>7,35</v>
      </c>
      <c r="F87" t="str">
        <f t="shared" si="12"/>
        <v>5 (7,35%)</v>
      </c>
    </row>
    <row r="88" spans="2:6" x14ac:dyDescent="0.25">
      <c r="B88" s="12" t="s">
        <v>316</v>
      </c>
      <c r="C88">
        <v>10</v>
      </c>
      <c r="D88" s="16">
        <f t="shared" si="14"/>
        <v>14.705882352941176</v>
      </c>
      <c r="E88" t="str">
        <f t="shared" si="11"/>
        <v>14,71</v>
      </c>
      <c r="F88" t="str">
        <f t="shared" si="12"/>
        <v>10 (14,71%)</v>
      </c>
    </row>
    <row r="89" spans="2:6" x14ac:dyDescent="0.25">
      <c r="B89" s="12" t="s">
        <v>327</v>
      </c>
      <c r="C89">
        <v>31</v>
      </c>
      <c r="D89" s="16">
        <f t="shared" si="14"/>
        <v>45.588235294117645</v>
      </c>
      <c r="E89" t="str">
        <f t="shared" si="11"/>
        <v>45,59</v>
      </c>
      <c r="F89" t="str">
        <f t="shared" si="12"/>
        <v>31 (45,59%)</v>
      </c>
    </row>
    <row r="90" spans="2:6" x14ac:dyDescent="0.25">
      <c r="B90" s="12" t="s">
        <v>95</v>
      </c>
      <c r="C90">
        <v>20</v>
      </c>
      <c r="D90" s="16">
        <f t="shared" si="14"/>
        <v>29.411764705882351</v>
      </c>
      <c r="E90" t="str">
        <f t="shared" si="11"/>
        <v>29,41</v>
      </c>
      <c r="F90" t="str">
        <f t="shared" si="12"/>
        <v>20 (29,41%)</v>
      </c>
    </row>
    <row r="91" spans="2:6" x14ac:dyDescent="0.25">
      <c r="C91">
        <f>C76</f>
        <v>68</v>
      </c>
    </row>
    <row r="92" spans="2:6" x14ac:dyDescent="0.25">
      <c r="B92" s="12" t="s">
        <v>19</v>
      </c>
    </row>
    <row r="93" spans="2:6" x14ac:dyDescent="0.25">
      <c r="B93" s="12" t="s">
        <v>115</v>
      </c>
      <c r="C93">
        <v>52</v>
      </c>
      <c r="D93" s="16">
        <f>100*C93/$C$106</f>
        <v>76.470588235294116</v>
      </c>
      <c r="E93" t="str">
        <f t="shared" si="11"/>
        <v>76,47</v>
      </c>
      <c r="F93" t="str">
        <f t="shared" si="12"/>
        <v>52 (76,47%)</v>
      </c>
    </row>
    <row r="94" spans="2:6" x14ac:dyDescent="0.25">
      <c r="B94" s="12" t="s">
        <v>328</v>
      </c>
      <c r="C94">
        <v>54</v>
      </c>
      <c r="D94" s="16">
        <f t="shared" ref="D94:D105" si="15">100*C94/$C$106</f>
        <v>79.411764705882348</v>
      </c>
      <c r="E94" t="str">
        <f t="shared" si="11"/>
        <v>79,41</v>
      </c>
      <c r="F94" t="str">
        <f t="shared" si="12"/>
        <v>54 (79,41%)</v>
      </c>
    </row>
    <row r="95" spans="2:6" x14ac:dyDescent="0.25">
      <c r="B95" s="12" t="s">
        <v>90</v>
      </c>
      <c r="C95">
        <v>49</v>
      </c>
      <c r="D95" s="16">
        <f t="shared" si="15"/>
        <v>72.058823529411768</v>
      </c>
      <c r="E95" t="str">
        <f t="shared" si="11"/>
        <v>72,06</v>
      </c>
      <c r="F95" t="str">
        <f t="shared" si="12"/>
        <v>49 (72,06%)</v>
      </c>
    </row>
    <row r="96" spans="2:6" x14ac:dyDescent="0.25">
      <c r="B96" s="12" t="s">
        <v>322</v>
      </c>
      <c r="C96">
        <v>0</v>
      </c>
      <c r="D96" s="16">
        <f t="shared" si="15"/>
        <v>0</v>
      </c>
      <c r="E96">
        <v>0</v>
      </c>
      <c r="F96" t="str">
        <f t="shared" si="12"/>
        <v>0 (0%)</v>
      </c>
    </row>
    <row r="97" spans="2:6" x14ac:dyDescent="0.25">
      <c r="B97" s="12" t="s">
        <v>329</v>
      </c>
      <c r="C97">
        <v>29</v>
      </c>
      <c r="D97" s="16">
        <f t="shared" si="15"/>
        <v>42.647058823529413</v>
      </c>
      <c r="E97" t="str">
        <f t="shared" si="11"/>
        <v>42,65</v>
      </c>
      <c r="F97" t="str">
        <f t="shared" si="12"/>
        <v>29 (42,65%)</v>
      </c>
    </row>
    <row r="98" spans="2:6" x14ac:dyDescent="0.25">
      <c r="B98" s="12" t="s">
        <v>324</v>
      </c>
      <c r="C98">
        <v>5</v>
      </c>
      <c r="D98" s="16">
        <f t="shared" si="15"/>
        <v>7.3529411764705879</v>
      </c>
      <c r="E98" t="str">
        <f t="shared" si="11"/>
        <v>7,35</v>
      </c>
      <c r="F98" t="str">
        <f t="shared" si="12"/>
        <v>5 (7,35%)</v>
      </c>
    </row>
    <row r="99" spans="2:6" x14ac:dyDescent="0.25">
      <c r="B99" s="12" t="s">
        <v>330</v>
      </c>
      <c r="C99">
        <v>8</v>
      </c>
      <c r="D99" s="16">
        <f t="shared" si="15"/>
        <v>11.764705882352942</v>
      </c>
      <c r="E99" t="str">
        <f t="shared" si="11"/>
        <v>11,76</v>
      </c>
      <c r="F99" t="str">
        <f t="shared" si="12"/>
        <v>8 (11,76%)</v>
      </c>
    </row>
    <row r="100" spans="2:6" x14ac:dyDescent="0.25">
      <c r="B100" s="12" t="s">
        <v>331</v>
      </c>
      <c r="C100">
        <v>19</v>
      </c>
      <c r="D100" s="16">
        <f t="shared" si="15"/>
        <v>27.941176470588236</v>
      </c>
      <c r="E100" t="str">
        <f t="shared" si="11"/>
        <v>27,94</v>
      </c>
      <c r="F100" t="str">
        <f t="shared" si="12"/>
        <v>19 (27,94%)</v>
      </c>
    </row>
    <row r="101" spans="2:6" x14ac:dyDescent="0.25">
      <c r="B101" s="12" t="s">
        <v>332</v>
      </c>
      <c r="C101">
        <v>24</v>
      </c>
      <c r="D101" s="16">
        <f t="shared" si="15"/>
        <v>35.294117647058826</v>
      </c>
      <c r="E101" t="str">
        <f t="shared" si="11"/>
        <v>35,29</v>
      </c>
      <c r="F101" t="str">
        <f t="shared" si="12"/>
        <v>24 (35,29%)</v>
      </c>
    </row>
    <row r="102" spans="2:6" x14ac:dyDescent="0.25">
      <c r="B102" s="12" t="s">
        <v>151</v>
      </c>
      <c r="C102">
        <v>57</v>
      </c>
      <c r="D102" s="16">
        <f t="shared" si="15"/>
        <v>83.82352941176471</v>
      </c>
      <c r="E102" t="str">
        <f t="shared" si="11"/>
        <v>83,82</v>
      </c>
      <c r="F102" t="str">
        <f t="shared" si="12"/>
        <v>57 (83,82%)</v>
      </c>
    </row>
    <row r="103" spans="2:6" x14ac:dyDescent="0.25">
      <c r="B103" s="12" t="s">
        <v>317</v>
      </c>
      <c r="C103">
        <v>14</v>
      </c>
      <c r="D103" s="16">
        <f t="shared" si="15"/>
        <v>20.588235294117649</v>
      </c>
      <c r="E103" t="str">
        <f t="shared" si="11"/>
        <v>20,59</v>
      </c>
      <c r="F103" t="str">
        <f t="shared" si="12"/>
        <v>14 (20,59%)</v>
      </c>
    </row>
    <row r="104" spans="2:6" x14ac:dyDescent="0.25">
      <c r="B104" s="12" t="s">
        <v>32</v>
      </c>
      <c r="C104">
        <v>5</v>
      </c>
      <c r="D104" s="16">
        <f t="shared" si="15"/>
        <v>7.3529411764705879</v>
      </c>
      <c r="E104" t="str">
        <f t="shared" si="11"/>
        <v>7,35</v>
      </c>
      <c r="F104" t="str">
        <f t="shared" si="12"/>
        <v>5 (7,35%)</v>
      </c>
    </row>
    <row r="105" spans="2:6" x14ac:dyDescent="0.25">
      <c r="B105" s="12" t="s">
        <v>311</v>
      </c>
      <c r="C105">
        <v>7</v>
      </c>
      <c r="D105" s="16">
        <f t="shared" si="15"/>
        <v>10.294117647058824</v>
      </c>
      <c r="E105" t="str">
        <f t="shared" si="11"/>
        <v>10,29</v>
      </c>
      <c r="F105" t="str">
        <f t="shared" si="12"/>
        <v>7 (10,29%)</v>
      </c>
    </row>
    <row r="106" spans="2:6" x14ac:dyDescent="0.25">
      <c r="C106">
        <f>C91</f>
        <v>68</v>
      </c>
    </row>
    <row r="107" spans="2:6" x14ac:dyDescent="0.25">
      <c r="B107" s="12" t="s">
        <v>20</v>
      </c>
    </row>
    <row r="108" spans="2:6" x14ac:dyDescent="0.25">
      <c r="B108" s="12" t="s">
        <v>30</v>
      </c>
      <c r="C108">
        <v>55</v>
      </c>
      <c r="D108" s="16">
        <f>100*C108/$C$110</f>
        <v>80.882352941176464</v>
      </c>
      <c r="E108" t="str">
        <f t="shared" si="11"/>
        <v>80,88</v>
      </c>
      <c r="F108" t="str">
        <f t="shared" si="12"/>
        <v>55 (80,88%)</v>
      </c>
    </row>
    <row r="109" spans="2:6" x14ac:dyDescent="0.25">
      <c r="B109" s="12" t="s">
        <v>31</v>
      </c>
      <c r="C109">
        <v>13</v>
      </c>
      <c r="D109" s="16">
        <f>100*C109/$C$110</f>
        <v>19.117647058823529</v>
      </c>
      <c r="E109" t="str">
        <f t="shared" si="11"/>
        <v>19,12</v>
      </c>
      <c r="F109" t="str">
        <f t="shared" si="12"/>
        <v>13 (19,12%)</v>
      </c>
    </row>
    <row r="110" spans="2:6" x14ac:dyDescent="0.25">
      <c r="C110">
        <f>C106</f>
        <v>68</v>
      </c>
    </row>
    <row r="111" spans="2:6" x14ac:dyDescent="0.25">
      <c r="B111" s="12" t="s">
        <v>21</v>
      </c>
    </row>
    <row r="112" spans="2:6" x14ac:dyDescent="0.25">
      <c r="B112" s="12" t="s">
        <v>140</v>
      </c>
      <c r="C112">
        <v>39</v>
      </c>
      <c r="D112" s="16">
        <f>100*C112/$C$117</f>
        <v>57.352941176470587</v>
      </c>
      <c r="E112" t="str">
        <f t="shared" si="11"/>
        <v>57,35</v>
      </c>
      <c r="F112" t="str">
        <f t="shared" si="12"/>
        <v>39 (57,35%)</v>
      </c>
    </row>
    <row r="113" spans="2:6" x14ac:dyDescent="0.25">
      <c r="B113" s="12" t="s">
        <v>333</v>
      </c>
      <c r="C113">
        <v>11</v>
      </c>
      <c r="D113" s="16">
        <f t="shared" ref="D113:D116" si="16">100*C113/$C$117</f>
        <v>16.176470588235293</v>
      </c>
      <c r="E113" t="str">
        <f t="shared" si="11"/>
        <v>16,18</v>
      </c>
      <c r="F113" t="str">
        <f t="shared" si="12"/>
        <v>11 (16,18%)</v>
      </c>
    </row>
    <row r="114" spans="2:6" x14ac:dyDescent="0.25">
      <c r="B114" s="12" t="s">
        <v>39</v>
      </c>
      <c r="C114">
        <v>42</v>
      </c>
      <c r="D114" s="16">
        <f t="shared" si="16"/>
        <v>61.764705882352942</v>
      </c>
      <c r="E114" t="str">
        <f t="shared" si="11"/>
        <v>61,76</v>
      </c>
      <c r="F114" t="str">
        <f t="shared" si="12"/>
        <v>42 (61,76%)</v>
      </c>
    </row>
    <row r="115" spans="2:6" x14ac:dyDescent="0.25">
      <c r="B115" s="12" t="s">
        <v>206</v>
      </c>
      <c r="C115">
        <v>25</v>
      </c>
      <c r="D115" s="16">
        <f t="shared" si="16"/>
        <v>36.764705882352942</v>
      </c>
      <c r="E115" t="str">
        <f t="shared" si="11"/>
        <v>36,76</v>
      </c>
      <c r="F115" t="str">
        <f t="shared" si="12"/>
        <v>25 (36,76%)</v>
      </c>
    </row>
    <row r="116" spans="2:6" x14ac:dyDescent="0.25">
      <c r="B116" s="12" t="s">
        <v>311</v>
      </c>
      <c r="C116">
        <v>2</v>
      </c>
      <c r="D116" s="16">
        <f t="shared" si="16"/>
        <v>2.9411764705882355</v>
      </c>
      <c r="E116" t="str">
        <f t="shared" si="11"/>
        <v>2,94</v>
      </c>
      <c r="F116" t="str">
        <f t="shared" si="12"/>
        <v>2 (2,94%)</v>
      </c>
    </row>
    <row r="117" spans="2:6" x14ac:dyDescent="0.25">
      <c r="C117">
        <f>C110</f>
        <v>68</v>
      </c>
    </row>
    <row r="118" spans="2:6" x14ac:dyDescent="0.25">
      <c r="B118" s="12" t="s">
        <v>23</v>
      </c>
    </row>
    <row r="119" spans="2:6" x14ac:dyDescent="0.25">
      <c r="B119" s="12" t="s">
        <v>40</v>
      </c>
      <c r="C119">
        <v>46</v>
      </c>
      <c r="D119" s="16">
        <f>100*C119/$C$122</f>
        <v>67.647058823529406</v>
      </c>
      <c r="E119" t="str">
        <f t="shared" si="11"/>
        <v>67,65</v>
      </c>
      <c r="F119" t="str">
        <f t="shared" si="12"/>
        <v>46 (67,65%)</v>
      </c>
    </row>
    <row r="120" spans="2:6" x14ac:dyDescent="0.25">
      <c r="B120" s="12" t="s">
        <v>102</v>
      </c>
      <c r="C120">
        <v>19</v>
      </c>
      <c r="D120" s="16">
        <f t="shared" ref="D120:D121" si="17">100*C120/$C$122</f>
        <v>27.941176470588236</v>
      </c>
      <c r="E120" t="str">
        <f t="shared" si="11"/>
        <v>27,94</v>
      </c>
      <c r="F120" t="str">
        <f t="shared" si="12"/>
        <v>19 (27,94%)</v>
      </c>
    </row>
    <row r="121" spans="2:6" x14ac:dyDescent="0.25">
      <c r="B121" s="12" t="s">
        <v>335</v>
      </c>
      <c r="C121">
        <v>3</v>
      </c>
      <c r="D121" s="16">
        <f t="shared" si="17"/>
        <v>4.4117647058823533</v>
      </c>
      <c r="E121" t="str">
        <f t="shared" si="11"/>
        <v>4,41</v>
      </c>
      <c r="F121" t="str">
        <f t="shared" ref="F121" si="18">CONCATENATE(C121," (",E121,"%)")</f>
        <v>3 (4,41%)</v>
      </c>
    </row>
    <row r="122" spans="2:6" x14ac:dyDescent="0.25">
      <c r="C122">
        <f>C117</f>
        <v>68</v>
      </c>
    </row>
    <row r="123" spans="2:6" x14ac:dyDescent="0.25">
      <c r="B123" s="12" t="s">
        <v>26</v>
      </c>
    </row>
    <row r="124" spans="2:6" x14ac:dyDescent="0.25">
      <c r="B124" s="12" t="s">
        <v>334</v>
      </c>
      <c r="C124">
        <v>0</v>
      </c>
      <c r="D124" s="16">
        <f>100*C124/$C$129</f>
        <v>0</v>
      </c>
      <c r="E124">
        <v>0</v>
      </c>
      <c r="F124" t="str">
        <f t="shared" si="12"/>
        <v>0 (0%)</v>
      </c>
    </row>
    <row r="125" spans="2:6" x14ac:dyDescent="0.25">
      <c r="B125" s="12" t="s">
        <v>43</v>
      </c>
      <c r="C125">
        <v>13</v>
      </c>
      <c r="D125" s="16">
        <f t="shared" ref="D125:D128" si="19">100*C125/$C$129</f>
        <v>19.117647058823529</v>
      </c>
      <c r="E125" t="str">
        <f t="shared" si="11"/>
        <v>19,12</v>
      </c>
      <c r="F125" t="str">
        <f t="shared" si="12"/>
        <v>13 (19,12%)</v>
      </c>
    </row>
    <row r="126" spans="2:6" x14ac:dyDescent="0.25">
      <c r="B126" s="12" t="s">
        <v>92</v>
      </c>
      <c r="C126">
        <v>24</v>
      </c>
      <c r="D126" s="16">
        <f t="shared" si="19"/>
        <v>35.294117647058826</v>
      </c>
      <c r="E126" t="str">
        <f t="shared" si="11"/>
        <v>35,29</v>
      </c>
      <c r="F126" t="str">
        <f t="shared" si="12"/>
        <v>24 (35,29%)</v>
      </c>
    </row>
    <row r="127" spans="2:6" x14ac:dyDescent="0.25">
      <c r="B127" s="12" t="s">
        <v>69</v>
      </c>
      <c r="C127">
        <v>23</v>
      </c>
      <c r="D127" s="16">
        <f t="shared" si="19"/>
        <v>33.823529411764703</v>
      </c>
      <c r="E127" t="str">
        <f t="shared" si="11"/>
        <v>33,82</v>
      </c>
      <c r="F127" t="str">
        <f t="shared" si="12"/>
        <v>23 (33,82%)</v>
      </c>
    </row>
    <row r="128" spans="2:6" x14ac:dyDescent="0.25">
      <c r="B128" s="12" t="s">
        <v>76</v>
      </c>
      <c r="C128">
        <v>8</v>
      </c>
      <c r="D128" s="16">
        <f t="shared" si="19"/>
        <v>11.764705882352942</v>
      </c>
      <c r="E128" t="str">
        <f t="shared" si="11"/>
        <v>11,76</v>
      </c>
      <c r="F128" t="str">
        <f t="shared" si="12"/>
        <v>8 (11,76%)</v>
      </c>
    </row>
    <row r="129" spans="2:6" x14ac:dyDescent="0.25">
      <c r="C129">
        <f>C122</f>
        <v>68</v>
      </c>
    </row>
    <row r="130" spans="2:6" x14ac:dyDescent="0.25">
      <c r="B130" s="12" t="s">
        <v>27</v>
      </c>
    </row>
    <row r="131" spans="2:6" x14ac:dyDescent="0.25">
      <c r="B131" s="12" t="s">
        <v>117</v>
      </c>
      <c r="C131">
        <v>7</v>
      </c>
      <c r="D131" s="16">
        <f>100*C131/$C$129</f>
        <v>10.294117647058824</v>
      </c>
      <c r="E131" t="str">
        <f t="shared" si="11"/>
        <v>10,29</v>
      </c>
      <c r="F131" t="str">
        <f t="shared" si="12"/>
        <v>7 (10,29%)</v>
      </c>
    </row>
    <row r="132" spans="2:6" x14ac:dyDescent="0.25">
      <c r="B132" s="12" t="s">
        <v>44</v>
      </c>
      <c r="C132">
        <v>51</v>
      </c>
      <c r="D132" s="16">
        <f>100*C132/$C$129</f>
        <v>75</v>
      </c>
      <c r="E132" t="str">
        <f>TEXT(D132,"##,##")</f>
        <v>75,</v>
      </c>
      <c r="F132" t="str">
        <f>CONCATENATE(C132," (",E132,"%)")</f>
        <v>51 (75,%)</v>
      </c>
    </row>
    <row r="133" spans="2:6" x14ac:dyDescent="0.25">
      <c r="B133" s="12" t="s">
        <v>335</v>
      </c>
      <c r="C133">
        <v>1</v>
      </c>
      <c r="D133" s="16">
        <f>100*C133/$C$129</f>
        <v>1.4705882352941178</v>
      </c>
      <c r="E133" t="str">
        <f t="shared" si="11"/>
        <v>1,47</v>
      </c>
      <c r="F133" t="str">
        <f t="shared" ref="F133:F146" si="20">CONCATENATE(C133," (",E133,"%)")</f>
        <v>1 (1,47%)</v>
      </c>
    </row>
    <row r="135" spans="2:6" x14ac:dyDescent="0.25">
      <c r="B135" s="12" t="s">
        <v>28</v>
      </c>
    </row>
    <row r="136" spans="2:6" x14ac:dyDescent="0.25">
      <c r="B136" s="12" t="s">
        <v>45</v>
      </c>
      <c r="C136">
        <v>57</v>
      </c>
      <c r="D136" s="16">
        <f>100*C136/$C$129</f>
        <v>83.82352941176471</v>
      </c>
      <c r="E136" t="str">
        <f t="shared" ref="E135:E146" si="21">TEXT(D136,"##,##")</f>
        <v>83,82</v>
      </c>
      <c r="F136" t="str">
        <f t="shared" si="20"/>
        <v>57 (83,82%)</v>
      </c>
    </row>
    <row r="137" spans="2:6" x14ac:dyDescent="0.25">
      <c r="B137" s="12" t="s">
        <v>130</v>
      </c>
      <c r="C137">
        <v>10</v>
      </c>
      <c r="D137" s="16">
        <f>100*C137/$C$129</f>
        <v>14.705882352941176</v>
      </c>
      <c r="E137" t="str">
        <f t="shared" si="21"/>
        <v>14,71</v>
      </c>
      <c r="F137" t="str">
        <f t="shared" si="20"/>
        <v>10 (14,71%)</v>
      </c>
    </row>
    <row r="138" spans="2:6" x14ac:dyDescent="0.25">
      <c r="B138" s="12" t="s">
        <v>260</v>
      </c>
      <c r="C138">
        <v>1</v>
      </c>
      <c r="D138" s="16">
        <f>100*C138/$C$129</f>
        <v>1.4705882352941178</v>
      </c>
      <c r="E138" t="str">
        <f t="shared" si="21"/>
        <v>1,47</v>
      </c>
      <c r="F138" t="str">
        <f t="shared" si="20"/>
        <v>1 (1,47%)</v>
      </c>
    </row>
    <row r="139" spans="2:6" x14ac:dyDescent="0.25">
      <c r="B139" s="12" t="s">
        <v>336</v>
      </c>
      <c r="C139">
        <v>0</v>
      </c>
      <c r="D139" s="16">
        <f>100*C139/$C$129</f>
        <v>0</v>
      </c>
      <c r="E139" t="str">
        <f t="shared" si="21"/>
        <v>,</v>
      </c>
      <c r="F139" t="str">
        <f t="shared" si="20"/>
        <v>0 (,%)</v>
      </c>
    </row>
    <row r="141" spans="2:6" x14ac:dyDescent="0.25">
      <c r="B141" s="12" t="s">
        <v>29</v>
      </c>
    </row>
    <row r="142" spans="2:6" x14ac:dyDescent="0.25">
      <c r="B142" s="12" t="s">
        <v>337</v>
      </c>
      <c r="C142">
        <v>0</v>
      </c>
      <c r="D142" s="16">
        <f t="shared" ref="D142:D146" si="22">100*C142/$C$129</f>
        <v>0</v>
      </c>
      <c r="E142" t="str">
        <f t="shared" si="21"/>
        <v>,</v>
      </c>
      <c r="F142" t="str">
        <f t="shared" si="20"/>
        <v>0 (,%)</v>
      </c>
    </row>
    <row r="143" spans="2:6" x14ac:dyDescent="0.25">
      <c r="B143" s="12" t="s">
        <v>126</v>
      </c>
      <c r="C143">
        <v>6</v>
      </c>
      <c r="D143" s="16">
        <f t="shared" si="22"/>
        <v>8.8235294117647065</v>
      </c>
      <c r="E143" t="str">
        <f t="shared" si="21"/>
        <v>8,82</v>
      </c>
      <c r="F143" t="str">
        <f t="shared" si="20"/>
        <v>6 (8,82%)</v>
      </c>
    </row>
    <row r="144" spans="2:6" x14ac:dyDescent="0.25">
      <c r="B144" s="12" t="s">
        <v>88</v>
      </c>
      <c r="C144">
        <v>4</v>
      </c>
      <c r="D144" s="16">
        <f t="shared" si="22"/>
        <v>5.882352941176471</v>
      </c>
      <c r="E144" t="str">
        <f t="shared" si="21"/>
        <v>5,88</v>
      </c>
      <c r="F144" t="str">
        <f t="shared" si="20"/>
        <v>4 (5,88%)</v>
      </c>
    </row>
    <row r="145" spans="2:6" x14ac:dyDescent="0.25">
      <c r="B145" s="12" t="s">
        <v>46</v>
      </c>
      <c r="C145">
        <v>56</v>
      </c>
      <c r="D145" s="16">
        <f t="shared" si="22"/>
        <v>82.352941176470594</v>
      </c>
      <c r="E145" t="str">
        <f t="shared" si="21"/>
        <v>82,35</v>
      </c>
      <c r="F145" t="str">
        <f t="shared" si="20"/>
        <v>56 (82,35%)</v>
      </c>
    </row>
    <row r="146" spans="2:6" x14ac:dyDescent="0.25">
      <c r="B146" s="12" t="s">
        <v>309</v>
      </c>
      <c r="C146">
        <v>2</v>
      </c>
      <c r="D146" s="16">
        <f t="shared" si="22"/>
        <v>2.9411764705882355</v>
      </c>
      <c r="E146" t="str">
        <f t="shared" si="21"/>
        <v>2,94</v>
      </c>
      <c r="F146" t="str">
        <f t="shared" si="20"/>
        <v>2 (2,94%)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Ответы на опрос</vt:lpstr>
      <vt:lpstr>Диаграммы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Даниил Зверев</cp:lastModifiedBy>
  <dcterms:modified xsi:type="dcterms:W3CDTF">2025-04-22T18:45:34Z</dcterms:modified>
</cp:coreProperties>
</file>