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8_{9011E9A1-F441-4B9C-A96B-B510B1459616}" xr6:coauthVersionLast="40" xr6:coauthVersionMax="40" xr10:uidLastSave="{00000000-0000-0000-0000-000000000000}"/>
  <bookViews>
    <workbookView xWindow="1935" yWindow="1815" windowWidth="21540" windowHeight="11925" tabRatio="736" xr2:uid="{00000000-000D-0000-FFFF-FFFF00000000}"/>
  </bookViews>
  <sheets>
    <sheet name="Test_Sequence" sheetId="1" r:id="rId1"/>
    <sheet name="Port_Load_Map" sheetId="2" r:id="rId2"/>
    <sheet name="Allowed_Val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B65" i="1" l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9" authorId="0" shapeId="0" xr:uid="{00000000-0006-0000-0000-000001000000}">
      <text>
        <r>
          <rPr>
            <sz val="9"/>
            <color indexed="81"/>
            <rFont val="Tahoma"/>
            <family val="2"/>
          </rPr>
          <t>Also: 
Pulse T2 Amps</t>
        </r>
      </text>
    </comment>
  </commentList>
</comments>
</file>

<file path=xl/sharedStrings.xml><?xml version="1.0" encoding="utf-8"?>
<sst xmlns="http://schemas.openxmlformats.org/spreadsheetml/2006/main" count="131" uniqueCount="101">
  <si>
    <t>rem</t>
  </si>
  <si>
    <t>This is the initial test sequence spreadsheet to be exported as csv for automated test sequencing</t>
  </si>
  <si>
    <t xml:space="preserve">In conjunction with a port mapping table, and DUT information to be entered by tester or from file? </t>
  </si>
  <si>
    <t>DUT List</t>
  </si>
  <si>
    <t>{file name}</t>
  </si>
  <si>
    <t>Port Load Map</t>
  </si>
  <si>
    <t>Console</t>
  </si>
  <si>
    <t>Port</t>
  </si>
  <si>
    <t>Test ID</t>
  </si>
  <si>
    <t>Amps</t>
  </si>
  <si>
    <t>Duration</t>
  </si>
  <si>
    <t>Trigger</t>
  </si>
  <si>
    <t>Test ID Table</t>
  </si>
  <si>
    <t>?</t>
  </si>
  <si>
    <t>Volts Open Min</t>
  </si>
  <si>
    <t>Volts Open Max</t>
  </si>
  <si>
    <t>Volts Loaded Min</t>
  </si>
  <si>
    <t>Volts Loaded Max</t>
  </si>
  <si>
    <t>Delay Time</t>
  </si>
  <si>
    <t>Port Name</t>
  </si>
  <si>
    <t>Frame Num</t>
  </si>
  <si>
    <t>Load Num</t>
  </si>
  <si>
    <t>Console Num</t>
  </si>
  <si>
    <t>Port Spec</t>
  </si>
  <si>
    <t xml:space="preserve">Test ID should include: Write Excel, Save, New Excel, Loop? </t>
  </si>
  <si>
    <t>(Allowed Values)</t>
  </si>
  <si>
    <t>(expansion)</t>
  </si>
  <si>
    <t>Constant-Current / Multiple Ports / Long Duration</t>
  </si>
  <si>
    <t>Open Voltage / 1 Port</t>
  </si>
  <si>
    <t>Time delay between tests</t>
  </si>
  <si>
    <t>*header*</t>
  </si>
  <si>
    <t>Console Values</t>
  </si>
  <si>
    <t>Port Values</t>
  </si>
  <si>
    <t>Test ID Values</t>
  </si>
  <si>
    <t xml:space="preserve">(Test Comments) </t>
  </si>
  <si>
    <t>Test Name</t>
  </si>
  <si>
    <t>Test Name Values</t>
  </si>
  <si>
    <t>Excel - new results file</t>
  </si>
  <si>
    <t>Excel - new chart sheet</t>
  </si>
  <si>
    <t>Control - process results</t>
  </si>
  <si>
    <t xml:space="preserve">calculates statistics and writes data to Excel (if desired between tests) </t>
  </si>
  <si>
    <t xml:space="preserve">Excel - close </t>
  </si>
  <si>
    <t>should be last thing run to mark file read-only</t>
  </si>
  <si>
    <t>HDMI 5V</t>
  </si>
  <si>
    <t>Write CSV</t>
  </si>
  <si>
    <t>Notes</t>
  </si>
  <si>
    <t xml:space="preserve">CSV files will be written immediately following each test. </t>
  </si>
  <si>
    <t xml:space="preserve">Notes </t>
  </si>
  <si>
    <t xml:space="preserve">Not yet supported. Set to 1. </t>
  </si>
  <si>
    <t>Move below to Port_Specs table or added to Port_Load_Map??</t>
  </si>
  <si>
    <t>Step Num</t>
  </si>
  <si>
    <t xml:space="preserve">Not yet supported. Intend to have voltage and current and tripped current/voltage limits for pass/fail results. </t>
  </si>
  <si>
    <t>integer</t>
  </si>
  <si>
    <t>A</t>
  </si>
  <si>
    <t>sec</t>
  </si>
  <si>
    <t>Post Process?</t>
  </si>
  <si>
    <t>Raw CSV?</t>
  </si>
  <si>
    <t>(yes)</t>
  </si>
  <si>
    <t>Excel New</t>
  </si>
  <si>
    <t>(select)</t>
  </si>
  <si>
    <t>option</t>
  </si>
  <si>
    <t>Control - repeat</t>
  </si>
  <si>
    <t xml:space="preserve">(function TBD) </t>
  </si>
  <si>
    <t>Slew Rate</t>
  </si>
  <si>
    <t>A/us; min,max</t>
  </si>
  <si>
    <t>USB Front</t>
  </si>
  <si>
    <t>USB Rear 0</t>
  </si>
  <si>
    <t>USB Rear 1</t>
  </si>
  <si>
    <t>L facing rear</t>
  </si>
  <si>
    <t>R facing rear</t>
  </si>
  <si>
    <t>Comment</t>
  </si>
  <si>
    <t>Dev Comment</t>
  </si>
  <si>
    <t>functional</t>
  </si>
  <si>
    <t>not finished</t>
  </si>
  <si>
    <t>not started</t>
  </si>
  <si>
    <t>(?)</t>
  </si>
  <si>
    <t>included in others as pre/post load check (implement separately?)</t>
  </si>
  <si>
    <t>included with others (obsolete)</t>
  </si>
  <si>
    <t>automatic close, but not read-only (obsolete)</t>
  </si>
  <si>
    <t>IR 5V</t>
  </si>
  <si>
    <t xml:space="preserve">To start a new sheet or file. Either option starts a new group if a multiple port set proceeds it. </t>
  </si>
  <si>
    <t>Trigger Source</t>
  </si>
  <si>
    <t>(off)</t>
  </si>
  <si>
    <t>default: on</t>
  </si>
  <si>
    <t>[NF]</t>
  </si>
  <si>
    <t>Pulse T1</t>
  </si>
  <si>
    <t>Pulse T2</t>
  </si>
  <si>
    <t>Pulse T1 Amps</t>
  </si>
  <si>
    <t>Pulse Count</t>
  </si>
  <si>
    <t>info</t>
  </si>
  <si>
    <t>Suggested Duration</t>
  </si>
  <si>
    <t>Rise Slew Rate</t>
  </si>
  <si>
    <t>Fall Slew Rate</t>
  </si>
  <si>
    <t>OCP Ramp / 1 Port / Any Duration</t>
  </si>
  <si>
    <t>2015-09-09 new</t>
  </si>
  <si>
    <t>file</t>
  </si>
  <si>
    <t>Constant-Current / R1 / Short Duration</t>
  </si>
  <si>
    <t>Constant-Current / FP / Short Duration</t>
  </si>
  <si>
    <t>Constant-Current / DC Drop Voltage</t>
  </si>
  <si>
    <t>HDMI Single Port OCP Ramp / 1 Port / Any Duration</t>
  </si>
  <si>
    <t>2020-01-21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</si>
</sst>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0" xfId="0" applyFill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NumberFormat="1" applyFill="1"/>
    <xf numFmtId="0" fontId="0" fillId="5" borderId="2" xfId="0" applyFill="1" applyBorder="1"/>
    <xf numFmtId="0" fontId="0" fillId="4" borderId="2" xfId="0" applyFill="1" applyBorder="1"/>
    <xf numFmtId="0" fontId="1" fillId="6" borderId="2" xfId="0" applyFont="1" applyFill="1" applyBorder="1"/>
    <xf numFmtId="0" fontId="0" fillId="7" borderId="0" xfId="0" applyFill="1"/>
    <xf numFmtId="0" fontId="0" fillId="0" borderId="9" xfId="0" applyBorder="1"/>
    <xf numFmtId="0" fontId="0" fillId="2" borderId="9" xfId="0" applyFill="1" applyBorder="1"/>
    <xf numFmtId="0" fontId="0" fillId="2" borderId="9" xfId="0" applyNumberFormat="1" applyFill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  <fill>
        <patternFill patternType="solid">
          <fgColor indexed="64"/>
          <bgColor theme="2"/>
        </patternFill>
      </fill>
    </dxf>
    <dxf>
      <alignment horizontal="general" vertical="bottom" textRotation="0" wrapText="1" indent="0" justifyLastLine="0" shrinkToFit="0" readingOrder="0"/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border>
        <top style="thin">
          <color auto="1"/>
        </top>
        <vertical/>
        <horizontal/>
      </border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9:X113" totalsRowShown="0" headerRowDxfId="2">
  <autoFilter ref="B19:X113" xr:uid="{00000000-0009-0000-0100-000001000000}"/>
  <tableColumns count="23">
    <tableColumn id="3" xr3:uid="{00000000-0010-0000-0000-000003000000}" name="Test ID" dataDxfId="1">
      <calculatedColumnFormula>VLOOKUP(Table1[[#This Row],[Test Name]],Allowed_Values!$H$4:$I$20, 2, FALSE)</calculatedColumnFormula>
    </tableColumn>
    <tableColumn id="14" xr3:uid="{00000000-0010-0000-0000-00000E000000}" name="Test Name"/>
    <tableColumn id="1" xr3:uid="{00000000-0010-0000-0000-000001000000}" name="Console"/>
    <tableColumn id="2" xr3:uid="{00000000-0010-0000-0000-000002000000}" name="Port"/>
    <tableColumn id="4" xr3:uid="{00000000-0010-0000-0000-000004000000}" name="Amps"/>
    <tableColumn id="5" xr3:uid="{00000000-0010-0000-0000-000005000000}" name="Duration"/>
    <tableColumn id="6" xr3:uid="{00000000-0010-0000-0000-000006000000}" name="Trigger"/>
    <tableColumn id="18" xr3:uid="{00000000-0010-0000-0000-000012000000}" name="Trigger Source"/>
    <tableColumn id="17" xr3:uid="{00000000-0010-0000-0000-000011000000}" name="Pulse T1"/>
    <tableColumn id="19" xr3:uid="{00000000-0010-0000-0000-000013000000}" name="Pulse T1 Amps"/>
    <tableColumn id="20" xr3:uid="{00000000-0010-0000-0000-000014000000}" name="Pulse T2"/>
    <tableColumn id="21" xr3:uid="{00000000-0010-0000-0000-000015000000}" name="Pulse Count"/>
    <tableColumn id="22" xr3:uid="{00000000-0010-0000-0000-000016000000}" name="Suggested Duration" dataDxfId="0"/>
    <tableColumn id="7" xr3:uid="{00000000-0010-0000-0000-000007000000}" name="Volts Open Min"/>
    <tableColumn id="8" xr3:uid="{00000000-0010-0000-0000-000008000000}" name="Volts Open Max"/>
    <tableColumn id="9" xr3:uid="{00000000-0010-0000-0000-000009000000}" name="Volts Loaded Min"/>
    <tableColumn id="10" xr3:uid="{00000000-0010-0000-0000-00000A000000}" name="Volts Loaded Max"/>
    <tableColumn id="11" xr3:uid="{00000000-0010-0000-0000-00000B000000}" name="Delay Time"/>
    <tableColumn id="15" xr3:uid="{00000000-0010-0000-0000-00000F000000}" name="Excel New"/>
    <tableColumn id="13" xr3:uid="{00000000-0010-0000-0000-00000D000000}" name="Post Process?"/>
    <tableColumn id="12" xr3:uid="{00000000-0010-0000-0000-00000C000000}" name="Raw CSV?"/>
    <tableColumn id="16" xr3:uid="{00000000-0010-0000-0000-000010000000}" name="Rise Slew Rate"/>
    <tableColumn id="23" xr3:uid="{00000000-0010-0000-0000-000017000000}" name="Fall Slew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F25" totalsRowShown="0">
  <autoFilter ref="A10:F25" xr:uid="{00000000-0009-0000-0100-000002000000}"/>
  <tableColumns count="6">
    <tableColumn id="1" xr3:uid="{00000000-0010-0000-0100-000001000000}" name="Frame Num"/>
    <tableColumn id="2" xr3:uid="{00000000-0010-0000-0100-000002000000}" name="Load Num"/>
    <tableColumn id="3" xr3:uid="{00000000-0010-0000-0100-000003000000}" name="Console Num"/>
    <tableColumn id="4" xr3:uid="{00000000-0010-0000-0100-000004000000}" name="Port Name"/>
    <tableColumn id="5" xr3:uid="{00000000-0010-0000-0100-000005000000}" name="Port Spec"/>
    <tableColumn id="6" xr3:uid="{00000000-0010-0000-0100-000006000000}" name="(expansio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X113"/>
  <sheetViews>
    <sheetView tabSelected="1" topLeftCell="D7" workbookViewId="0">
      <selection activeCell="F21" sqref="F21"/>
    </sheetView>
  </sheetViews>
  <sheetFormatPr defaultRowHeight="15" x14ac:dyDescent="0.25"/>
  <cols>
    <col min="1" max="1" width="13.7109375" bestFit="1" customWidth="1"/>
    <col min="2" max="2" width="11.42578125" customWidth="1"/>
    <col min="3" max="3" width="46" customWidth="1"/>
    <col min="4" max="4" width="10.42578125" customWidth="1"/>
    <col min="5" max="5" width="12.42578125" customWidth="1"/>
    <col min="6" max="6" width="8.28515625" bestFit="1" customWidth="1"/>
    <col min="7" max="7" width="12" customWidth="1"/>
    <col min="8" max="8" width="9.42578125" bestFit="1" customWidth="1"/>
    <col min="9" max="9" width="10.7109375" bestFit="1" customWidth="1"/>
    <col min="10" max="10" width="10.7109375" customWidth="1"/>
    <col min="11" max="11" width="9.28515625" customWidth="1"/>
    <col min="12" max="12" width="10.7109375" customWidth="1"/>
    <col min="13" max="13" width="9.140625" customWidth="1"/>
    <col min="14" max="14" width="11.140625" customWidth="1"/>
    <col min="15" max="15" width="7.85546875" bestFit="1" customWidth="1"/>
    <col min="16" max="16" width="11" bestFit="1" customWidth="1"/>
    <col min="17" max="17" width="7.85546875" customWidth="1"/>
    <col min="18" max="18" width="7.5703125" bestFit="1" customWidth="1"/>
  </cols>
  <sheetData>
    <row r="1" spans="1:23" x14ac:dyDescent="0.25">
      <c r="A1" t="s">
        <v>0</v>
      </c>
      <c r="B1" t="s">
        <v>1</v>
      </c>
    </row>
    <row r="2" spans="1:23" x14ac:dyDescent="0.25">
      <c r="A2" t="s">
        <v>0</v>
      </c>
      <c r="B2" t="s">
        <v>2</v>
      </c>
    </row>
    <row r="5" spans="1:23" x14ac:dyDescent="0.25">
      <c r="A5" t="s">
        <v>3</v>
      </c>
      <c r="B5" t="s">
        <v>4</v>
      </c>
      <c r="G5" t="s">
        <v>24</v>
      </c>
    </row>
    <row r="6" spans="1:23" x14ac:dyDescent="0.25">
      <c r="A6" t="s">
        <v>5</v>
      </c>
      <c r="B6" t="s">
        <v>4</v>
      </c>
    </row>
    <row r="7" spans="1:23" x14ac:dyDescent="0.25">
      <c r="A7" t="s">
        <v>12</v>
      </c>
      <c r="B7" t="s">
        <v>13</v>
      </c>
    </row>
    <row r="10" spans="1:23" x14ac:dyDescent="0.25">
      <c r="A10" s="1" t="s">
        <v>45</v>
      </c>
      <c r="B10" s="1" t="s">
        <v>44</v>
      </c>
      <c r="C10" t="s">
        <v>46</v>
      </c>
    </row>
    <row r="11" spans="1:23" x14ac:dyDescent="0.25">
      <c r="B11" s="1" t="s">
        <v>58</v>
      </c>
      <c r="C11" t="s">
        <v>80</v>
      </c>
    </row>
    <row r="16" spans="1:23" x14ac:dyDescent="0.25">
      <c r="I16" s="20" t="s">
        <v>84</v>
      </c>
      <c r="W16" t="s">
        <v>63</v>
      </c>
    </row>
    <row r="17" spans="1:24" x14ac:dyDescent="0.25">
      <c r="I17" t="s">
        <v>83</v>
      </c>
      <c r="M17" t="s">
        <v>60</v>
      </c>
      <c r="N17" t="s">
        <v>89</v>
      </c>
      <c r="O17" t="s">
        <v>49</v>
      </c>
      <c r="S17" t="s">
        <v>60</v>
      </c>
      <c r="T17" t="s">
        <v>60</v>
      </c>
      <c r="U17" t="s">
        <v>60</v>
      </c>
      <c r="V17" t="s">
        <v>60</v>
      </c>
      <c r="W17" t="s">
        <v>60</v>
      </c>
    </row>
    <row r="18" spans="1:24" x14ac:dyDescent="0.25">
      <c r="A18" s="15" t="s">
        <v>30</v>
      </c>
      <c r="D18" t="s">
        <v>52</v>
      </c>
      <c r="F18" t="s">
        <v>53</v>
      </c>
      <c r="G18" t="s">
        <v>54</v>
      </c>
      <c r="H18" t="s">
        <v>54</v>
      </c>
      <c r="I18" t="s">
        <v>82</v>
      </c>
      <c r="J18" t="s">
        <v>54</v>
      </c>
      <c r="K18" t="s">
        <v>53</v>
      </c>
      <c r="L18" t="s">
        <v>54</v>
      </c>
      <c r="M18" t="s">
        <v>52</v>
      </c>
      <c r="N18" t="s">
        <v>54</v>
      </c>
      <c r="S18" t="s">
        <v>54</v>
      </c>
      <c r="T18" t="s">
        <v>59</v>
      </c>
      <c r="U18" t="s">
        <v>57</v>
      </c>
      <c r="V18" t="s">
        <v>57</v>
      </c>
      <c r="W18" t="s">
        <v>64</v>
      </c>
    </row>
    <row r="19" spans="1:24" s="14" customFormat="1" ht="45" x14ac:dyDescent="0.25">
      <c r="A19" s="13" t="s">
        <v>50</v>
      </c>
      <c r="B19" s="14" t="s">
        <v>8</v>
      </c>
      <c r="C19" s="14" t="s">
        <v>35</v>
      </c>
      <c r="D19" s="14" t="s">
        <v>6</v>
      </c>
      <c r="E19" s="14" t="s">
        <v>7</v>
      </c>
      <c r="F19" s="14" t="s">
        <v>9</v>
      </c>
      <c r="G19" s="14" t="s">
        <v>10</v>
      </c>
      <c r="H19" s="14" t="s">
        <v>11</v>
      </c>
      <c r="I19" s="14" t="s">
        <v>81</v>
      </c>
      <c r="J19" s="14" t="s">
        <v>85</v>
      </c>
      <c r="K19" s="14" t="s">
        <v>87</v>
      </c>
      <c r="L19" s="14" t="s">
        <v>86</v>
      </c>
      <c r="M19" s="14" t="s">
        <v>88</v>
      </c>
      <c r="N19" s="14" t="s">
        <v>90</v>
      </c>
      <c r="O19" s="14" t="s">
        <v>14</v>
      </c>
      <c r="P19" s="14" t="s">
        <v>15</v>
      </c>
      <c r="Q19" s="14" t="s">
        <v>16</v>
      </c>
      <c r="R19" s="14" t="s">
        <v>17</v>
      </c>
      <c r="S19" s="14" t="s">
        <v>18</v>
      </c>
      <c r="T19" s="14" t="s">
        <v>58</v>
      </c>
      <c r="U19" s="14" t="s">
        <v>55</v>
      </c>
      <c r="V19" s="14" t="s">
        <v>56</v>
      </c>
      <c r="W19" s="14" t="s">
        <v>91</v>
      </c>
      <c r="X19" s="14" t="s">
        <v>92</v>
      </c>
    </row>
    <row r="20" spans="1:24" x14ac:dyDescent="0.25">
      <c r="A20">
        <v>1</v>
      </c>
      <c r="B20" s="11">
        <f>Allowed_Values!I9</f>
        <v>1310</v>
      </c>
      <c r="C20" t="s">
        <v>98</v>
      </c>
      <c r="D20">
        <v>1</v>
      </c>
      <c r="E20" t="s">
        <v>43</v>
      </c>
      <c r="F20">
        <v>0.5</v>
      </c>
      <c r="G20">
        <v>12</v>
      </c>
      <c r="H20">
        <v>0.1</v>
      </c>
      <c r="S20">
        <v>10</v>
      </c>
      <c r="T20" t="s">
        <v>95</v>
      </c>
    </row>
    <row r="21" spans="1:24" x14ac:dyDescent="0.25">
      <c r="A21">
        <v>2</v>
      </c>
      <c r="B21" s="11"/>
    </row>
    <row r="22" spans="1:24" x14ac:dyDescent="0.25">
      <c r="A22">
        <v>3</v>
      </c>
      <c r="B22" s="11"/>
    </row>
    <row r="23" spans="1:24" x14ac:dyDescent="0.25">
      <c r="A23">
        <v>4</v>
      </c>
      <c r="B23" s="16"/>
    </row>
    <row r="24" spans="1:24" x14ac:dyDescent="0.25">
      <c r="A24">
        <v>5</v>
      </c>
      <c r="B24" s="16"/>
    </row>
    <row r="25" spans="1:24" x14ac:dyDescent="0.25">
      <c r="A25">
        <v>6</v>
      </c>
      <c r="B25" s="16"/>
    </row>
    <row r="26" spans="1:24" x14ac:dyDescent="0.25">
      <c r="A26">
        <v>7</v>
      </c>
      <c r="B26" s="16"/>
    </row>
    <row r="27" spans="1:24" x14ac:dyDescent="0.25">
      <c r="A27">
        <v>8</v>
      </c>
      <c r="B27" s="16"/>
    </row>
    <row r="28" spans="1:24" x14ac:dyDescent="0.25">
      <c r="A28">
        <v>9</v>
      </c>
      <c r="B28" s="16"/>
    </row>
    <row r="29" spans="1:24" x14ac:dyDescent="0.25">
      <c r="A29">
        <v>10</v>
      </c>
      <c r="B29" s="16"/>
    </row>
    <row r="30" spans="1:24" x14ac:dyDescent="0.25">
      <c r="A30">
        <v>11</v>
      </c>
      <c r="B30" s="16"/>
    </row>
    <row r="31" spans="1:24" x14ac:dyDescent="0.25">
      <c r="A31">
        <v>12</v>
      </c>
      <c r="B31" s="16"/>
    </row>
    <row r="32" spans="1:24" x14ac:dyDescent="0.25">
      <c r="A32">
        <v>13</v>
      </c>
      <c r="B32" s="16"/>
    </row>
    <row r="33" spans="1:3" x14ac:dyDescent="0.25">
      <c r="A33">
        <v>14</v>
      </c>
      <c r="B33" s="16"/>
    </row>
    <row r="34" spans="1:3" x14ac:dyDescent="0.25">
      <c r="A34">
        <v>15</v>
      </c>
      <c r="B34" s="16"/>
    </row>
    <row r="35" spans="1:3" x14ac:dyDescent="0.25">
      <c r="A35">
        <v>16</v>
      </c>
      <c r="B35" s="11"/>
    </row>
    <row r="36" spans="1:3" x14ac:dyDescent="0.25">
      <c r="A36">
        <v>17</v>
      </c>
      <c r="B36" s="11"/>
    </row>
    <row r="37" spans="1:3" s="21" customFormat="1" x14ac:dyDescent="0.25">
      <c r="A37" s="21">
        <v>18</v>
      </c>
      <c r="B37" s="22"/>
      <c r="C37"/>
    </row>
    <row r="38" spans="1:3" x14ac:dyDescent="0.25">
      <c r="A38">
        <v>25</v>
      </c>
      <c r="B38" s="16"/>
    </row>
    <row r="39" spans="1:3" x14ac:dyDescent="0.25">
      <c r="A39">
        <v>26</v>
      </c>
      <c r="B39" s="16"/>
    </row>
    <row r="40" spans="1:3" s="21" customFormat="1" x14ac:dyDescent="0.25">
      <c r="A40" s="21">
        <v>27</v>
      </c>
      <c r="B40" s="23"/>
      <c r="C40"/>
    </row>
    <row r="41" spans="1:3" x14ac:dyDescent="0.25">
      <c r="A41">
        <v>28</v>
      </c>
      <c r="B41" s="16"/>
    </row>
    <row r="42" spans="1:3" x14ac:dyDescent="0.25">
      <c r="A42">
        <v>29</v>
      </c>
      <c r="B42" s="16"/>
    </row>
    <row r="43" spans="1:3" s="21" customFormat="1" x14ac:dyDescent="0.25">
      <c r="A43" s="21">
        <v>30</v>
      </c>
      <c r="B43" s="23"/>
      <c r="C43"/>
    </row>
    <row r="44" spans="1:3" x14ac:dyDescent="0.25">
      <c r="A44">
        <v>31</v>
      </c>
      <c r="B44" s="16"/>
    </row>
    <row r="45" spans="1:3" x14ac:dyDescent="0.25">
      <c r="A45">
        <v>32</v>
      </c>
      <c r="B45" s="16"/>
    </row>
    <row r="46" spans="1:3" s="21" customFormat="1" x14ac:dyDescent="0.25">
      <c r="A46" s="21">
        <v>33</v>
      </c>
      <c r="B46" s="23"/>
      <c r="C46"/>
    </row>
    <row r="47" spans="1:3" x14ac:dyDescent="0.25">
      <c r="A47">
        <v>34</v>
      </c>
      <c r="B47" s="16"/>
    </row>
    <row r="48" spans="1:3" x14ac:dyDescent="0.25">
      <c r="A48">
        <v>35</v>
      </c>
      <c r="B48" s="16"/>
    </row>
    <row r="49" spans="1:3" s="21" customFormat="1" x14ac:dyDescent="0.25">
      <c r="A49" s="21">
        <v>36</v>
      </c>
      <c r="B49" s="23"/>
      <c r="C49"/>
    </row>
    <row r="50" spans="1:3" x14ac:dyDescent="0.25">
      <c r="A50">
        <v>37</v>
      </c>
      <c r="B50" s="16"/>
    </row>
    <row r="51" spans="1:3" x14ac:dyDescent="0.25">
      <c r="A51">
        <v>38</v>
      </c>
      <c r="B51" s="16"/>
    </row>
    <row r="52" spans="1:3" s="21" customFormat="1" x14ac:dyDescent="0.25">
      <c r="A52" s="21">
        <v>39</v>
      </c>
      <c r="B52" s="23"/>
      <c r="C52"/>
    </row>
    <row r="53" spans="1:3" x14ac:dyDescent="0.25">
      <c r="A53">
        <v>40</v>
      </c>
      <c r="B53" s="16"/>
    </row>
    <row r="54" spans="1:3" x14ac:dyDescent="0.25">
      <c r="A54">
        <v>41</v>
      </c>
      <c r="B54" s="16"/>
    </row>
    <row r="55" spans="1:3" s="21" customFormat="1" x14ac:dyDescent="0.25">
      <c r="A55" s="21">
        <v>42</v>
      </c>
      <c r="B55" s="23"/>
      <c r="C55"/>
    </row>
    <row r="56" spans="1:3" x14ac:dyDescent="0.25">
      <c r="A56">
        <v>43</v>
      </c>
      <c r="B56" s="16"/>
    </row>
    <row r="57" spans="1:3" x14ac:dyDescent="0.25">
      <c r="A57">
        <v>44</v>
      </c>
      <c r="B57" s="16"/>
    </row>
    <row r="58" spans="1:3" x14ac:dyDescent="0.25">
      <c r="A58" s="21">
        <v>45</v>
      </c>
      <c r="B58" s="16"/>
    </row>
    <row r="59" spans="1:3" x14ac:dyDescent="0.25">
      <c r="A59">
        <v>46</v>
      </c>
      <c r="B59" s="16"/>
    </row>
    <row r="60" spans="1:3" x14ac:dyDescent="0.25">
      <c r="A60">
        <v>47</v>
      </c>
      <c r="B60" s="16"/>
    </row>
    <row r="61" spans="1:3" x14ac:dyDescent="0.25">
      <c r="A61" s="21">
        <v>48</v>
      </c>
      <c r="B61" s="16"/>
    </row>
    <row r="62" spans="1:3" x14ac:dyDescent="0.25">
      <c r="A62">
        <v>49</v>
      </c>
      <c r="B62" s="16"/>
    </row>
    <row r="63" spans="1:3" x14ac:dyDescent="0.25">
      <c r="A63">
        <v>50</v>
      </c>
      <c r="B63" s="16"/>
    </row>
    <row r="64" spans="1:3" x14ac:dyDescent="0.25">
      <c r="A64" s="21">
        <v>51</v>
      </c>
      <c r="B64" s="16"/>
    </row>
    <row r="65" spans="1:2" x14ac:dyDescent="0.25">
      <c r="A65">
        <v>52</v>
      </c>
      <c r="B65" s="16" t="e">
        <f>VLOOKUP(Table1[[#This Row],[Test Name]],Allowed_Values!$H$4:$I$20, 2, FALSE)</f>
        <v>#N/A</v>
      </c>
    </row>
    <row r="66" spans="1:2" x14ac:dyDescent="0.25">
      <c r="A66">
        <v>53</v>
      </c>
      <c r="B66" s="16" t="e">
        <f>VLOOKUP(Table1[[#This Row],[Test Name]],Allowed_Values!$H$4:$I$20, 2, FALSE)</f>
        <v>#N/A</v>
      </c>
    </row>
    <row r="67" spans="1:2" x14ac:dyDescent="0.25">
      <c r="A67">
        <v>54</v>
      </c>
      <c r="B67" s="16" t="e">
        <f>VLOOKUP(Table1[[#This Row],[Test Name]],Allowed_Values!$H$4:$I$20, 2, FALSE)</f>
        <v>#N/A</v>
      </c>
    </row>
    <row r="68" spans="1:2" x14ac:dyDescent="0.25">
      <c r="A68">
        <v>55</v>
      </c>
      <c r="B68" s="16" t="e">
        <f>VLOOKUP(Table1[[#This Row],[Test Name]],Allowed_Values!$H$4:$I$20, 2, FALSE)</f>
        <v>#N/A</v>
      </c>
    </row>
    <row r="69" spans="1:2" x14ac:dyDescent="0.25">
      <c r="A69">
        <v>56</v>
      </c>
      <c r="B69" s="16" t="e">
        <f>VLOOKUP(Table1[[#This Row],[Test Name]],Allowed_Values!$H$4:$I$20, 2, FALSE)</f>
        <v>#N/A</v>
      </c>
    </row>
    <row r="70" spans="1:2" x14ac:dyDescent="0.25">
      <c r="A70">
        <v>57</v>
      </c>
      <c r="B70" s="16" t="e">
        <f>VLOOKUP(Table1[[#This Row],[Test Name]],Allowed_Values!$H$4:$I$20, 2, FALSE)</f>
        <v>#N/A</v>
      </c>
    </row>
    <row r="71" spans="1:2" x14ac:dyDescent="0.25">
      <c r="A71">
        <v>58</v>
      </c>
      <c r="B71" s="16" t="e">
        <f>VLOOKUP(Table1[[#This Row],[Test Name]],Allowed_Values!$H$4:$I$20, 2, FALSE)</f>
        <v>#N/A</v>
      </c>
    </row>
    <row r="72" spans="1:2" x14ac:dyDescent="0.25">
      <c r="A72">
        <v>59</v>
      </c>
      <c r="B72" s="16" t="e">
        <f>VLOOKUP(Table1[[#This Row],[Test Name]],Allowed_Values!$H$4:$I$20, 2, FALSE)</f>
        <v>#N/A</v>
      </c>
    </row>
    <row r="73" spans="1:2" x14ac:dyDescent="0.25">
      <c r="A73">
        <v>60</v>
      </c>
      <c r="B73" s="16" t="e">
        <f>VLOOKUP(Table1[[#This Row],[Test Name]],Allowed_Values!$H$4:$I$20, 2, FALSE)</f>
        <v>#N/A</v>
      </c>
    </row>
    <row r="74" spans="1:2" x14ac:dyDescent="0.25">
      <c r="A74">
        <v>61</v>
      </c>
      <c r="B74" s="16" t="e">
        <f>VLOOKUP(Table1[[#This Row],[Test Name]],Allowed_Values!$H$4:$I$20, 2, FALSE)</f>
        <v>#N/A</v>
      </c>
    </row>
    <row r="75" spans="1:2" x14ac:dyDescent="0.25">
      <c r="A75">
        <v>62</v>
      </c>
      <c r="B75" s="16" t="e">
        <f>VLOOKUP(Table1[[#This Row],[Test Name]],Allowed_Values!$H$4:$I$20, 2, FALSE)</f>
        <v>#N/A</v>
      </c>
    </row>
    <row r="76" spans="1:2" x14ac:dyDescent="0.25">
      <c r="A76">
        <v>63</v>
      </c>
      <c r="B76" s="16" t="e">
        <f>VLOOKUP(Table1[[#This Row],[Test Name]],Allowed_Values!$H$4:$I$20, 2, FALSE)</f>
        <v>#N/A</v>
      </c>
    </row>
    <row r="77" spans="1:2" x14ac:dyDescent="0.25">
      <c r="A77">
        <v>64</v>
      </c>
      <c r="B77" s="16" t="e">
        <f>VLOOKUP(Table1[[#This Row],[Test Name]],Allowed_Values!$H$4:$I$20, 2, FALSE)</f>
        <v>#N/A</v>
      </c>
    </row>
    <row r="78" spans="1:2" x14ac:dyDescent="0.25">
      <c r="A78">
        <v>65</v>
      </c>
      <c r="B78" s="16" t="e">
        <f>VLOOKUP(Table1[[#This Row],[Test Name]],Allowed_Values!$H$4:$I$20, 2, FALSE)</f>
        <v>#N/A</v>
      </c>
    </row>
    <row r="79" spans="1:2" x14ac:dyDescent="0.25">
      <c r="A79">
        <v>66</v>
      </c>
      <c r="B79" s="16" t="e">
        <f>VLOOKUP(Table1[[#This Row],[Test Name]],Allowed_Values!$H$4:$I$20, 2, FALSE)</f>
        <v>#N/A</v>
      </c>
    </row>
    <row r="80" spans="1:2" x14ac:dyDescent="0.25">
      <c r="A80">
        <v>67</v>
      </c>
      <c r="B80" s="16" t="e">
        <f>VLOOKUP(Table1[[#This Row],[Test Name]],Allowed_Values!$H$4:$I$20, 2, FALSE)</f>
        <v>#N/A</v>
      </c>
    </row>
    <row r="81" spans="1:2" x14ac:dyDescent="0.25">
      <c r="A81">
        <v>68</v>
      </c>
      <c r="B81" s="16" t="e">
        <f>VLOOKUP(Table1[[#This Row],[Test Name]],Allowed_Values!$H$4:$I$20, 2, FALSE)</f>
        <v>#N/A</v>
      </c>
    </row>
    <row r="82" spans="1:2" x14ac:dyDescent="0.25">
      <c r="A82">
        <v>69</v>
      </c>
      <c r="B82" s="16" t="e">
        <f>VLOOKUP(Table1[[#This Row],[Test Name]],Allowed_Values!$H$4:$I$20, 2, FALSE)</f>
        <v>#N/A</v>
      </c>
    </row>
    <row r="83" spans="1:2" x14ac:dyDescent="0.25">
      <c r="A83">
        <v>70</v>
      </c>
      <c r="B83" s="16" t="e">
        <f>VLOOKUP(Table1[[#This Row],[Test Name]],Allowed_Values!$H$4:$I$20, 2, FALSE)</f>
        <v>#N/A</v>
      </c>
    </row>
    <row r="84" spans="1:2" x14ac:dyDescent="0.25">
      <c r="A84">
        <v>71</v>
      </c>
      <c r="B84" s="16" t="e">
        <f>VLOOKUP(Table1[[#This Row],[Test Name]],Allowed_Values!$H$4:$I$20, 2, FALSE)</f>
        <v>#N/A</v>
      </c>
    </row>
    <row r="85" spans="1:2" x14ac:dyDescent="0.25">
      <c r="A85">
        <v>72</v>
      </c>
      <c r="B85" s="16" t="e">
        <f>VLOOKUP(Table1[[#This Row],[Test Name]],Allowed_Values!$H$4:$I$20, 2, FALSE)</f>
        <v>#N/A</v>
      </c>
    </row>
    <row r="86" spans="1:2" x14ac:dyDescent="0.25">
      <c r="A86">
        <v>73</v>
      </c>
      <c r="B86" s="16" t="e">
        <f>VLOOKUP(Table1[[#This Row],[Test Name]],Allowed_Values!$H$4:$I$20, 2, FALSE)</f>
        <v>#N/A</v>
      </c>
    </row>
    <row r="87" spans="1:2" x14ac:dyDescent="0.25">
      <c r="A87">
        <v>74</v>
      </c>
      <c r="B87" s="16" t="e">
        <f>VLOOKUP(Table1[[#This Row],[Test Name]],Allowed_Values!$H$4:$I$20, 2, FALSE)</f>
        <v>#N/A</v>
      </c>
    </row>
    <row r="88" spans="1:2" x14ac:dyDescent="0.25">
      <c r="A88">
        <v>75</v>
      </c>
      <c r="B88" s="16" t="e">
        <f>VLOOKUP(Table1[[#This Row],[Test Name]],Allowed_Values!$H$4:$I$20, 2, FALSE)</f>
        <v>#N/A</v>
      </c>
    </row>
    <row r="89" spans="1:2" x14ac:dyDescent="0.25">
      <c r="A89">
        <v>76</v>
      </c>
      <c r="B89" s="16" t="e">
        <f>VLOOKUP(Table1[[#This Row],[Test Name]],Allowed_Values!$H$4:$I$20, 2, FALSE)</f>
        <v>#N/A</v>
      </c>
    </row>
    <row r="90" spans="1:2" x14ac:dyDescent="0.25">
      <c r="A90">
        <v>77</v>
      </c>
      <c r="B90" s="16" t="e">
        <f>VLOOKUP(Table1[[#This Row],[Test Name]],Allowed_Values!$H$4:$I$20, 2, FALSE)</f>
        <v>#N/A</v>
      </c>
    </row>
    <row r="91" spans="1:2" x14ac:dyDescent="0.25">
      <c r="A91">
        <v>78</v>
      </c>
      <c r="B91" s="16" t="e">
        <f>VLOOKUP(Table1[[#This Row],[Test Name]],Allowed_Values!$H$4:$I$20, 2, FALSE)</f>
        <v>#N/A</v>
      </c>
    </row>
    <row r="92" spans="1:2" x14ac:dyDescent="0.25">
      <c r="A92">
        <v>79</v>
      </c>
      <c r="B92" s="16" t="e">
        <f>VLOOKUP(Table1[[#This Row],[Test Name]],Allowed_Values!$H$4:$I$20, 2, FALSE)</f>
        <v>#N/A</v>
      </c>
    </row>
    <row r="93" spans="1:2" x14ac:dyDescent="0.25">
      <c r="A93">
        <v>80</v>
      </c>
      <c r="B93" s="16" t="e">
        <f>VLOOKUP(Table1[[#This Row],[Test Name]],Allowed_Values!$H$4:$I$20, 2, FALSE)</f>
        <v>#N/A</v>
      </c>
    </row>
    <row r="94" spans="1:2" x14ac:dyDescent="0.25">
      <c r="A94">
        <v>81</v>
      </c>
      <c r="B94" s="16" t="e">
        <f>VLOOKUP(Table1[[#This Row],[Test Name]],Allowed_Values!$H$4:$I$20, 2, FALSE)</f>
        <v>#N/A</v>
      </c>
    </row>
    <row r="95" spans="1:2" x14ac:dyDescent="0.25">
      <c r="A95">
        <v>82</v>
      </c>
      <c r="B95" s="16" t="e">
        <f>VLOOKUP(Table1[[#This Row],[Test Name]],Allowed_Values!$H$4:$I$20, 2, FALSE)</f>
        <v>#N/A</v>
      </c>
    </row>
    <row r="96" spans="1:2" x14ac:dyDescent="0.25">
      <c r="A96">
        <v>83</v>
      </c>
      <c r="B96" s="16" t="e">
        <f>VLOOKUP(Table1[[#This Row],[Test Name]],Allowed_Values!$H$4:$I$20, 2, FALSE)</f>
        <v>#N/A</v>
      </c>
    </row>
    <row r="97" spans="1:2" x14ac:dyDescent="0.25">
      <c r="A97">
        <v>84</v>
      </c>
      <c r="B97" s="16" t="e">
        <f>VLOOKUP(Table1[[#This Row],[Test Name]],Allowed_Values!$H$4:$I$20, 2, FALSE)</f>
        <v>#N/A</v>
      </c>
    </row>
    <row r="98" spans="1:2" x14ac:dyDescent="0.25">
      <c r="A98">
        <v>85</v>
      </c>
      <c r="B98" s="16" t="e">
        <f>VLOOKUP(Table1[[#This Row],[Test Name]],Allowed_Values!$H$4:$I$20, 2, FALSE)</f>
        <v>#N/A</v>
      </c>
    </row>
    <row r="99" spans="1:2" x14ac:dyDescent="0.25">
      <c r="A99">
        <v>86</v>
      </c>
      <c r="B99" s="16" t="e">
        <f>VLOOKUP(Table1[[#This Row],[Test Name]],Allowed_Values!$H$4:$I$20, 2, FALSE)</f>
        <v>#N/A</v>
      </c>
    </row>
    <row r="100" spans="1:2" x14ac:dyDescent="0.25">
      <c r="A100">
        <v>87</v>
      </c>
      <c r="B100" s="16" t="e">
        <f>VLOOKUP(Table1[[#This Row],[Test Name]],Allowed_Values!$H$4:$I$20, 2, FALSE)</f>
        <v>#N/A</v>
      </c>
    </row>
    <row r="101" spans="1:2" x14ac:dyDescent="0.25">
      <c r="A101">
        <v>88</v>
      </c>
      <c r="B101" s="16" t="e">
        <f>VLOOKUP(Table1[[#This Row],[Test Name]],Allowed_Values!$H$4:$I$20, 2, FALSE)</f>
        <v>#N/A</v>
      </c>
    </row>
    <row r="102" spans="1:2" x14ac:dyDescent="0.25">
      <c r="A102">
        <v>89</v>
      </c>
      <c r="B102" s="16" t="e">
        <f>VLOOKUP(Table1[[#This Row],[Test Name]],Allowed_Values!$H$4:$I$20, 2, FALSE)</f>
        <v>#N/A</v>
      </c>
    </row>
    <row r="103" spans="1:2" x14ac:dyDescent="0.25">
      <c r="A103">
        <v>90</v>
      </c>
      <c r="B103" s="16" t="e">
        <f>VLOOKUP(Table1[[#This Row],[Test Name]],Allowed_Values!$H$4:$I$20, 2, FALSE)</f>
        <v>#N/A</v>
      </c>
    </row>
    <row r="104" spans="1:2" x14ac:dyDescent="0.25">
      <c r="A104">
        <v>91</v>
      </c>
      <c r="B104" s="16" t="e">
        <f>VLOOKUP(Table1[[#This Row],[Test Name]],Allowed_Values!$H$4:$I$20, 2, FALSE)</f>
        <v>#N/A</v>
      </c>
    </row>
    <row r="105" spans="1:2" x14ac:dyDescent="0.25">
      <c r="A105">
        <v>92</v>
      </c>
      <c r="B105" s="16" t="e">
        <f>VLOOKUP(Table1[[#This Row],[Test Name]],Allowed_Values!$H$4:$I$20, 2, FALSE)</f>
        <v>#N/A</v>
      </c>
    </row>
    <row r="106" spans="1:2" x14ac:dyDescent="0.25">
      <c r="A106">
        <v>93</v>
      </c>
      <c r="B106" s="16" t="e">
        <f>VLOOKUP(Table1[[#This Row],[Test Name]],Allowed_Values!$H$4:$I$20, 2, FALSE)</f>
        <v>#N/A</v>
      </c>
    </row>
    <row r="107" spans="1:2" x14ac:dyDescent="0.25">
      <c r="A107">
        <v>94</v>
      </c>
      <c r="B107" s="16" t="e">
        <f>VLOOKUP(Table1[[#This Row],[Test Name]],Allowed_Values!$H$4:$I$20, 2, FALSE)</f>
        <v>#N/A</v>
      </c>
    </row>
    <row r="108" spans="1:2" x14ac:dyDescent="0.25">
      <c r="A108">
        <v>95</v>
      </c>
      <c r="B108" s="16" t="e">
        <f>VLOOKUP(Table1[[#This Row],[Test Name]],Allowed_Values!$H$4:$I$20, 2, FALSE)</f>
        <v>#N/A</v>
      </c>
    </row>
    <row r="109" spans="1:2" x14ac:dyDescent="0.25">
      <c r="A109">
        <v>96</v>
      </c>
      <c r="B109" s="16" t="e">
        <f>VLOOKUP(Table1[[#This Row],[Test Name]],Allowed_Values!$H$4:$I$20, 2, FALSE)</f>
        <v>#N/A</v>
      </c>
    </row>
    <row r="110" spans="1:2" x14ac:dyDescent="0.25">
      <c r="A110">
        <v>97</v>
      </c>
      <c r="B110" s="16" t="e">
        <f>VLOOKUP(Table1[[#This Row],[Test Name]],Allowed_Values!$H$4:$I$20, 2, FALSE)</f>
        <v>#N/A</v>
      </c>
    </row>
    <row r="111" spans="1:2" x14ac:dyDescent="0.25">
      <c r="A111">
        <v>98</v>
      </c>
      <c r="B111" s="16" t="e">
        <f>VLOOKUP(Table1[[#This Row],[Test Name]],Allowed_Values!$H$4:$I$20, 2, FALSE)</f>
        <v>#N/A</v>
      </c>
    </row>
    <row r="112" spans="1:2" x14ac:dyDescent="0.25">
      <c r="A112">
        <v>99</v>
      </c>
      <c r="B112" s="16" t="e">
        <f>VLOOKUP(Table1[[#This Row],[Test Name]],Allowed_Values!$H$4:$I$20, 2, FALSE)</f>
        <v>#N/A</v>
      </c>
    </row>
    <row r="113" spans="1:2" x14ac:dyDescent="0.25">
      <c r="A113">
        <v>100</v>
      </c>
      <c r="B113" s="16" t="e">
        <f>VLOOKUP(Table1[[#This Row],[Test Name]],Allowed_Values!$H$4:$I$20, 2, FALSE)</f>
        <v>#N/A</v>
      </c>
    </row>
  </sheetData>
  <conditionalFormatting sqref="A20:X113">
    <cfRule type="expression" dxfId="9" priority="15">
      <formula>NOT(ISBLANK($T20))</formula>
    </cfRule>
  </conditionalFormatting>
  <dataValidations count="4">
    <dataValidation type="list" allowBlank="1" showInputMessage="1" showErrorMessage="1" sqref="U20:V113" xr:uid="{00000000-0002-0000-0000-000000000000}">
      <formula1>"yes"</formula1>
    </dataValidation>
    <dataValidation type="list" allowBlank="1" showInputMessage="1" showErrorMessage="1" sqref="T20:T113" xr:uid="{00000000-0002-0000-0000-000001000000}">
      <formula1>"sheet,file"</formula1>
    </dataValidation>
    <dataValidation type="custom" allowBlank="1" showInputMessage="1" showErrorMessage="1" sqref="W20:X113" xr:uid="{00000000-0002-0000-0000-000002000000}">
      <formula1>OR(W20="min", W20="max", ISNUMBER(W20))</formula1>
    </dataValidation>
    <dataValidation type="list" allowBlank="1" showInputMessage="1" showErrorMessage="1" sqref="I20:I113" xr:uid="{00000000-0002-0000-0000-000003000000}">
      <formula1>"load on,load off"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D621C7D-B490-4188-9165-FA106076A8B6}">
            <xm:f>NOT(ISERROR(SEARCH(Allowed_Values!$E$4,E20)))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operator="containsText" id="{6D3253BC-949C-40FC-821E-4B777EEDB963}">
            <xm:f>NOT(ISERROR(SEARCH(Allowed_Values!$E$5,E20)))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" operator="containsText" id="{313597F2-96F2-4C1B-98F4-67AF25DF0A5C}">
            <xm:f>NOT(ISERROR(SEARCH(Allowed_Values!$E$6,E20)))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" operator="containsText" id="{EDC4A9AB-6977-424A-A1FF-37773DB2ED31}">
            <xm:f>NOT(ISERROR(SEARCH(Allowed_Values!$E$7,E20)))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8" operator="containsText" id="{C75A0413-4434-4AD9-BE69-483D93ED617E}">
            <xm:f>NOT(ISERROR(SEARCH(Allowed_Values!$E$8,E20)))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" operator="containsText" id="{1483F32A-AC14-46DF-B02F-11D41DFD6AB5}">
            <xm:f>NOT(ISERROR(SEARCH(Allowed_Values!$E$9,E20)))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E20:E113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Allowed_Values!$E$4:$E$19</xm:f>
          </x14:formula1>
          <xm:sqref>E20:E113</xm:sqref>
        </x14:dataValidation>
        <x14:dataValidation type="list" allowBlank="1" showInputMessage="1" showErrorMessage="1" xr:uid="{00000000-0002-0000-0000-000005000000}">
          <x14:formula1>
            <xm:f>Allowed_Values!$B$4:$B$19</xm:f>
          </x14:formula1>
          <xm:sqref>D20:D113</xm:sqref>
        </x14:dataValidation>
        <x14:dataValidation type="list" allowBlank="1" showInputMessage="1" showErrorMessage="1" xr:uid="{00000000-0002-0000-0000-000006000000}">
          <x14:formula1>
            <xm:f>Allowed_Values!$H$4:$H$20</xm:f>
          </x14:formula1>
          <xm:sqref>C20:C113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3:F15"/>
  <sheetViews>
    <sheetView workbookViewId="0">
      <selection activeCell="D14" sqref="D14"/>
    </sheetView>
  </sheetViews>
  <sheetFormatPr defaultRowHeight="15" x14ac:dyDescent="0.25"/>
  <cols>
    <col min="1" max="1" width="13.42578125" customWidth="1"/>
    <col min="2" max="2" width="12" customWidth="1"/>
    <col min="3" max="3" width="15" customWidth="1"/>
    <col min="4" max="4" width="12.5703125" customWidth="1"/>
    <col min="5" max="5" width="13.28515625" customWidth="1"/>
    <col min="6" max="6" width="7.42578125" customWidth="1"/>
  </cols>
  <sheetData>
    <row r="3" spans="1:6" x14ac:dyDescent="0.25">
      <c r="A3" s="1" t="s">
        <v>47</v>
      </c>
      <c r="B3" s="1" t="s">
        <v>20</v>
      </c>
      <c r="C3" t="s">
        <v>48</v>
      </c>
    </row>
    <row r="4" spans="1:6" x14ac:dyDescent="0.25">
      <c r="B4" s="1" t="s">
        <v>23</v>
      </c>
      <c r="C4" t="s">
        <v>51</v>
      </c>
    </row>
    <row r="5" spans="1:6" x14ac:dyDescent="0.25">
      <c r="B5" s="1"/>
    </row>
    <row r="6" spans="1:6" x14ac:dyDescent="0.25">
      <c r="B6" s="1"/>
    </row>
    <row r="7" spans="1:6" x14ac:dyDescent="0.25">
      <c r="B7" s="1"/>
    </row>
    <row r="9" spans="1:6" x14ac:dyDescent="0.25">
      <c r="A9" s="15" t="s">
        <v>30</v>
      </c>
    </row>
    <row r="10" spans="1:6" x14ac:dyDescent="0.25">
      <c r="A10" t="s">
        <v>20</v>
      </c>
      <c r="B10" t="s">
        <v>21</v>
      </c>
      <c r="C10" t="s">
        <v>22</v>
      </c>
      <c r="D10" t="s">
        <v>19</v>
      </c>
      <c r="E10" t="s">
        <v>23</v>
      </c>
      <c r="F10" t="s">
        <v>26</v>
      </c>
    </row>
    <row r="11" spans="1:6" x14ac:dyDescent="0.25">
      <c r="A11">
        <v>1</v>
      </c>
      <c r="B11">
        <v>1</v>
      </c>
      <c r="C11">
        <v>1</v>
      </c>
      <c r="D11" t="s">
        <v>65</v>
      </c>
    </row>
    <row r="12" spans="1:6" x14ac:dyDescent="0.25">
      <c r="A12">
        <v>1</v>
      </c>
      <c r="B12">
        <v>3</v>
      </c>
      <c r="C12">
        <v>1</v>
      </c>
      <c r="D12" t="s">
        <v>66</v>
      </c>
    </row>
    <row r="13" spans="1:6" x14ac:dyDescent="0.25">
      <c r="A13">
        <v>1</v>
      </c>
      <c r="B13">
        <v>5</v>
      </c>
      <c r="C13">
        <v>1</v>
      </c>
      <c r="D13" t="s">
        <v>67</v>
      </c>
    </row>
    <row r="14" spans="1:6" x14ac:dyDescent="0.25">
      <c r="A14">
        <v>1</v>
      </c>
      <c r="B14">
        <v>7</v>
      </c>
      <c r="C14">
        <v>1</v>
      </c>
      <c r="D14" t="s">
        <v>43</v>
      </c>
    </row>
    <row r="15" spans="1:6" x14ac:dyDescent="0.25">
      <c r="A15">
        <v>1</v>
      </c>
      <c r="B15">
        <v>9</v>
      </c>
      <c r="C15">
        <v>1</v>
      </c>
      <c r="D15" t="s">
        <v>79</v>
      </c>
    </row>
  </sheetData>
  <dataValidations count="1">
    <dataValidation type="whole" allowBlank="1" showInputMessage="1" showErrorMessage="1" sqref="B11:B25" xr:uid="{00000000-0002-0000-0100-000000000000}">
      <formula1>1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Allowed_Values!$B$4:$B$19</xm:f>
          </x14:formula1>
          <xm:sqref>C11:C25</xm:sqref>
        </x14:dataValidation>
        <x14:dataValidation type="list" allowBlank="1" showInputMessage="1" showErrorMessage="1" xr:uid="{00000000-0002-0000-0100-000002000000}">
          <x14:formula1>
            <xm:f>Allowed_Values!$E$4:$E$19</xm:f>
          </x14:formula1>
          <xm:sqref>D11:D25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B1:K20"/>
  <sheetViews>
    <sheetView topLeftCell="F1" workbookViewId="0">
      <selection activeCell="K10" sqref="K10"/>
    </sheetView>
  </sheetViews>
  <sheetFormatPr defaultRowHeight="15" x14ac:dyDescent="0.25"/>
  <cols>
    <col min="1" max="1" width="3.28515625" customWidth="1"/>
    <col min="2" max="2" width="16.42578125" bestFit="1" customWidth="1"/>
    <col min="3" max="3" width="5.5703125" customWidth="1"/>
    <col min="4" max="4" width="3.7109375" customWidth="1"/>
    <col min="5" max="5" width="17.140625" customWidth="1"/>
    <col min="6" max="6" width="11.85546875" bestFit="1" customWidth="1"/>
    <col min="7" max="7" width="3.140625" customWidth="1"/>
    <col min="8" max="8" width="46.42578125" bestFit="1" customWidth="1"/>
    <col min="9" max="9" width="13.5703125" bestFit="1" customWidth="1"/>
    <col min="10" max="10" width="74.140625" customWidth="1"/>
    <col min="11" max="11" width="61.28515625" bestFit="1" customWidth="1"/>
  </cols>
  <sheetData>
    <row r="1" spans="2:11" x14ac:dyDescent="0.25">
      <c r="B1" t="s">
        <v>25</v>
      </c>
    </row>
    <row r="2" spans="2:11" ht="15.75" thickBot="1" x14ac:dyDescent="0.3"/>
    <row r="3" spans="2:11" s="1" customFormat="1" x14ac:dyDescent="0.25">
      <c r="B3" s="8" t="s">
        <v>31</v>
      </c>
      <c r="C3" s="9"/>
      <c r="E3" s="8" t="s">
        <v>32</v>
      </c>
      <c r="F3" s="9" t="s">
        <v>70</v>
      </c>
      <c r="H3" s="8" t="s">
        <v>36</v>
      </c>
      <c r="I3" s="10" t="s">
        <v>33</v>
      </c>
      <c r="J3" s="10" t="s">
        <v>34</v>
      </c>
      <c r="K3" s="9" t="s">
        <v>71</v>
      </c>
    </row>
    <row r="4" spans="2:11" x14ac:dyDescent="0.25">
      <c r="B4" s="2">
        <v>1</v>
      </c>
      <c r="C4" s="3"/>
      <c r="E4" s="2" t="s">
        <v>65</v>
      </c>
      <c r="F4" s="3"/>
      <c r="H4" s="2" t="s">
        <v>98</v>
      </c>
      <c r="I4" s="6">
        <v>1110</v>
      </c>
      <c r="J4" s="6"/>
      <c r="K4" s="19" t="s">
        <v>72</v>
      </c>
    </row>
    <row r="5" spans="2:11" x14ac:dyDescent="0.25">
      <c r="B5" s="2">
        <v>2</v>
      </c>
      <c r="C5" s="3"/>
      <c r="E5" s="2" t="s">
        <v>66</v>
      </c>
      <c r="F5" s="3" t="s">
        <v>68</v>
      </c>
      <c r="H5" s="2" t="s">
        <v>96</v>
      </c>
      <c r="I5" s="6">
        <v>1120</v>
      </c>
      <c r="J5" s="6"/>
      <c r="K5" s="18" t="s">
        <v>73</v>
      </c>
    </row>
    <row r="6" spans="2:11" x14ac:dyDescent="0.25">
      <c r="B6" s="2"/>
      <c r="C6" s="3"/>
      <c r="E6" s="2" t="s">
        <v>67</v>
      </c>
      <c r="F6" s="3" t="s">
        <v>69</v>
      </c>
      <c r="H6" s="2" t="s">
        <v>97</v>
      </c>
      <c r="I6" s="6">
        <v>1130</v>
      </c>
      <c r="J6" s="6"/>
      <c r="K6" s="19" t="s">
        <v>72</v>
      </c>
    </row>
    <row r="7" spans="2:11" x14ac:dyDescent="0.25">
      <c r="B7" s="2"/>
      <c r="C7" s="3"/>
      <c r="E7" s="2" t="s">
        <v>43</v>
      </c>
      <c r="F7" s="3"/>
      <c r="H7" s="2" t="s">
        <v>27</v>
      </c>
      <c r="I7" s="6">
        <v>1220</v>
      </c>
      <c r="J7" s="6"/>
      <c r="K7" s="3" t="s">
        <v>74</v>
      </c>
    </row>
    <row r="8" spans="2:11" x14ac:dyDescent="0.25">
      <c r="B8" s="2"/>
      <c r="C8" s="3"/>
      <c r="E8" s="2" t="s">
        <v>79</v>
      </c>
      <c r="F8" s="3"/>
      <c r="H8" s="2" t="s">
        <v>28</v>
      </c>
      <c r="I8" s="6">
        <v>2100</v>
      </c>
      <c r="J8" s="6"/>
      <c r="K8" s="17" t="s">
        <v>76</v>
      </c>
    </row>
    <row r="9" spans="2:11" x14ac:dyDescent="0.25">
      <c r="B9" s="2"/>
      <c r="C9" s="3"/>
      <c r="E9" s="2"/>
      <c r="F9" s="3"/>
      <c r="H9" s="2" t="s">
        <v>99</v>
      </c>
      <c r="I9" s="12">
        <v>1310</v>
      </c>
      <c r="J9" s="6"/>
      <c r="K9" s="3" t="s">
        <v>100</v>
      </c>
    </row>
    <row r="10" spans="2:11" x14ac:dyDescent="0.25">
      <c r="B10" s="2"/>
      <c r="C10" s="3"/>
      <c r="E10" s="2"/>
      <c r="F10" s="3"/>
      <c r="H10" s="2" t="s">
        <v>93</v>
      </c>
      <c r="I10" s="12">
        <v>3130</v>
      </c>
      <c r="J10" s="6"/>
      <c r="K10" s="3" t="s">
        <v>94</v>
      </c>
    </row>
    <row r="11" spans="2:11" x14ac:dyDescent="0.25">
      <c r="B11" s="2"/>
      <c r="C11" s="3"/>
      <c r="E11" s="2"/>
      <c r="F11" s="3"/>
      <c r="H11" s="2" t="s">
        <v>29</v>
      </c>
      <c r="I11" s="6">
        <v>9010</v>
      </c>
      <c r="J11" s="6"/>
      <c r="K11" s="17" t="s">
        <v>77</v>
      </c>
    </row>
    <row r="12" spans="2:11" x14ac:dyDescent="0.25">
      <c r="B12" s="2"/>
      <c r="C12" s="3"/>
      <c r="E12" s="2"/>
      <c r="F12" s="3"/>
      <c r="H12" s="2" t="s">
        <v>37</v>
      </c>
      <c r="I12" s="12">
        <v>9021</v>
      </c>
      <c r="J12" s="6"/>
      <c r="K12" s="17" t="s">
        <v>77</v>
      </c>
    </row>
    <row r="13" spans="2:11" x14ac:dyDescent="0.25">
      <c r="B13" s="2"/>
      <c r="C13" s="3"/>
      <c r="E13" s="2"/>
      <c r="F13" s="3"/>
      <c r="H13" s="2" t="s">
        <v>38</v>
      </c>
      <c r="I13" s="12">
        <v>9022</v>
      </c>
      <c r="J13" s="6"/>
      <c r="K13" s="17" t="s">
        <v>77</v>
      </c>
    </row>
    <row r="14" spans="2:11" x14ac:dyDescent="0.25">
      <c r="B14" s="2"/>
      <c r="C14" s="3"/>
      <c r="E14" s="2"/>
      <c r="F14" s="3"/>
      <c r="H14" s="2" t="s">
        <v>41</v>
      </c>
      <c r="I14" s="12">
        <v>9029</v>
      </c>
      <c r="J14" s="6" t="s">
        <v>42</v>
      </c>
      <c r="K14" s="17" t="s">
        <v>78</v>
      </c>
    </row>
    <row r="15" spans="2:11" x14ac:dyDescent="0.25">
      <c r="B15" s="2"/>
      <c r="C15" s="3"/>
      <c r="E15" s="2"/>
      <c r="F15" s="3"/>
      <c r="H15" s="2" t="s">
        <v>39</v>
      </c>
      <c r="I15" s="12">
        <v>9031</v>
      </c>
      <c r="J15" s="6" t="s">
        <v>40</v>
      </c>
      <c r="K15" s="17" t="s">
        <v>77</v>
      </c>
    </row>
    <row r="16" spans="2:11" x14ac:dyDescent="0.25">
      <c r="B16" s="2"/>
      <c r="C16" s="3"/>
      <c r="E16" s="2"/>
      <c r="F16" s="3"/>
      <c r="H16" s="2" t="s">
        <v>61</v>
      </c>
      <c r="I16" s="12">
        <v>9090</v>
      </c>
      <c r="J16" s="6" t="s">
        <v>62</v>
      </c>
      <c r="K16" s="3" t="s">
        <v>75</v>
      </c>
    </row>
    <row r="17" spans="2:11" x14ac:dyDescent="0.25">
      <c r="B17" s="2"/>
      <c r="C17" s="3"/>
      <c r="E17" s="2"/>
      <c r="F17" s="3"/>
      <c r="H17" s="2"/>
      <c r="I17" s="6"/>
      <c r="J17" s="6"/>
      <c r="K17" s="3"/>
    </row>
    <row r="18" spans="2:11" x14ac:dyDescent="0.25">
      <c r="B18" s="2"/>
      <c r="C18" s="3"/>
      <c r="E18" s="2"/>
      <c r="F18" s="3"/>
      <c r="H18" s="2"/>
      <c r="I18" s="6"/>
      <c r="J18" s="6"/>
      <c r="K18" s="3"/>
    </row>
    <row r="19" spans="2:11" ht="15.75" thickBot="1" x14ac:dyDescent="0.3">
      <c r="B19" s="4"/>
      <c r="C19" s="5"/>
      <c r="E19" s="4"/>
      <c r="F19" s="5"/>
      <c r="H19" s="2"/>
      <c r="I19" s="6"/>
      <c r="J19" s="6"/>
      <c r="K19" s="3"/>
    </row>
    <row r="20" spans="2:11" ht="15.75" thickBot="1" x14ac:dyDescent="0.3">
      <c r="H20" s="4"/>
      <c r="I20" s="7"/>
      <c r="J20" s="7"/>
      <c r="K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Test_Sequence</vt:lpstr>
      <vt:lpstr>Port_Load_Map</vt:lpstr>
      <vt:lpstr>Allowed_Values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2020-01-21T21:12:27Z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beschanz@microsoft.com</vt:lpwstr>
  </property>
  <property fmtid="{D5CDD505-2E9C-101B-9397-08002B2CF9AE}" pid="5" name="MSIP_Label_f42aa342-8706-4288-bd11-ebb85995028c_SetDate">
    <vt:lpwstr>2019-09-20T17:51:32.9260154Z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d8c9e9f2-7545-4187-9e6e-dd92ff4919c3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