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67A9811C-D875-4624-86AE-8AA6E8F5680D}" xr6:coauthVersionLast="40" xr6:coauthVersionMax="45" xr10:uidLastSave="{00000000-0000-0000-0000-000000000000}"/>
  <bookViews>
    <workbookView xWindow="2340" yWindow="2340" windowWidth="23040" windowHeight="12195" tabRatio="736" xr2:uid="{00000000-000D-0000-FFFF-FFFF00000000}"/>
  </bookViews>
  <sheets>
    <sheet name="Test_Sequence" sheetId="1" r:id="rId1"/>
    <sheet name="Port_Load_Map" sheetId="2" r:id="rId2"/>
    <sheet name="Allowed_Value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1" i="1"/>
  <c r="B72" i="1" l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0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<sst xmlns="http://schemas.openxmlformats.org/spreadsheetml/2006/main" count="147" uniqueCount="102">
  <si>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</si>
  <si>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</si>
  <si>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</si>
  <si>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</si>
  <si>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</si>
  <si>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</si>
  <si>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</si>
  <si>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</si>
  <si>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</si>
  <si>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</si>
  <si>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</si>
  <si>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</si>
  <si>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</si>
  <si>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</si>
  <si>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</si>
  <si>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</si>
  <si>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</si>
  <si>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</si>
  <si>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</si>
  <si>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</si>
  <si>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</si>
  <si>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</si>
  <si>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</si>
  <si>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</si>
  <si>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</si>
  <si>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</si>
  <si>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</si>
  <si>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1 Port / Short Duration</t>
  </si>
  <si>
    <t>Constant-Current / 1 Port / Long Duration</t>
  </si>
  <si>
    <t>Constant-Current / Multiple Ports / Short Duration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</si>
  <si>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</si>
  <si>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</si>
  <si>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</si>
  <si>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</si>
  <si>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</si>
  <si>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</si>
  <si>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</si>
  <si>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</si>
  <si>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</si>
  <si>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</si>
  <si>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</si>
  <si>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</si>
  <si>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</si>
  <si>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</si>
  <si>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</si>
  <si>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</si>
  <si>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</si>
  <si>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</si>
  <si>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</si>
  <si>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</si>
  <si>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</si>
  <si>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</si>
  <si>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</si>
  <si>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</si>
  <si>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</si>
  <si>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</si>
  <si>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</si>
  <si>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</si>
  <si>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</si>
  <si>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</si>
  <si>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</si>
  <si>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</si>
  <si>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</si>
  <si>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</si>
  <si>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yes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</si>
  <si>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</si>
  <si>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</si>
  <si>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</si>
  <si>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</si>
  <si>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</si>
  <si>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</si>
  <si>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</si>
  <si>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</si>
  <si>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</si>
  <si>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</si>
  <si>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</si>
  <si>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</si>
  <si>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</si>
  <si>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</si>
  <si>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</si>
  <si>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</si>
  <si>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</si>
  <si>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</si>
  <si>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</si>
  <si>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</si>
  <si>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</si>
  <si>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</si>
  <si>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</si>
  <si>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</si>
  <si>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</si>
  <si>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</si>
  <si>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</si>
  <si>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</si>
  <si>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</si>
  <si>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</si>
  <si>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</si>
  <si>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</si>
  <si>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</si>
  <si>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</si>
  <si>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</si>
  <si>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Port Power Test Sequence USB Adjacent Droop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</si>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</sst>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3" fillId="0" borderId="0" xfId="0" applyFont="1"/>
    <xf numFmtId="0" fontId="0" fillId="0" borderId="9" xfId="0" applyBorder="1"/>
    <xf numFmtId="0" fontId="0" fillId="0" borderId="10" xfId="0" applyFont="1" applyBorder="1"/>
    <xf numFmtId="0" fontId="0" fillId="0" borderId="0" xfId="0" applyNumberFormat="1"/>
  </cellXfs>
  <cellStyles count="1">
    <cellStyle name="Normal" xfId="0" builtinId="0"/>
  </cellStyles>
  <dxfs count="69">
    <dxf>
      <border>
        <top style="thin">
          <color auto="1"/>
        </top>
        <vertical/>
        <horizontal/>
      </border>
    </dxf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%20Power%20Test%20Sequence%20Anaconda%20USB%20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Sequence"/>
      <sheetName val="Port_Load_Map"/>
      <sheetName val="Allowed_Values"/>
    </sheetNames>
    <sheetDataSet>
      <sheetData sheetId="0"/>
      <sheetData sheetId="1"/>
      <sheetData sheetId="2">
        <row r="4">
          <cell r="H4" t="str">
            <v>Constant-Current / DC Drop Voltage</v>
          </cell>
          <cell r="I4">
            <v>1110</v>
          </cell>
        </row>
        <row r="5">
          <cell r="H5" t="str">
            <v>Constant-Current / R1 / Short Duration</v>
          </cell>
          <cell r="I5">
            <v>1120</v>
          </cell>
        </row>
        <row r="6">
          <cell r="H6" t="str">
            <v>Constant-Current / FP / Short Duration</v>
          </cell>
          <cell r="I6">
            <v>1130</v>
          </cell>
        </row>
        <row r="7">
          <cell r="H7" t="str">
            <v>Constant-Current / Multiple Ports / Long Duration</v>
          </cell>
          <cell r="I7">
            <v>1220</v>
          </cell>
        </row>
        <row r="8">
          <cell r="H8" t="str">
            <v>Open Voltage / 1 Port</v>
          </cell>
          <cell r="I8">
            <v>2100</v>
          </cell>
        </row>
        <row r="9">
          <cell r="H9" t="str">
            <v>OCP Ramp / 1 Port / Any Duration</v>
          </cell>
          <cell r="I9">
            <v>3130</v>
          </cell>
        </row>
        <row r="10">
          <cell r="H10" t="str">
            <v>Time delay between tests</v>
          </cell>
          <cell r="I10">
            <v>9010</v>
          </cell>
        </row>
        <row r="11">
          <cell r="H11" t="str">
            <v>Excel - new results file</v>
          </cell>
          <cell r="I11">
            <v>9021</v>
          </cell>
        </row>
        <row r="12">
          <cell r="H12" t="str">
            <v>Excel - new chart sheet</v>
          </cell>
          <cell r="I12">
            <v>9022</v>
          </cell>
        </row>
        <row r="13">
          <cell r="H13" t="str">
            <v xml:space="preserve">Excel - close </v>
          </cell>
          <cell r="I13">
            <v>9029</v>
          </cell>
        </row>
        <row r="14">
          <cell r="H14" t="str">
            <v>Control - process results</v>
          </cell>
          <cell r="I14">
            <v>9031</v>
          </cell>
        </row>
        <row r="15">
          <cell r="H15" t="str">
            <v>Control - repeat</v>
          </cell>
          <cell r="I15">
            <v>9090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0:X120" totalsRowShown="0" headerRowDxfId="3">
  <autoFilter ref="B20:X120" xr:uid="{00000000-0009-0000-0100-000001000000}"/>
  <tableColumns count="23">
    <tableColumn id="3" xr3:uid="{00000000-0010-0000-0000-000003000000}" name="Test ID" dataDxfId="2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1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F120"/>
  <sheetViews>
    <sheetView tabSelected="1" topLeftCell="A20" workbookViewId="0">
      <selection activeCell="G21" sqref="G21:G28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7" ht="21" x14ac:dyDescent="0.35">
      <c r="A1" s="21" t="s">
        <v>100</v>
      </c>
    </row>
    <row r="2" spans="1:7" x14ac:dyDescent="0.25">
      <c r="A2" t="s">
        <v>0</v>
      </c>
      <c r="B2" t="s">
        <v>1</v>
      </c>
    </row>
    <row r="3" spans="1:7" x14ac:dyDescent="0.25">
      <c r="A3" t="s">
        <v>0</v>
      </c>
      <c r="B3" t="s">
        <v>2</v>
      </c>
    </row>
    <row r="6" spans="1:7" x14ac:dyDescent="0.25">
      <c r="A6" t="s">
        <v>3</v>
      </c>
      <c r="B6" t="s">
        <v>4</v>
      </c>
      <c r="G6" t="s">
        <v>24</v>
      </c>
    </row>
    <row r="7" spans="1:7" x14ac:dyDescent="0.25">
      <c r="A7" t="s">
        <v>5</v>
      </c>
      <c r="B7" t="s">
        <v>4</v>
      </c>
    </row>
    <row r="8" spans="1:7" x14ac:dyDescent="0.25">
      <c r="A8" t="s">
        <v>12</v>
      </c>
      <c r="B8" t="s">
        <v>13</v>
      </c>
    </row>
    <row r="11" spans="1:7" x14ac:dyDescent="0.25">
      <c r="A11" s="1" t="s">
        <v>48</v>
      </c>
      <c r="B11" s="1" t="s">
        <v>47</v>
      </c>
      <c r="C11" t="s">
        <v>49</v>
      </c>
    </row>
    <row r="12" spans="1:7" x14ac:dyDescent="0.25">
      <c r="B12" s="1" t="s">
        <v>61</v>
      </c>
      <c r="C12" t="s">
        <v>84</v>
      </c>
    </row>
    <row r="17" spans="1:32" x14ac:dyDescent="0.25">
      <c r="I17" s="20" t="s">
        <v>88</v>
      </c>
      <c r="W17" t="s">
        <v>67</v>
      </c>
    </row>
    <row r="18" spans="1:32" x14ac:dyDescent="0.25">
      <c r="I18" t="s">
        <v>87</v>
      </c>
      <c r="M18" t="s">
        <v>63</v>
      </c>
      <c r="N18" t="s">
        <v>93</v>
      </c>
      <c r="O18" t="s">
        <v>52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</row>
    <row r="19" spans="1:32" x14ac:dyDescent="0.25">
      <c r="A19" s="15" t="s">
        <v>33</v>
      </c>
      <c r="D19" t="s">
        <v>55</v>
      </c>
      <c r="F19" t="s">
        <v>56</v>
      </c>
      <c r="G19" t="s">
        <v>57</v>
      </c>
      <c r="H19" t="s">
        <v>57</v>
      </c>
      <c r="I19" t="s">
        <v>86</v>
      </c>
      <c r="J19" t="s">
        <v>57</v>
      </c>
      <c r="K19" t="s">
        <v>56</v>
      </c>
      <c r="L19" t="s">
        <v>57</v>
      </c>
      <c r="M19" t="s">
        <v>55</v>
      </c>
      <c r="N19" t="s">
        <v>57</v>
      </c>
      <c r="S19" t="s">
        <v>57</v>
      </c>
      <c r="T19" t="s">
        <v>62</v>
      </c>
      <c r="U19" t="s">
        <v>60</v>
      </c>
      <c r="V19" t="s">
        <v>60</v>
      </c>
      <c r="W19" t="s">
        <v>68</v>
      </c>
    </row>
    <row r="20" spans="1:32" s="14" customFormat="1" ht="45" x14ac:dyDescent="0.25">
      <c r="A20" s="13" t="s">
        <v>53</v>
      </c>
      <c r="B20" s="14" t="s">
        <v>8</v>
      </c>
      <c r="C20" s="14" t="s">
        <v>38</v>
      </c>
      <c r="D20" s="14" t="s">
        <v>6</v>
      </c>
      <c r="E20" s="14" t="s">
        <v>7</v>
      </c>
      <c r="F20" s="14" t="s">
        <v>9</v>
      </c>
      <c r="G20" s="14" t="s">
        <v>10</v>
      </c>
      <c r="H20" s="14" t="s">
        <v>11</v>
      </c>
      <c r="I20" s="14" t="s">
        <v>85</v>
      </c>
      <c r="J20" s="14" t="s">
        <v>89</v>
      </c>
      <c r="K20" s="14" t="s">
        <v>91</v>
      </c>
      <c r="L20" s="14" t="s">
        <v>90</v>
      </c>
      <c r="M20" s="14" t="s">
        <v>92</v>
      </c>
      <c r="N20" s="14" t="s">
        <v>94</v>
      </c>
      <c r="O20" s="14" t="s">
        <v>14</v>
      </c>
      <c r="P20" s="14" t="s">
        <v>15</v>
      </c>
      <c r="Q20" s="14" t="s">
        <v>16</v>
      </c>
      <c r="R20" s="14" t="s">
        <v>17</v>
      </c>
      <c r="S20" s="14" t="s">
        <v>18</v>
      </c>
      <c r="T20" s="14" t="s">
        <v>61</v>
      </c>
      <c r="U20" s="14" t="s">
        <v>58</v>
      </c>
      <c r="V20" s="14" t="s">
        <v>59</v>
      </c>
      <c r="W20" s="14" t="s">
        <v>95</v>
      </c>
      <c r="X20" s="14" t="s">
        <v>96</v>
      </c>
    </row>
    <row r="21" spans="1:32" x14ac:dyDescent="0.25">
      <c r="A21">
        <v>1</v>
      </c>
      <c r="B21" s="11">
        <f>VLOOKUP([1]!Table1[[#This Row],[Test Name]],[1]Allowed_Values!$H$4:$I$19, 2, FALSE)</f>
        <v>1110</v>
      </c>
      <c r="C21" t="s">
        <v>29</v>
      </c>
      <c r="D21">
        <v>1</v>
      </c>
      <c r="E21" t="s">
        <v>69</v>
      </c>
      <c r="F21">
        <v>0.9</v>
      </c>
      <c r="G21">
        <v>1</v>
      </c>
      <c r="H21">
        <v>0.1</v>
      </c>
      <c r="T21" t="s">
        <v>99</v>
      </c>
      <c r="U21" t="s">
        <v>64</v>
      </c>
      <c r="X21">
        <v>0.09</v>
      </c>
    </row>
    <row r="22" spans="1:32" x14ac:dyDescent="0.25">
      <c r="A22">
        <v>2</v>
      </c>
      <c r="B22" s="11">
        <f>VLOOKUP([1]!Table1[[#This Row],[Test Name]],[1]Allowed_Values!$H$4:$I$19, 2, FALSE)</f>
        <v>1110</v>
      </c>
      <c r="C22" t="s">
        <v>29</v>
      </c>
      <c r="D22">
        <v>1</v>
      </c>
      <c r="E22" t="s">
        <v>70</v>
      </c>
      <c r="F22">
        <v>0.9</v>
      </c>
      <c r="G22">
        <v>1</v>
      </c>
      <c r="H22">
        <v>0.1</v>
      </c>
    </row>
    <row r="23" spans="1:32" x14ac:dyDescent="0.25">
      <c r="A23">
        <v>3</v>
      </c>
      <c r="B23" s="11">
        <f>VLOOKUP([1]!Table1[[#This Row],[Test Name]],[1]Allowed_Values!$H$4:$I$19, 2, FALSE)</f>
        <v>1110</v>
      </c>
      <c r="C23" t="s">
        <v>29</v>
      </c>
      <c r="D23">
        <v>1</v>
      </c>
      <c r="E23" t="s">
        <v>71</v>
      </c>
      <c r="F23">
        <v>0.9</v>
      </c>
      <c r="G23">
        <v>1</v>
      </c>
      <c r="H23">
        <v>0.1</v>
      </c>
    </row>
    <row r="24" spans="1:32" x14ac:dyDescent="0.25">
      <c r="A24" s="6">
        <v>4</v>
      </c>
      <c r="B24" s="11">
        <f>VLOOKUP([1]!Table1[[#This Row],[Test Name]],[1]Allowed_Values!$H$4:$I$19, 2, FALSE)</f>
        <v>1110</v>
      </c>
      <c r="C24" s="6" t="s">
        <v>29</v>
      </c>
      <c r="D24" s="6">
        <v>1</v>
      </c>
      <c r="E24" s="6" t="s">
        <v>46</v>
      </c>
      <c r="F24" s="6">
        <v>0.05</v>
      </c>
      <c r="G24">
        <v>1</v>
      </c>
      <c r="H24">
        <v>0.1</v>
      </c>
      <c r="I24" s="6"/>
      <c r="J24" s="22"/>
      <c r="K24" s="22"/>
      <c r="L24" s="22"/>
      <c r="M24" s="22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2" x14ac:dyDescent="0.25">
      <c r="A25" s="6">
        <v>5</v>
      </c>
      <c r="B25" s="11">
        <f>VLOOKUP([1]!Table1[[#This Row],[Test Name]],[1]Allowed_Values!$H$4:$I$19, 2, FALSE)</f>
        <v>1110</v>
      </c>
      <c r="C25" s="6" t="s">
        <v>29</v>
      </c>
      <c r="D25" s="6">
        <v>1</v>
      </c>
      <c r="E25" s="6" t="s">
        <v>69</v>
      </c>
      <c r="F25" s="6">
        <v>1.5</v>
      </c>
      <c r="G25">
        <v>1</v>
      </c>
      <c r="H25">
        <v>0.1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 t="s">
        <v>101</v>
      </c>
      <c r="U25" s="6" t="s">
        <v>64</v>
      </c>
      <c r="V25" s="6"/>
      <c r="W25" s="6"/>
      <c r="X25" s="6">
        <v>0.09</v>
      </c>
      <c r="AB25" s="23">
        <v>2E-3</v>
      </c>
      <c r="AC25" s="23">
        <v>0.15</v>
      </c>
      <c r="AD25" s="23">
        <v>1.0000000000000001E-5</v>
      </c>
      <c r="AE25" s="23">
        <v>2</v>
      </c>
      <c r="AF25" s="23">
        <v>8.0199999999999994E-3</v>
      </c>
    </row>
    <row r="26" spans="1:32" x14ac:dyDescent="0.25">
      <c r="A26">
        <v>6</v>
      </c>
      <c r="B26" s="11">
        <v>1110</v>
      </c>
      <c r="C26" t="s">
        <v>29</v>
      </c>
      <c r="D26">
        <v>1</v>
      </c>
      <c r="E26" t="s">
        <v>70</v>
      </c>
      <c r="F26">
        <v>1.5</v>
      </c>
      <c r="G26">
        <v>1</v>
      </c>
      <c r="H26">
        <v>0.1</v>
      </c>
      <c r="N26" s="24"/>
    </row>
    <row r="27" spans="1:32" x14ac:dyDescent="0.25">
      <c r="A27">
        <v>7</v>
      </c>
      <c r="B27" s="11">
        <v>1110</v>
      </c>
      <c r="C27" t="s">
        <v>29</v>
      </c>
      <c r="D27">
        <v>1</v>
      </c>
      <c r="E27" t="s">
        <v>71</v>
      </c>
      <c r="F27">
        <v>1.5</v>
      </c>
      <c r="G27">
        <v>1</v>
      </c>
      <c r="H27">
        <v>0.1</v>
      </c>
    </row>
    <row r="28" spans="1:32" x14ac:dyDescent="0.25">
      <c r="A28">
        <v>8</v>
      </c>
      <c r="B28" s="11">
        <v>1110</v>
      </c>
      <c r="C28" s="6" t="s">
        <v>29</v>
      </c>
      <c r="D28" s="6">
        <v>1</v>
      </c>
      <c r="E28" s="6" t="s">
        <v>46</v>
      </c>
      <c r="F28" s="6">
        <v>0.25</v>
      </c>
      <c r="G28">
        <v>1</v>
      </c>
      <c r="H28">
        <v>0.1</v>
      </c>
      <c r="I28" s="6"/>
      <c r="J28" s="22"/>
      <c r="K28" s="22"/>
      <c r="L28" s="22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2" x14ac:dyDescent="0.25">
      <c r="A29" s="6"/>
      <c r="B29" s="11"/>
      <c r="C29" s="6"/>
      <c r="D29" s="6"/>
      <c r="E29" s="6"/>
      <c r="F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AB29" s="23"/>
      <c r="AC29" s="23"/>
      <c r="AD29" s="23"/>
      <c r="AE29" s="23"/>
      <c r="AF29" s="23"/>
    </row>
    <row r="30" spans="1:32" x14ac:dyDescent="0.25">
      <c r="B30" s="11"/>
      <c r="N30" s="6"/>
    </row>
    <row r="31" spans="1:32" x14ac:dyDescent="0.25">
      <c r="B31" s="11"/>
    </row>
    <row r="32" spans="1:32" x14ac:dyDescent="0.25">
      <c r="B32" s="11"/>
      <c r="C32" s="6"/>
      <c r="D32" s="6"/>
      <c r="E32" s="6"/>
      <c r="F32" s="6"/>
      <c r="I32" s="6"/>
      <c r="J32" s="22"/>
      <c r="K32" s="22"/>
      <c r="L32" s="22"/>
      <c r="M32" s="22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32" x14ac:dyDescent="0.25">
      <c r="A33" s="6"/>
      <c r="B33" s="11"/>
      <c r="C33" s="6"/>
      <c r="D33" s="6"/>
      <c r="E33" s="6"/>
      <c r="F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AB33" s="23"/>
      <c r="AC33" s="23"/>
      <c r="AD33" s="23"/>
      <c r="AE33" s="23"/>
      <c r="AF33" s="23"/>
    </row>
    <row r="34" spans="1:32" x14ac:dyDescent="0.25">
      <c r="B34" s="11"/>
      <c r="N34" s="6"/>
    </row>
    <row r="35" spans="1:32" x14ac:dyDescent="0.25">
      <c r="B35" s="11"/>
      <c r="N35" s="6"/>
    </row>
    <row r="36" spans="1:32" x14ac:dyDescent="0.25">
      <c r="B36" s="11"/>
      <c r="C36" s="6"/>
      <c r="D36" s="6"/>
      <c r="E36" s="6"/>
      <c r="F36" s="6"/>
      <c r="I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32" x14ac:dyDescent="0.25">
      <c r="A37">
        <v>17</v>
      </c>
      <c r="B37" s="16"/>
    </row>
    <row r="38" spans="1:32" x14ac:dyDescent="0.25">
      <c r="A38">
        <v>18</v>
      </c>
      <c r="B38" s="16"/>
    </row>
    <row r="39" spans="1:32" x14ac:dyDescent="0.25">
      <c r="A39">
        <v>18</v>
      </c>
      <c r="B39" s="16"/>
    </row>
    <row r="40" spans="1:32" x14ac:dyDescent="0.25">
      <c r="A40">
        <v>20</v>
      </c>
      <c r="B40" s="16" t="e">
        <f>VLOOKUP(Table1[[#This Row],[Test Name]],Allowed_Values!$H$4:$I$19, 2, FALSE)</f>
        <v>#N/A</v>
      </c>
    </row>
    <row r="41" spans="1:32" x14ac:dyDescent="0.25">
      <c r="A41">
        <v>21</v>
      </c>
      <c r="B41" s="16" t="e">
        <f>VLOOKUP(Table1[[#This Row],[Test Name]],Allowed_Values!$H$4:$I$19, 2, FALSE)</f>
        <v>#N/A</v>
      </c>
    </row>
    <row r="42" spans="1:32" x14ac:dyDescent="0.25">
      <c r="A42">
        <v>22</v>
      </c>
      <c r="B42" s="16" t="e">
        <f>VLOOKUP(Table1[[#This Row],[Test Name]],Allowed_Values!$H$4:$I$19, 2, FALSE)</f>
        <v>#N/A</v>
      </c>
    </row>
    <row r="43" spans="1:32" x14ac:dyDescent="0.25">
      <c r="A43">
        <v>23</v>
      </c>
      <c r="B43" s="16" t="e">
        <f>VLOOKUP(Table1[[#This Row],[Test Name]],Allowed_Values!$H$4:$I$19, 2, FALSE)</f>
        <v>#N/A</v>
      </c>
    </row>
    <row r="44" spans="1:32" x14ac:dyDescent="0.25">
      <c r="A44">
        <v>24</v>
      </c>
      <c r="B44" s="16" t="e">
        <f>VLOOKUP(Table1[[#This Row],[Test Name]],Allowed_Values!$H$4:$I$19, 2, FALSE)</f>
        <v>#N/A</v>
      </c>
    </row>
    <row r="45" spans="1:32" x14ac:dyDescent="0.25">
      <c r="A45">
        <v>25</v>
      </c>
      <c r="B45" s="16" t="e">
        <f>VLOOKUP(Table1[[#This Row],[Test Name]],Allowed_Values!$H$4:$I$19, 2, FALSE)</f>
        <v>#N/A</v>
      </c>
    </row>
    <row r="46" spans="1:32" x14ac:dyDescent="0.25">
      <c r="A46">
        <v>26</v>
      </c>
      <c r="B46" s="16" t="e">
        <f>VLOOKUP(Table1[[#This Row],[Test Name]],Allowed_Values!$H$4:$I$19, 2, FALSE)</f>
        <v>#N/A</v>
      </c>
    </row>
    <row r="47" spans="1:32" x14ac:dyDescent="0.25">
      <c r="A47">
        <v>27</v>
      </c>
      <c r="B47" s="16" t="e">
        <f>VLOOKUP(Table1[[#This Row],[Test Name]],Allowed_Values!$H$4:$I$19, 2, FALSE)</f>
        <v>#N/A</v>
      </c>
    </row>
    <row r="48" spans="1:32" x14ac:dyDescent="0.25">
      <c r="A48">
        <v>28</v>
      </c>
      <c r="B48" s="16" t="e">
        <f>VLOOKUP(Table1[[#This Row],[Test Name]],Allowed_Values!$H$4:$I$19, 2, FALSE)</f>
        <v>#N/A</v>
      </c>
    </row>
    <row r="49" spans="1:2" x14ac:dyDescent="0.25">
      <c r="A49">
        <v>29</v>
      </c>
      <c r="B49" s="16" t="e">
        <f>VLOOKUP(Table1[[#This Row],[Test Name]],Allowed_Values!$H$4:$I$19, 2, FALSE)</f>
        <v>#N/A</v>
      </c>
    </row>
    <row r="50" spans="1:2" x14ac:dyDescent="0.25">
      <c r="A50">
        <v>30</v>
      </c>
      <c r="B50" s="16" t="e">
        <f>VLOOKUP(Table1[[#This Row],[Test Name]],Allowed_Values!$H$4:$I$19, 2, FALSE)</f>
        <v>#N/A</v>
      </c>
    </row>
    <row r="51" spans="1:2" x14ac:dyDescent="0.25">
      <c r="A51">
        <v>31</v>
      </c>
      <c r="B51" s="16" t="e">
        <f>VLOOKUP(Table1[[#This Row],[Test Name]],Allowed_Values!$H$4:$I$19, 2, FALSE)</f>
        <v>#N/A</v>
      </c>
    </row>
    <row r="52" spans="1:2" x14ac:dyDescent="0.25">
      <c r="A52">
        <v>32</v>
      </c>
      <c r="B52" s="16" t="e">
        <f>VLOOKUP(Table1[[#This Row],[Test Name]],Allowed_Values!$H$4:$I$19, 2, FALSE)</f>
        <v>#N/A</v>
      </c>
    </row>
    <row r="53" spans="1:2" x14ac:dyDescent="0.25">
      <c r="A53">
        <v>33</v>
      </c>
      <c r="B53" s="16" t="e">
        <f>VLOOKUP(Table1[[#This Row],[Test Name]],Allowed_Values!$H$4:$I$19, 2, FALSE)</f>
        <v>#N/A</v>
      </c>
    </row>
    <row r="54" spans="1:2" x14ac:dyDescent="0.25">
      <c r="A54">
        <v>34</v>
      </c>
      <c r="B54" s="16" t="e">
        <f>VLOOKUP(Table1[[#This Row],[Test Name]],Allowed_Values!$H$4:$I$19, 2, FALSE)</f>
        <v>#N/A</v>
      </c>
    </row>
    <row r="55" spans="1:2" x14ac:dyDescent="0.25">
      <c r="A55">
        <v>35</v>
      </c>
      <c r="B55" s="16" t="e">
        <f>VLOOKUP(Table1[[#This Row],[Test Name]],Allowed_Values!$H$4:$I$19, 2, FALSE)</f>
        <v>#N/A</v>
      </c>
    </row>
    <row r="56" spans="1:2" x14ac:dyDescent="0.25">
      <c r="A56">
        <v>36</v>
      </c>
      <c r="B56" s="16" t="e">
        <f>VLOOKUP(Table1[[#This Row],[Test Name]],Allowed_Values!$H$4:$I$19, 2, FALSE)</f>
        <v>#N/A</v>
      </c>
    </row>
    <row r="57" spans="1:2" x14ac:dyDescent="0.25">
      <c r="A57">
        <v>37</v>
      </c>
      <c r="B57" s="16" t="e">
        <f>VLOOKUP(Table1[[#This Row],[Test Name]],Allowed_Values!$H$4:$I$19, 2, FALSE)</f>
        <v>#N/A</v>
      </c>
    </row>
    <row r="58" spans="1:2" x14ac:dyDescent="0.25">
      <c r="A58">
        <v>38</v>
      </c>
      <c r="B58" s="16" t="e">
        <f>VLOOKUP(Table1[[#This Row],[Test Name]],Allowed_Values!$H$4:$I$19, 2, FALSE)</f>
        <v>#N/A</v>
      </c>
    </row>
    <row r="59" spans="1:2" x14ac:dyDescent="0.25">
      <c r="A59">
        <v>39</v>
      </c>
      <c r="B59" s="16" t="e">
        <f>VLOOKUP(Table1[[#This Row],[Test Name]],Allowed_Values!$H$4:$I$19, 2, FALSE)</f>
        <v>#N/A</v>
      </c>
    </row>
    <row r="60" spans="1:2" x14ac:dyDescent="0.25">
      <c r="A60">
        <v>40</v>
      </c>
      <c r="B60" s="16" t="e">
        <f>VLOOKUP(Table1[[#This Row],[Test Name]],Allowed_Values!$H$4:$I$19, 2, FALSE)</f>
        <v>#N/A</v>
      </c>
    </row>
    <row r="61" spans="1:2" x14ac:dyDescent="0.25">
      <c r="A61">
        <v>41</v>
      </c>
      <c r="B61" s="16" t="e">
        <f>VLOOKUP(Table1[[#This Row],[Test Name]],Allowed_Values!$H$4:$I$19, 2, FALSE)</f>
        <v>#N/A</v>
      </c>
    </row>
    <row r="62" spans="1:2" x14ac:dyDescent="0.25">
      <c r="A62">
        <v>42</v>
      </c>
      <c r="B62" s="16" t="e">
        <f>VLOOKUP(Table1[[#This Row],[Test Name]],Allowed_Values!$H$4:$I$19, 2, FALSE)</f>
        <v>#N/A</v>
      </c>
    </row>
    <row r="63" spans="1:2" x14ac:dyDescent="0.25">
      <c r="A63">
        <v>43</v>
      </c>
      <c r="B63" s="16" t="e">
        <f>VLOOKUP(Table1[[#This Row],[Test Name]],Allowed_Values!$H$4:$I$19, 2, FALSE)</f>
        <v>#N/A</v>
      </c>
    </row>
    <row r="64" spans="1:2" x14ac:dyDescent="0.25">
      <c r="A64">
        <v>44</v>
      </c>
      <c r="B64" s="16" t="e">
        <f>VLOOKUP(Table1[[#This Row],[Test Name]],Allowed_Values!$H$4:$I$19, 2, FALSE)</f>
        <v>#N/A</v>
      </c>
    </row>
    <row r="65" spans="1:2" x14ac:dyDescent="0.25">
      <c r="A65">
        <v>45</v>
      </c>
      <c r="B65" s="16" t="e">
        <f>VLOOKUP(Table1[[#This Row],[Test Name]],Allowed_Values!$H$4:$I$19, 2, FALSE)</f>
        <v>#N/A</v>
      </c>
    </row>
    <row r="66" spans="1:2" x14ac:dyDescent="0.25">
      <c r="A66">
        <v>46</v>
      </c>
      <c r="B66" s="16" t="e">
        <f>VLOOKUP(Table1[[#This Row],[Test Name]],Allowed_Values!$H$4:$I$19, 2, FALSE)</f>
        <v>#N/A</v>
      </c>
    </row>
    <row r="67" spans="1:2" x14ac:dyDescent="0.25">
      <c r="A67">
        <v>47</v>
      </c>
      <c r="B67" s="16" t="e">
        <f>VLOOKUP(Table1[[#This Row],[Test Name]],Allowed_Values!$H$4:$I$19, 2, FALSE)</f>
        <v>#N/A</v>
      </c>
    </row>
    <row r="68" spans="1:2" x14ac:dyDescent="0.25">
      <c r="A68">
        <v>48</v>
      </c>
      <c r="B68" s="16" t="e">
        <f>VLOOKUP(Table1[[#This Row],[Test Name]],Allowed_Values!$H$4:$I$19, 2, FALSE)</f>
        <v>#N/A</v>
      </c>
    </row>
    <row r="69" spans="1:2" x14ac:dyDescent="0.25">
      <c r="A69">
        <v>49</v>
      </c>
      <c r="B69" s="16" t="e">
        <f>VLOOKUP(Table1[[#This Row],[Test Name]],Allowed_Values!$H$4:$I$19, 2, FALSE)</f>
        <v>#N/A</v>
      </c>
    </row>
    <row r="70" spans="1:2" x14ac:dyDescent="0.25">
      <c r="A70">
        <v>50</v>
      </c>
      <c r="B70" s="16" t="e">
        <f>VLOOKUP(Table1[[#This Row],[Test Name]],Allowed_Values!$H$4:$I$19, 2, FALSE)</f>
        <v>#N/A</v>
      </c>
    </row>
    <row r="71" spans="1:2" x14ac:dyDescent="0.25">
      <c r="A71">
        <v>51</v>
      </c>
      <c r="B71" s="16" t="e">
        <f>VLOOKUP(Table1[[#This Row],[Test Name]],Allowed_Values!$H$4:$I$19, 2, FALSE)</f>
        <v>#N/A</v>
      </c>
    </row>
    <row r="72" spans="1:2" x14ac:dyDescent="0.25">
      <c r="A72">
        <v>52</v>
      </c>
      <c r="B72" s="16" t="e">
        <f>VLOOKUP(Table1[[#This Row],[Test Name]],Allowed_Values!$H$4:$I$19, 2, FALSE)</f>
        <v>#N/A</v>
      </c>
    </row>
    <row r="73" spans="1:2" x14ac:dyDescent="0.25">
      <c r="A73">
        <v>53</v>
      </c>
      <c r="B73" s="16" t="e">
        <f>VLOOKUP(Table1[[#This Row],[Test Name]],Allowed_Values!$H$4:$I$19, 2, FALSE)</f>
        <v>#N/A</v>
      </c>
    </row>
    <row r="74" spans="1:2" x14ac:dyDescent="0.25">
      <c r="A74">
        <v>54</v>
      </c>
      <c r="B74" s="16" t="e">
        <f>VLOOKUP(Table1[[#This Row],[Test Name]],Allowed_Values!$H$4:$I$19, 2, FALSE)</f>
        <v>#N/A</v>
      </c>
    </row>
    <row r="75" spans="1:2" x14ac:dyDescent="0.25">
      <c r="A75">
        <v>55</v>
      </c>
      <c r="B75" s="16" t="e">
        <f>VLOOKUP(Table1[[#This Row],[Test Name]],Allowed_Values!$H$4:$I$19, 2, FALSE)</f>
        <v>#N/A</v>
      </c>
    </row>
    <row r="76" spans="1:2" x14ac:dyDescent="0.25">
      <c r="A76">
        <v>56</v>
      </c>
      <c r="B76" s="16" t="e">
        <f>VLOOKUP(Table1[[#This Row],[Test Name]],Allowed_Values!$H$4:$I$19, 2, FALSE)</f>
        <v>#N/A</v>
      </c>
    </row>
    <row r="77" spans="1:2" x14ac:dyDescent="0.25">
      <c r="A77">
        <v>57</v>
      </c>
      <c r="B77" s="16" t="e">
        <f>VLOOKUP(Table1[[#This Row],[Test Name]],Allowed_Values!$H$4:$I$19, 2, FALSE)</f>
        <v>#N/A</v>
      </c>
    </row>
    <row r="78" spans="1:2" x14ac:dyDescent="0.25">
      <c r="A78">
        <v>58</v>
      </c>
      <c r="B78" s="16" t="e">
        <f>VLOOKUP(Table1[[#This Row],[Test Name]],Allowed_Values!$H$4:$I$19, 2, FALSE)</f>
        <v>#N/A</v>
      </c>
    </row>
    <row r="79" spans="1:2" x14ac:dyDescent="0.25">
      <c r="A79">
        <v>59</v>
      </c>
      <c r="B79" s="16" t="e">
        <f>VLOOKUP(Table1[[#This Row],[Test Name]],Allowed_Values!$H$4:$I$19, 2, FALSE)</f>
        <v>#N/A</v>
      </c>
    </row>
    <row r="80" spans="1:2" x14ac:dyDescent="0.25">
      <c r="A80">
        <v>60</v>
      </c>
      <c r="B80" s="16" t="e">
        <f>VLOOKUP(Table1[[#This Row],[Test Name]],Allowed_Values!$H$4:$I$19, 2, FALSE)</f>
        <v>#N/A</v>
      </c>
    </row>
    <row r="81" spans="1:2" x14ac:dyDescent="0.25">
      <c r="A81">
        <v>61</v>
      </c>
      <c r="B81" s="16" t="e">
        <f>VLOOKUP(Table1[[#This Row],[Test Name]],Allowed_Values!$H$4:$I$19, 2, FALSE)</f>
        <v>#N/A</v>
      </c>
    </row>
    <row r="82" spans="1:2" x14ac:dyDescent="0.25">
      <c r="A82">
        <v>62</v>
      </c>
      <c r="B82" s="16" t="e">
        <f>VLOOKUP(Table1[[#This Row],[Test Name]],Allowed_Values!$H$4:$I$19, 2, FALSE)</f>
        <v>#N/A</v>
      </c>
    </row>
    <row r="83" spans="1:2" x14ac:dyDescent="0.25">
      <c r="A83">
        <v>63</v>
      </c>
      <c r="B83" s="16" t="e">
        <f>VLOOKUP(Table1[[#This Row],[Test Name]],Allowed_Values!$H$4:$I$19, 2, FALSE)</f>
        <v>#N/A</v>
      </c>
    </row>
    <row r="84" spans="1:2" x14ac:dyDescent="0.25">
      <c r="A84">
        <v>64</v>
      </c>
      <c r="B84" s="16" t="e">
        <f>VLOOKUP(Table1[[#This Row],[Test Name]],Allowed_Values!$H$4:$I$19, 2, FALSE)</f>
        <v>#N/A</v>
      </c>
    </row>
    <row r="85" spans="1:2" x14ac:dyDescent="0.25">
      <c r="A85">
        <v>65</v>
      </c>
      <c r="B85" s="16" t="e">
        <f>VLOOKUP(Table1[[#This Row],[Test Name]],Allowed_Values!$H$4:$I$19, 2, FALSE)</f>
        <v>#N/A</v>
      </c>
    </row>
    <row r="86" spans="1:2" x14ac:dyDescent="0.25">
      <c r="A86">
        <v>66</v>
      </c>
      <c r="B86" s="16" t="e">
        <f>VLOOKUP(Table1[[#This Row],[Test Name]],Allowed_Values!$H$4:$I$19, 2, FALSE)</f>
        <v>#N/A</v>
      </c>
    </row>
    <row r="87" spans="1:2" x14ac:dyDescent="0.25">
      <c r="A87">
        <v>67</v>
      </c>
      <c r="B87" s="16" t="e">
        <f>VLOOKUP(Table1[[#This Row],[Test Name]],Allowed_Values!$H$4:$I$19, 2, FALSE)</f>
        <v>#N/A</v>
      </c>
    </row>
    <row r="88" spans="1:2" x14ac:dyDescent="0.25">
      <c r="A88">
        <v>68</v>
      </c>
      <c r="B88" s="16" t="e">
        <f>VLOOKUP(Table1[[#This Row],[Test Name]],Allowed_Values!$H$4:$I$19, 2, FALSE)</f>
        <v>#N/A</v>
      </c>
    </row>
    <row r="89" spans="1:2" x14ac:dyDescent="0.25">
      <c r="A89">
        <v>69</v>
      </c>
      <c r="B89" s="16" t="e">
        <f>VLOOKUP(Table1[[#This Row],[Test Name]],Allowed_Values!$H$4:$I$19, 2, FALSE)</f>
        <v>#N/A</v>
      </c>
    </row>
    <row r="90" spans="1:2" x14ac:dyDescent="0.25">
      <c r="A90">
        <v>70</v>
      </c>
      <c r="B90" s="16" t="e">
        <f>VLOOKUP(Table1[[#This Row],[Test Name]],Allowed_Values!$H$4:$I$19, 2, FALSE)</f>
        <v>#N/A</v>
      </c>
    </row>
    <row r="91" spans="1:2" x14ac:dyDescent="0.25">
      <c r="A91">
        <v>71</v>
      </c>
      <c r="B91" s="16" t="e">
        <f>VLOOKUP(Table1[[#This Row],[Test Name]],Allowed_Values!$H$4:$I$19, 2, FALSE)</f>
        <v>#N/A</v>
      </c>
    </row>
    <row r="92" spans="1:2" x14ac:dyDescent="0.25">
      <c r="A92">
        <v>72</v>
      </c>
      <c r="B92" s="16" t="e">
        <f>VLOOKUP(Table1[[#This Row],[Test Name]],Allowed_Values!$H$4:$I$19, 2, FALSE)</f>
        <v>#N/A</v>
      </c>
    </row>
    <row r="93" spans="1:2" x14ac:dyDescent="0.25">
      <c r="A93">
        <v>73</v>
      </c>
      <c r="B93" s="16" t="e">
        <f>VLOOKUP(Table1[[#This Row],[Test Name]],Allowed_Values!$H$4:$I$19, 2, FALSE)</f>
        <v>#N/A</v>
      </c>
    </row>
    <row r="94" spans="1:2" x14ac:dyDescent="0.25">
      <c r="A94">
        <v>74</v>
      </c>
      <c r="B94" s="16" t="e">
        <f>VLOOKUP(Table1[[#This Row],[Test Name]],Allowed_Values!$H$4:$I$19, 2, FALSE)</f>
        <v>#N/A</v>
      </c>
    </row>
    <row r="95" spans="1:2" x14ac:dyDescent="0.25">
      <c r="A95">
        <v>75</v>
      </c>
      <c r="B95" s="16" t="e">
        <f>VLOOKUP(Table1[[#This Row],[Test Name]],Allowed_Values!$H$4:$I$19, 2, FALSE)</f>
        <v>#N/A</v>
      </c>
    </row>
    <row r="96" spans="1:2" x14ac:dyDescent="0.25">
      <c r="A96">
        <v>76</v>
      </c>
      <c r="B96" s="16" t="e">
        <f>VLOOKUP(Table1[[#This Row],[Test Name]],Allowed_Values!$H$4:$I$19, 2, FALSE)</f>
        <v>#N/A</v>
      </c>
    </row>
    <row r="97" spans="1:2" x14ac:dyDescent="0.25">
      <c r="A97">
        <v>77</v>
      </c>
      <c r="B97" s="16" t="e">
        <f>VLOOKUP(Table1[[#This Row],[Test Name]],Allowed_Values!$H$4:$I$19, 2, FALSE)</f>
        <v>#N/A</v>
      </c>
    </row>
    <row r="98" spans="1:2" x14ac:dyDescent="0.25">
      <c r="A98">
        <v>78</v>
      </c>
      <c r="B98" s="16" t="e">
        <f>VLOOKUP(Table1[[#This Row],[Test Name]],Allowed_Values!$H$4:$I$19, 2, FALSE)</f>
        <v>#N/A</v>
      </c>
    </row>
    <row r="99" spans="1:2" x14ac:dyDescent="0.25">
      <c r="A99">
        <v>79</v>
      </c>
      <c r="B99" s="16" t="e">
        <f>VLOOKUP(Table1[[#This Row],[Test Name]],Allowed_Values!$H$4:$I$19, 2, FALSE)</f>
        <v>#N/A</v>
      </c>
    </row>
    <row r="100" spans="1:2" x14ac:dyDescent="0.25">
      <c r="A100">
        <v>80</v>
      </c>
      <c r="B100" s="16" t="e">
        <f>VLOOKUP(Table1[[#This Row],[Test Name]],Allowed_Values!$H$4:$I$19, 2, FALSE)</f>
        <v>#N/A</v>
      </c>
    </row>
    <row r="101" spans="1:2" x14ac:dyDescent="0.25">
      <c r="A101">
        <v>81</v>
      </c>
      <c r="B101" s="16" t="e">
        <f>VLOOKUP(Table1[[#This Row],[Test Name]],Allowed_Values!$H$4:$I$19, 2, FALSE)</f>
        <v>#N/A</v>
      </c>
    </row>
    <row r="102" spans="1:2" x14ac:dyDescent="0.25">
      <c r="A102">
        <v>82</v>
      </c>
      <c r="B102" s="16" t="e">
        <f>VLOOKUP(Table1[[#This Row],[Test Name]],Allowed_Values!$H$4:$I$19, 2, FALSE)</f>
        <v>#N/A</v>
      </c>
    </row>
    <row r="103" spans="1:2" x14ac:dyDescent="0.25">
      <c r="A103">
        <v>83</v>
      </c>
      <c r="B103" s="16" t="e">
        <f>VLOOKUP(Table1[[#This Row],[Test Name]],Allowed_Values!$H$4:$I$19, 2, FALSE)</f>
        <v>#N/A</v>
      </c>
    </row>
    <row r="104" spans="1:2" x14ac:dyDescent="0.25">
      <c r="A104">
        <v>84</v>
      </c>
      <c r="B104" s="16" t="e">
        <f>VLOOKUP(Table1[[#This Row],[Test Name]],Allowed_Values!$H$4:$I$19, 2, FALSE)</f>
        <v>#N/A</v>
      </c>
    </row>
    <row r="105" spans="1:2" x14ac:dyDescent="0.25">
      <c r="A105">
        <v>85</v>
      </c>
      <c r="B105" s="16" t="e">
        <f>VLOOKUP(Table1[[#This Row],[Test Name]],Allowed_Values!$H$4:$I$19, 2, FALSE)</f>
        <v>#N/A</v>
      </c>
    </row>
    <row r="106" spans="1:2" x14ac:dyDescent="0.25">
      <c r="A106">
        <v>86</v>
      </c>
      <c r="B106" s="16" t="e">
        <f>VLOOKUP(Table1[[#This Row],[Test Name]],Allowed_Values!$H$4:$I$19, 2, FALSE)</f>
        <v>#N/A</v>
      </c>
    </row>
    <row r="107" spans="1:2" x14ac:dyDescent="0.25">
      <c r="A107">
        <v>87</v>
      </c>
      <c r="B107" s="16" t="e">
        <f>VLOOKUP(Table1[[#This Row],[Test Name]],Allowed_Values!$H$4:$I$19, 2, FALSE)</f>
        <v>#N/A</v>
      </c>
    </row>
    <row r="108" spans="1:2" x14ac:dyDescent="0.25">
      <c r="A108">
        <v>88</v>
      </c>
      <c r="B108" s="16" t="e">
        <f>VLOOKUP(Table1[[#This Row],[Test Name]],Allowed_Values!$H$4:$I$19, 2, FALSE)</f>
        <v>#N/A</v>
      </c>
    </row>
    <row r="109" spans="1:2" x14ac:dyDescent="0.25">
      <c r="A109">
        <v>89</v>
      </c>
      <c r="B109" s="16" t="e">
        <f>VLOOKUP(Table1[[#This Row],[Test Name]],Allowed_Values!$H$4:$I$19, 2, FALSE)</f>
        <v>#N/A</v>
      </c>
    </row>
    <row r="110" spans="1:2" x14ac:dyDescent="0.25">
      <c r="A110">
        <v>90</v>
      </c>
      <c r="B110" s="16" t="e">
        <f>VLOOKUP(Table1[[#This Row],[Test Name]],Allowed_Values!$H$4:$I$19, 2, FALSE)</f>
        <v>#N/A</v>
      </c>
    </row>
    <row r="111" spans="1:2" x14ac:dyDescent="0.25">
      <c r="A111">
        <v>91</v>
      </c>
      <c r="B111" s="16" t="e">
        <f>VLOOKUP(Table1[[#This Row],[Test Name]],Allowed_Values!$H$4:$I$19, 2, FALSE)</f>
        <v>#N/A</v>
      </c>
    </row>
    <row r="112" spans="1:2" x14ac:dyDescent="0.25">
      <c r="A112">
        <v>92</v>
      </c>
      <c r="B112" s="16" t="e">
        <f>VLOOKUP(Table1[[#This Row],[Test Name]],Allowed_Values!$H$4:$I$19, 2, FALSE)</f>
        <v>#N/A</v>
      </c>
    </row>
    <row r="113" spans="1:2" x14ac:dyDescent="0.25">
      <c r="A113">
        <v>93</v>
      </c>
      <c r="B113" s="16" t="e">
        <f>VLOOKUP(Table1[[#This Row],[Test Name]],Allowed_Values!$H$4:$I$19, 2, FALSE)</f>
        <v>#N/A</v>
      </c>
    </row>
    <row r="114" spans="1:2" x14ac:dyDescent="0.25">
      <c r="A114">
        <v>94</v>
      </c>
      <c r="B114" s="16" t="e">
        <f>VLOOKUP(Table1[[#This Row],[Test Name]],Allowed_Values!$H$4:$I$19, 2, FALSE)</f>
        <v>#N/A</v>
      </c>
    </row>
    <row r="115" spans="1:2" x14ac:dyDescent="0.25">
      <c r="A115">
        <v>95</v>
      </c>
      <c r="B115" s="16" t="e">
        <f>VLOOKUP(Table1[[#This Row],[Test Name]],Allowed_Values!$H$4:$I$19, 2, FALSE)</f>
        <v>#N/A</v>
      </c>
    </row>
    <row r="116" spans="1:2" x14ac:dyDescent="0.25">
      <c r="A116">
        <v>96</v>
      </c>
      <c r="B116" s="16" t="e">
        <f>VLOOKUP(Table1[[#This Row],[Test Name]],Allowed_Values!$H$4:$I$19, 2, FALSE)</f>
        <v>#N/A</v>
      </c>
    </row>
    <row r="117" spans="1:2" x14ac:dyDescent="0.25">
      <c r="A117">
        <v>97</v>
      </c>
      <c r="B117" s="16" t="e">
        <f>VLOOKUP(Table1[[#This Row],[Test Name]],Allowed_Values!$H$4:$I$19, 2, FALSE)</f>
        <v>#N/A</v>
      </c>
    </row>
    <row r="118" spans="1:2" x14ac:dyDescent="0.25">
      <c r="A118">
        <v>98</v>
      </c>
      <c r="B118" s="16" t="e">
        <f>VLOOKUP(Table1[[#This Row],[Test Name]],Allowed_Values!$H$4:$I$19, 2, FALSE)</f>
        <v>#N/A</v>
      </c>
    </row>
    <row r="119" spans="1:2" x14ac:dyDescent="0.25">
      <c r="A119">
        <v>99</v>
      </c>
      <c r="B119" s="16" t="e">
        <f>VLOOKUP(Table1[[#This Row],[Test Name]],Allowed_Values!$H$4:$I$19, 2, FALSE)</f>
        <v>#N/A</v>
      </c>
    </row>
    <row r="120" spans="1:2" x14ac:dyDescent="0.25">
      <c r="A120">
        <v>100</v>
      </c>
      <c r="B120" s="16" t="e">
        <f>VLOOKUP(Table1[[#This Row],[Test Name]],Allowed_Values!$H$4:$I$19, 2, FALSE)</f>
        <v>#N/A</v>
      </c>
    </row>
  </sheetData>
  <conditionalFormatting sqref="A25:A28 C25:F27 O25:X26 A37:X120 A21:A23 C22:F23 I22:X23 I25:I26 I27:X27 C21:X21 G22:H36">
    <cfRule type="expression" dxfId="68" priority="73">
      <formula>NOT(ISBLANK($T21))</formula>
    </cfRule>
  </conditionalFormatting>
  <conditionalFormatting sqref="A24 C24:F24 I24:X24">
    <cfRule type="expression" dxfId="67" priority="58">
      <formula>NOT(ISBLANK($T24))</formula>
    </cfRule>
  </conditionalFormatting>
  <conditionalFormatting sqref="C28:F28 I28:X28">
    <cfRule type="expression" dxfId="66" priority="44">
      <formula>NOT(ISBLANK($T28))</formula>
    </cfRule>
  </conditionalFormatting>
  <conditionalFormatting sqref="AB25:AF25">
    <cfRule type="expression" dxfId="65" priority="75">
      <formula>NOT(ISBLANK($T25))</formula>
    </cfRule>
  </conditionalFormatting>
  <conditionalFormatting sqref="N25">
    <cfRule type="expression" dxfId="64" priority="37">
      <formula>NOT(ISBLANK($T25))</formula>
    </cfRule>
  </conditionalFormatting>
  <conditionalFormatting sqref="AB25:AF25">
    <cfRule type="expression" dxfId="63" priority="77">
      <formula>NOT(ISBLANK($T34))</formula>
    </cfRule>
  </conditionalFormatting>
  <conditionalFormatting sqref="A29:A32 O29:X30 C29:F31 I31:X31 I29:I30">
    <cfRule type="expression" dxfId="62" priority="34">
      <formula>NOT(ISBLANK($T29))</formula>
    </cfRule>
  </conditionalFormatting>
  <conditionalFormatting sqref="C32:F32 I32:X32">
    <cfRule type="expression" dxfId="61" priority="27">
      <formula>NOT(ISBLANK($T32))</formula>
    </cfRule>
  </conditionalFormatting>
  <conditionalFormatting sqref="AB29:AF29">
    <cfRule type="expression" dxfId="60" priority="35">
      <formula>NOT(ISBLANK($T29))</formula>
    </cfRule>
  </conditionalFormatting>
  <conditionalFormatting sqref="N29:N30">
    <cfRule type="expression" dxfId="59" priority="20">
      <formula>NOT(ISBLANK($T29))</formula>
    </cfRule>
  </conditionalFormatting>
  <conditionalFormatting sqref="AB29:AF29">
    <cfRule type="expression" dxfId="58" priority="36">
      <formula>NOT(ISBLANK($T38))</formula>
    </cfRule>
  </conditionalFormatting>
  <conditionalFormatting sqref="A33:A36 C33:F35 O33:X35 I33:I34 I35:M35">
    <cfRule type="expression" dxfId="57" priority="17">
      <formula>NOT(ISBLANK($T33))</formula>
    </cfRule>
  </conditionalFormatting>
  <conditionalFormatting sqref="C36:F36 O36:X36 I36">
    <cfRule type="expression" dxfId="56" priority="10">
      <formula>NOT(ISBLANK($T36))</formula>
    </cfRule>
  </conditionalFormatting>
  <conditionalFormatting sqref="AB33:AF33">
    <cfRule type="expression" dxfId="55" priority="18">
      <formula>NOT(ISBLANK($T33))</formula>
    </cfRule>
  </conditionalFormatting>
  <conditionalFormatting sqref="N33:N35">
    <cfRule type="expression" dxfId="54" priority="3">
      <formula>NOT(ISBLANK($T33))</formula>
    </cfRule>
  </conditionalFormatting>
  <conditionalFormatting sqref="AB33:AF33">
    <cfRule type="expression" dxfId="53" priority="19">
      <formula>NOT(ISBLANK($T42))</formula>
    </cfRule>
  </conditionalFormatting>
  <conditionalFormatting sqref="J36:N36">
    <cfRule type="expression" dxfId="52" priority="2">
      <formula>NOT(ISBLANK($T36))</formula>
    </cfRule>
  </conditionalFormatting>
  <conditionalFormatting sqref="B21:B36">
    <cfRule type="expression" dxfId="0" priority="1">
      <formula>NOT(ISBLANK($T21))</formula>
    </cfRule>
  </conditionalFormatting>
  <dataValidations count="4">
    <dataValidation type="list" allowBlank="1" showInputMessage="1" showErrorMessage="1" sqref="U21:V120" xr:uid="{00000000-0002-0000-0000-000000000000}">
      <formula1>"yes"</formula1>
    </dataValidation>
    <dataValidation type="list" allowBlank="1" showInputMessage="1" showErrorMessage="1" sqref="T21:T120" xr:uid="{00000000-0002-0000-0000-000001000000}">
      <formula1>"sheet,file"</formula1>
    </dataValidation>
    <dataValidation type="custom" allowBlank="1" showInputMessage="1" showErrorMessage="1" sqref="W21:X120" xr:uid="{00000000-0002-0000-0000-000002000000}">
      <formula1>OR(W21="min", W21="max", ISNUMBER(W21))</formula1>
    </dataValidation>
    <dataValidation type="list" allowBlank="1" showInputMessage="1" showErrorMessage="1" sqref="I21:I120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" operator="containsText" id="{6D621C7D-B490-4188-9165-FA106076A8B6}">
            <xm:f>NOT(ISERROR(SEARCH(Allowed_Values!$E$4,E21)))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2" operator="containsText" id="{6D3253BC-949C-40FC-821E-4B777EEDB963}">
            <xm:f>NOT(ISERROR(SEARCH(Allowed_Values!$E$5,E21)))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4" operator="containsText" id="{313597F2-96F2-4C1B-98F4-67AF25DF0A5C}">
            <xm:f>NOT(ISERROR(SEARCH(Allowed_Values!$E$6,E21)))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5" operator="containsText" id="{EDC4A9AB-6977-424A-A1FF-37773DB2ED31}">
            <xm:f>NOT(ISERROR(SEARCH(Allowed_Values!$E$7,E21)))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6" operator="containsText" id="{C75A0413-4434-4AD9-BE69-483D93ED617E}">
            <xm:f>NOT(ISERROR(SEARCH(Allowed_Values!$E$8,E21)))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7" operator="containsText" id="{1483F32A-AC14-46DF-B02F-11D41DFD6AB5}">
            <xm:f>NOT(ISERROR(SEARCH(Allowed_Values!$E$9,E21)))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E21:E23 E37:E120</xm:sqref>
        </x14:conditionalFormatting>
        <x14:conditionalFormatting xmlns:xm="http://schemas.microsoft.com/office/excel/2006/main">
          <x14:cfRule type="containsText" priority="52" operator="containsText" id="{6B2E8F91-2C18-4E24-813B-929727644640}">
            <xm:f>NOT(ISERROR(SEARCH(Allowed_Values!$E$4,E24)))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3" operator="containsText" id="{39825E14-9B95-4610-A6CE-16E3AC603475}">
            <xm:f>NOT(ISERROR(SEARCH(Allowed_Values!$E$5,E24)))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4" operator="containsText" id="{90C37AAD-B36D-4754-A23E-BD071133980D}">
            <xm:f>NOT(ISERROR(SEARCH(Allowed_Values!$E$6,E24)))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5" operator="containsText" id="{4151937E-A0AA-4D0B-A3F6-1B1B6E58EF92}">
            <xm:f>NOT(ISERROR(SEARCH(Allowed_Values!$E$7,E24)))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56" operator="containsText" id="{B23225CB-2163-40B6-8CD0-502FB0B6236B}">
            <xm:f>NOT(ISERROR(SEARCH(Allowed_Values!$E$8,E24)))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7" operator="containsText" id="{F5D5E301-7BE9-43D4-9D49-9A9E2FDAEA1F}">
            <xm:f>NOT(ISERROR(SEARCH(Allowed_Values!$E$9,E24)))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45" operator="containsText" id="{B6E4F11F-4330-4009-9827-96847E099907}">
            <xm:f>NOT(ISERROR(SEARCH(Allowed_Values!$E$4,E25)))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6" operator="containsText" id="{DEEFAC01-5668-4EB1-9DE9-4B9D9FA10300}">
            <xm:f>NOT(ISERROR(SEARCH(Allowed_Values!$E$5,E25)))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7" operator="containsText" id="{C92B2989-F0D8-4935-892B-815F0E6BF0B8}">
            <xm:f>NOT(ISERROR(SEARCH(Allowed_Values!$E$6,E25)))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8" operator="containsText" id="{9940D0DD-E03C-4385-9F97-BC5D228C4AA4}">
            <xm:f>NOT(ISERROR(SEARCH(Allowed_Values!$E$7,E25)))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9" operator="containsText" id="{1B33B909-9C1D-4B00-B23B-FEF50D352BF7}">
            <xm:f>NOT(ISERROR(SEARCH(Allowed_Values!$E$8,E25)))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0" operator="containsText" id="{1BAB7DC3-396A-4B62-A4A8-1A55749F2E51}">
            <xm:f>NOT(ISERROR(SEARCH(Allowed_Values!$E$9,E25)))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E25:E27</xm:sqref>
        </x14:conditionalFormatting>
        <x14:conditionalFormatting xmlns:xm="http://schemas.microsoft.com/office/excel/2006/main">
          <x14:cfRule type="containsText" priority="38" operator="containsText" id="{32F67306-9629-4146-B411-8626194D7E05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9" operator="containsText" id="{4009BED5-0713-47DD-A080-81B83318F4EB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0" operator="containsText" id="{BEB89C28-34AF-44DB-A3D2-8B03A9091E4C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1" operator="containsText" id="{9BAB82A6-1DE8-4ADA-AE3F-E8A0D0DFA206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2" operator="containsText" id="{8C199FF5-7223-42D9-9E93-6C5BFCDE6977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3" operator="containsText" id="{09AB0396-E5C7-4A1B-BE67-39D431A243DD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28" operator="containsText" id="{05E87DC7-D0B4-4B8A-BA2F-B3089E804ABF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9" operator="containsText" id="{21E9B0A1-05FA-47AD-9703-73C5B6512D32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0" operator="containsText" id="{5CA8A6C4-9672-4585-8227-523084677506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1" operator="containsText" id="{38D1722D-22E3-4905-9575-F9F325922EC9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32" operator="containsText" id="{3F660709-E198-49AF-95B6-F3E57734F565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3" operator="containsText" id="{901B8CD6-0A08-40EE-9EB6-D588F3B71733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E29:E31</xm:sqref>
        </x14:conditionalFormatting>
        <x14:conditionalFormatting xmlns:xm="http://schemas.microsoft.com/office/excel/2006/main">
          <x14:cfRule type="containsText" priority="21" operator="containsText" id="{B2E26A17-C05B-4BC5-AB35-57BED8732FFF}">
            <xm:f>NOT(ISERROR(SEARCH(Allowed_Values!$E$4,E32)))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2" operator="containsText" id="{17B80E77-81A2-4A24-B4AA-2F23F0CBC050}">
            <xm:f>NOT(ISERROR(SEARCH(Allowed_Values!$E$5,E32)))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3" operator="containsText" id="{C5F3A3CA-95C1-45A4-9E24-6D1FCD58D980}">
            <xm:f>NOT(ISERROR(SEARCH(Allowed_Values!$E$6,E32)))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4" operator="containsText" id="{827890AE-C262-4E79-8CBA-A8BABC7B4B29}">
            <xm:f>NOT(ISERROR(SEARCH(Allowed_Values!$E$7,E32)))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25" operator="containsText" id="{1F89A8C7-BBDE-4F07-8FAA-DEC3F2BED37C}">
            <xm:f>NOT(ISERROR(SEARCH(Allowed_Values!$E$8,E32)))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6" operator="containsText" id="{AD3C96D0-003E-4A39-9DB4-3B7AAA32DE24}">
            <xm:f>NOT(ISERROR(SEARCH(Allowed_Values!$E$9,E32)))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ontainsText" priority="11" operator="containsText" id="{699D17B3-F479-4A5B-9823-306FB8AA746D}">
            <xm:f>NOT(ISERROR(SEARCH(Allowed_Values!$E$4,E33)))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2" operator="containsText" id="{5357C719-93AA-471E-B1A6-2745B7C529F6}">
            <xm:f>NOT(ISERROR(SEARCH(Allowed_Values!$E$5,E33)))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" operator="containsText" id="{DB039B07-8F34-4EE7-9058-57C98823A7DF}">
            <xm:f>NOT(ISERROR(SEARCH(Allowed_Values!$E$6,E33)))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" operator="containsText" id="{8323CA70-F3A3-4546-AABE-ACAB48798271}">
            <xm:f>NOT(ISERROR(SEARCH(Allowed_Values!$E$7,E33)))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5" operator="containsText" id="{AE21AA15-EAAD-42FA-B6F2-5510CE6F60D3}">
            <xm:f>NOT(ISERROR(SEARCH(Allowed_Values!$E$8,E33)))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6" operator="containsText" id="{02BA780B-6DE8-4431-941A-09789735EA1E}">
            <xm:f>NOT(ISERROR(SEARCH(Allowed_Values!$E$9,E33)))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E33:E35</xm:sqref>
        </x14:conditionalFormatting>
        <x14:conditionalFormatting xmlns:xm="http://schemas.microsoft.com/office/excel/2006/main">
          <x14:cfRule type="containsText" priority="4" operator="containsText" id="{5559D4DA-C332-4D0C-8529-C67891EDA98D}">
            <xm:f>NOT(ISERROR(SEARCH(Allowed_Values!$E$4,E36)))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" operator="containsText" id="{5AE0F54E-569F-4B68-AACB-309B7DA1820F}">
            <xm:f>NOT(ISERROR(SEARCH(Allowed_Values!$E$5,E36)))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" operator="containsText" id="{C5E7F847-84ED-4AD2-A688-77B088E4628C}">
            <xm:f>NOT(ISERROR(SEARCH(Allowed_Values!$E$6,E36)))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" operator="containsText" id="{46D90E03-4D16-4EE7-9976-BCD5530A5A3F}">
            <xm:f>NOT(ISERROR(SEARCH(Allowed_Values!$E$7,E36)))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8" operator="containsText" id="{CDE5346B-F349-47DF-842E-DD72665F9F53}">
            <xm:f>NOT(ISERROR(SEARCH(Allowed_Values!$E$8,E36)))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" operator="containsText" id="{298E52EA-1E7A-4138-B829-B8A7A92E2C3A}">
            <xm:f>NOT(ISERROR(SEARCH(Allowed_Values!$E$9,E36)))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E21:E120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D21:D120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C21:C120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workbookViewId="0">
      <selection activeCell="B15" sqref="B15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50</v>
      </c>
      <c r="B3" s="1" t="s">
        <v>20</v>
      </c>
      <c r="C3" t="s">
        <v>51</v>
      </c>
    </row>
    <row r="4" spans="1:6" x14ac:dyDescent="0.25">
      <c r="B4" s="1" t="s">
        <v>23</v>
      </c>
      <c r="C4" t="s">
        <v>54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33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69</v>
      </c>
    </row>
    <row r="12" spans="1:6" x14ac:dyDescent="0.25">
      <c r="A12">
        <v>1</v>
      </c>
      <c r="B12">
        <v>3</v>
      </c>
      <c r="C12">
        <v>1</v>
      </c>
      <c r="D12" t="s">
        <v>70</v>
      </c>
    </row>
    <row r="13" spans="1:6" x14ac:dyDescent="0.25">
      <c r="A13">
        <v>1</v>
      </c>
      <c r="B13">
        <v>5</v>
      </c>
      <c r="C13">
        <v>1</v>
      </c>
      <c r="D13" t="s">
        <v>71</v>
      </c>
    </row>
    <row r="14" spans="1:6" x14ac:dyDescent="0.25">
      <c r="A14">
        <v>1</v>
      </c>
      <c r="B14">
        <v>7</v>
      </c>
      <c r="C14">
        <v>1</v>
      </c>
      <c r="D14" t="s">
        <v>46</v>
      </c>
    </row>
    <row r="15" spans="1:6" x14ac:dyDescent="0.25">
      <c r="A15">
        <v>1</v>
      </c>
      <c r="B15">
        <v>9</v>
      </c>
      <c r="C15">
        <v>1</v>
      </c>
      <c r="D15" t="s">
        <v>83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B23" sqref="B23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34</v>
      </c>
      <c r="C3" s="9"/>
      <c r="E3" s="8" t="s">
        <v>35</v>
      </c>
      <c r="F3" s="9" t="s">
        <v>74</v>
      </c>
      <c r="H3" s="8" t="s">
        <v>39</v>
      </c>
      <c r="I3" s="10" t="s">
        <v>36</v>
      </c>
      <c r="J3" s="10" t="s">
        <v>37</v>
      </c>
      <c r="K3" s="9" t="s">
        <v>75</v>
      </c>
    </row>
    <row r="4" spans="2:11" x14ac:dyDescent="0.25">
      <c r="B4" s="2">
        <v>1</v>
      </c>
      <c r="C4" s="3"/>
      <c r="E4" s="2" t="s">
        <v>69</v>
      </c>
      <c r="F4" s="3"/>
      <c r="H4" s="2" t="s">
        <v>27</v>
      </c>
      <c r="I4" s="6">
        <v>1110</v>
      </c>
      <c r="J4" s="6"/>
      <c r="K4" s="19" t="s">
        <v>76</v>
      </c>
    </row>
    <row r="5" spans="2:11" x14ac:dyDescent="0.25">
      <c r="B5" s="2">
        <v>2</v>
      </c>
      <c r="C5" s="3"/>
      <c r="E5" s="2" t="s">
        <v>70</v>
      </c>
      <c r="F5" s="3" t="s">
        <v>72</v>
      </c>
      <c r="H5" s="2" t="s">
        <v>28</v>
      </c>
      <c r="I5" s="6">
        <v>1120</v>
      </c>
      <c r="J5" s="6"/>
      <c r="K5" s="18" t="s">
        <v>77</v>
      </c>
    </row>
    <row r="6" spans="2:11" x14ac:dyDescent="0.25">
      <c r="B6" s="2"/>
      <c r="C6" s="3"/>
      <c r="E6" s="2" t="s">
        <v>71</v>
      </c>
      <c r="F6" s="3" t="s">
        <v>73</v>
      </c>
      <c r="H6" s="2" t="s">
        <v>29</v>
      </c>
      <c r="I6" s="6">
        <v>1210</v>
      </c>
      <c r="J6" s="6"/>
      <c r="K6" s="19" t="s">
        <v>76</v>
      </c>
    </row>
    <row r="7" spans="2:11" x14ac:dyDescent="0.25">
      <c r="B7" s="2"/>
      <c r="C7" s="3"/>
      <c r="E7" s="2" t="s">
        <v>46</v>
      </c>
      <c r="F7" s="3"/>
      <c r="H7" s="2" t="s">
        <v>30</v>
      </c>
      <c r="I7" s="6">
        <v>1220</v>
      </c>
      <c r="J7" s="6"/>
      <c r="K7" s="3" t="s">
        <v>78</v>
      </c>
    </row>
    <row r="8" spans="2:11" x14ac:dyDescent="0.25">
      <c r="B8" s="2"/>
      <c r="C8" s="3"/>
      <c r="E8" s="2" t="s">
        <v>83</v>
      </c>
      <c r="F8" s="3"/>
      <c r="H8" s="2" t="s">
        <v>31</v>
      </c>
      <c r="I8" s="6">
        <v>2100</v>
      </c>
      <c r="J8" s="6"/>
      <c r="K8" s="17" t="s">
        <v>80</v>
      </c>
    </row>
    <row r="9" spans="2:11" x14ac:dyDescent="0.25">
      <c r="B9" s="2"/>
      <c r="C9" s="3"/>
      <c r="E9" s="2"/>
      <c r="F9" s="3"/>
      <c r="H9" s="2" t="s">
        <v>97</v>
      </c>
      <c r="I9" s="12">
        <v>3130</v>
      </c>
      <c r="J9" s="6"/>
      <c r="K9" s="3" t="s">
        <v>98</v>
      </c>
    </row>
    <row r="10" spans="2:11" x14ac:dyDescent="0.25">
      <c r="B10" s="2"/>
      <c r="C10" s="3"/>
      <c r="E10" s="2"/>
      <c r="F10" s="3"/>
      <c r="H10" s="2" t="s">
        <v>32</v>
      </c>
      <c r="I10" s="6">
        <v>9010</v>
      </c>
      <c r="J10" s="6"/>
      <c r="K10" s="17" t="s">
        <v>81</v>
      </c>
    </row>
    <row r="11" spans="2:11" x14ac:dyDescent="0.25">
      <c r="B11" s="2"/>
      <c r="C11" s="3"/>
      <c r="E11" s="2"/>
      <c r="F11" s="3"/>
      <c r="H11" s="2" t="s">
        <v>40</v>
      </c>
      <c r="I11" s="12">
        <v>9021</v>
      </c>
      <c r="J11" s="6"/>
      <c r="K11" s="17" t="s">
        <v>81</v>
      </c>
    </row>
    <row r="12" spans="2:11" x14ac:dyDescent="0.25">
      <c r="B12" s="2"/>
      <c r="C12" s="3"/>
      <c r="E12" s="2"/>
      <c r="F12" s="3"/>
      <c r="H12" s="2" t="s">
        <v>41</v>
      </c>
      <c r="I12" s="12">
        <v>9022</v>
      </c>
      <c r="J12" s="6"/>
      <c r="K12" s="17" t="s">
        <v>81</v>
      </c>
    </row>
    <row r="13" spans="2:11" x14ac:dyDescent="0.25">
      <c r="B13" s="2"/>
      <c r="C13" s="3"/>
      <c r="E13" s="2"/>
      <c r="F13" s="3"/>
      <c r="H13" s="2" t="s">
        <v>44</v>
      </c>
      <c r="I13" s="12">
        <v>9029</v>
      </c>
      <c r="J13" s="6" t="s">
        <v>45</v>
      </c>
      <c r="K13" s="17" t="s">
        <v>82</v>
      </c>
    </row>
    <row r="14" spans="2:11" x14ac:dyDescent="0.25">
      <c r="B14" s="2"/>
      <c r="C14" s="3"/>
      <c r="E14" s="2"/>
      <c r="F14" s="3"/>
      <c r="H14" s="2" t="s">
        <v>42</v>
      </c>
      <c r="I14" s="12">
        <v>9031</v>
      </c>
      <c r="J14" s="6" t="s">
        <v>43</v>
      </c>
      <c r="K14" s="17" t="s">
        <v>81</v>
      </c>
    </row>
    <row r="15" spans="2:11" x14ac:dyDescent="0.25">
      <c r="B15" s="2"/>
      <c r="C15" s="3"/>
      <c r="E15" s="2"/>
      <c r="F15" s="3"/>
      <c r="H15" s="2" t="s">
        <v>65</v>
      </c>
      <c r="I15" s="12">
        <v>9090</v>
      </c>
      <c r="J15" s="6" t="s">
        <v>66</v>
      </c>
      <c r="K15" s="3" t="s">
        <v>79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2020-01-31T21:14:03Z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v-zamorr@microsoft.com</vt:lpwstr>
  </property>
  <property fmtid="{D5CDD505-2E9C-101B-9397-08002B2CF9AE}" pid="5" name="MSIP_Label_f42aa342-8706-4288-bd11-ebb85995028c_SetDate">
    <vt:lpwstr>2019-09-24T15:24:40.5722409Z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c3170357-60f3-4585-9a89-ca2bff756237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