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FA293D3A-391A-45F1-B52A-2B3E8DAA9C03}" xr6:coauthVersionLast="36" xr6:coauthVersionMax="45" xr10:uidLastSave="{00000000-0000-0000-0000-000000000000}"/>
  <bookViews>
    <workbookView xWindow="0" yWindow="0" windowWidth="28800" windowHeight="12225" activeTab="5" xr2:uid="{2E095579-B38C-471D-90B4-950E3E988B20}"/>
  </bookViews>
  <sheets>
    <sheet name="Соединение" sheetId="7" r:id="rId1"/>
    <sheet name="Север" sheetId="4" r:id="rId2"/>
    <sheet name="Юг" sheetId="1" r:id="rId3"/>
    <sheet name="Запад" sheetId="2" r:id="rId4"/>
    <sheet name="Восток" sheetId="3" r:id="rId5"/>
    <sheet name="Рефлексия" sheetId="5" r:id="rId6"/>
  </sheets>
  <calcPr calcId="191029"/>
  <pivotCaches>
    <pivotCache cacheId="0" r:id="rId7"/>
    <pivotCache cacheId="1" r:id="rId8"/>
    <pivotCache cacheId="2" r:id="rId9"/>
    <pivotCache cacheId="3" r:id="rId10"/>
    <pivotCache cacheId="2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G3" i="3" l="1"/>
  <c r="H3" i="3" s="1"/>
  <c r="G4" i="3"/>
  <c r="H4" i="3" s="1"/>
  <c r="G5" i="3"/>
  <c r="H5" i="3" s="1"/>
  <c r="G6" i="3"/>
  <c r="H6" i="3" s="1"/>
  <c r="G7" i="3"/>
  <c r="G8" i="3"/>
  <c r="H8" i="3" s="1"/>
  <c r="G9" i="3"/>
  <c r="H9" i="3" s="1"/>
  <c r="G10" i="3"/>
  <c r="H10" i="3" s="1"/>
  <c r="G11" i="3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2" i="3"/>
  <c r="H2" i="3" s="1"/>
  <c r="G20" i="2"/>
  <c r="H20" i="2" s="1"/>
  <c r="G8" i="2"/>
  <c r="H8" i="2" s="1"/>
  <c r="G30" i="2"/>
  <c r="H30" i="2" s="1"/>
  <c r="G34" i="2"/>
  <c r="H34" i="2" s="1"/>
  <c r="G32" i="2"/>
  <c r="H32" i="2" s="1"/>
  <c r="G16" i="2"/>
  <c r="H16" i="2" s="1"/>
  <c r="G36" i="2"/>
  <c r="H36" i="2" s="1"/>
  <c r="G33" i="2"/>
  <c r="H33" i="2" s="1"/>
  <c r="G7" i="2"/>
  <c r="H7" i="2" s="1"/>
  <c r="G42" i="2"/>
  <c r="H42" i="2" s="1"/>
  <c r="G23" i="2"/>
  <c r="H23" i="2" s="1"/>
  <c r="G38" i="2"/>
  <c r="H38" i="2" s="1"/>
  <c r="G10" i="2"/>
  <c r="G21" i="2"/>
  <c r="H21" i="2" s="1"/>
  <c r="G44" i="2"/>
  <c r="H44" i="2" s="1"/>
  <c r="G39" i="2"/>
  <c r="H39" i="2" s="1"/>
  <c r="G6" i="2"/>
  <c r="H6" i="2" s="1"/>
  <c r="G49" i="2"/>
  <c r="H49" i="2" s="1"/>
  <c r="G48" i="2"/>
  <c r="H48" i="2" s="1"/>
  <c r="G29" i="2"/>
  <c r="H29" i="2" s="1"/>
  <c r="G41" i="2"/>
  <c r="H41" i="2" s="1"/>
  <c r="G35" i="2"/>
  <c r="H35" i="2" s="1"/>
  <c r="G27" i="2"/>
  <c r="H27" i="2" s="1"/>
  <c r="G13" i="2"/>
  <c r="G37" i="2"/>
  <c r="H37" i="2" s="1"/>
  <c r="G9" i="2"/>
  <c r="H9" i="2" s="1"/>
  <c r="G11" i="2"/>
  <c r="H11" i="2" s="1"/>
  <c r="G26" i="2"/>
  <c r="H26" i="2" s="1"/>
  <c r="G19" i="2"/>
  <c r="H19" i="2" s="1"/>
  <c r="G18" i="2"/>
  <c r="H18" i="2" s="1"/>
  <c r="G47" i="2"/>
  <c r="H47" i="2" s="1"/>
  <c r="G12" i="2"/>
  <c r="H12" i="2" s="1"/>
  <c r="G4" i="2"/>
  <c r="H4" i="2" s="1"/>
  <c r="G25" i="2"/>
  <c r="H25" i="2" s="1"/>
  <c r="G50" i="2"/>
  <c r="H50" i="2" s="1"/>
  <c r="G3" i="2"/>
  <c r="H3" i="2" s="1"/>
  <c r="G24" i="2"/>
  <c r="H24" i="2" s="1"/>
  <c r="G46" i="2"/>
  <c r="H46" i="2" s="1"/>
  <c r="G45" i="2"/>
  <c r="H45" i="2" s="1"/>
  <c r="G15" i="2"/>
  <c r="H15" i="2" s="1"/>
  <c r="G22" i="2"/>
  <c r="H22" i="2" s="1"/>
  <c r="G40" i="2"/>
  <c r="H40" i="2" s="1"/>
  <c r="G43" i="2"/>
  <c r="H43" i="2" s="1"/>
  <c r="G2" i="2"/>
  <c r="H2" i="2" s="1"/>
  <c r="G17" i="2"/>
  <c r="H17" i="2" s="1"/>
  <c r="G28" i="2"/>
  <c r="H28" i="2" s="1"/>
  <c r="G5" i="2"/>
  <c r="H5" i="2" s="1"/>
  <c r="G31" i="2"/>
  <c r="H31" i="2" s="1"/>
  <c r="G14" i="2"/>
  <c r="H14" i="2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2" i="1"/>
  <c r="H2" i="1" s="1"/>
  <c r="G3" i="4"/>
  <c r="H3" i="4" s="1"/>
  <c r="G4" i="4"/>
  <c r="H4" i="4" s="1"/>
  <c r="G5" i="4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2" i="4"/>
  <c r="H2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2" i="3"/>
  <c r="D20" i="2"/>
  <c r="D8" i="2"/>
  <c r="D30" i="2"/>
  <c r="D34" i="2"/>
  <c r="D32" i="2"/>
  <c r="D16" i="2"/>
  <c r="D36" i="2"/>
  <c r="D33" i="2"/>
  <c r="D7" i="2"/>
  <c r="D42" i="2"/>
  <c r="D23" i="2"/>
  <c r="D38" i="2"/>
  <c r="D10" i="2"/>
  <c r="D21" i="2"/>
  <c r="D44" i="2"/>
  <c r="D39" i="2"/>
  <c r="D6" i="2"/>
  <c r="D49" i="2"/>
  <c r="D48" i="2"/>
  <c r="D29" i="2"/>
  <c r="D41" i="2"/>
  <c r="D35" i="2"/>
  <c r="D27" i="2"/>
  <c r="D13" i="2"/>
  <c r="D37" i="2"/>
  <c r="D9" i="2"/>
  <c r="D11" i="2"/>
  <c r="D26" i="2"/>
  <c r="D19" i="2"/>
  <c r="D18" i="2"/>
  <c r="D47" i="2"/>
  <c r="D12" i="2"/>
  <c r="D4" i="2"/>
  <c r="D25" i="2"/>
  <c r="D50" i="2"/>
  <c r="D3" i="2"/>
  <c r="D24" i="2"/>
  <c r="D46" i="2"/>
  <c r="D45" i="2"/>
  <c r="D15" i="2"/>
  <c r="D22" i="2"/>
  <c r="D40" i="2"/>
  <c r="D43" i="2"/>
  <c r="D2" i="2"/>
  <c r="D17" i="2"/>
  <c r="D28" i="2"/>
  <c r="D5" i="2"/>
  <c r="D31" i="2"/>
  <c r="D14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2" i="4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31" i="2"/>
  <c r="I5" i="2"/>
  <c r="I28" i="2"/>
  <c r="I17" i="2"/>
  <c r="I2" i="2"/>
  <c r="I43" i="2"/>
  <c r="I40" i="2"/>
  <c r="I22" i="2"/>
  <c r="I15" i="2"/>
  <c r="I45" i="2"/>
  <c r="I46" i="2"/>
  <c r="I24" i="2"/>
  <c r="I3" i="2"/>
  <c r="I50" i="2"/>
  <c r="I25" i="2"/>
  <c r="I4" i="2"/>
  <c r="I12" i="2"/>
  <c r="I47" i="2"/>
  <c r="I18" i="2"/>
  <c r="I19" i="2"/>
  <c r="I26" i="2"/>
  <c r="I11" i="2"/>
  <c r="I9" i="2"/>
  <c r="I37" i="2"/>
  <c r="I13" i="2"/>
  <c r="I27" i="2"/>
  <c r="I35" i="2"/>
  <c r="I41" i="2"/>
  <c r="I29" i="2"/>
  <c r="I48" i="2"/>
  <c r="I49" i="2"/>
  <c r="I6" i="2"/>
  <c r="I39" i="2"/>
  <c r="I44" i="2"/>
  <c r="I21" i="2"/>
  <c r="I10" i="2"/>
  <c r="I38" i="2"/>
  <c r="I23" i="2"/>
  <c r="I42" i="2"/>
  <c r="I7" i="2"/>
  <c r="I33" i="2"/>
  <c r="I36" i="2"/>
  <c r="I16" i="2"/>
  <c r="I32" i="2"/>
  <c r="I34" i="2"/>
  <c r="I30" i="2"/>
  <c r="I8" i="2"/>
  <c r="I20" i="2"/>
  <c r="I14" i="2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2" i="4"/>
  <c r="H7" i="3"/>
  <c r="H11" i="3"/>
  <c r="H40" i="3"/>
  <c r="H10" i="2"/>
  <c r="H13" i="2"/>
  <c r="H10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2" i="3"/>
  <c r="F20" i="2"/>
  <c r="F8" i="2"/>
  <c r="F30" i="2"/>
  <c r="F34" i="2"/>
  <c r="F32" i="2"/>
  <c r="F16" i="2"/>
  <c r="F36" i="2"/>
  <c r="F33" i="2"/>
  <c r="F7" i="2"/>
  <c r="F42" i="2"/>
  <c r="F23" i="2"/>
  <c r="F38" i="2"/>
  <c r="F10" i="2"/>
  <c r="F21" i="2"/>
  <c r="F44" i="2"/>
  <c r="F39" i="2"/>
  <c r="F6" i="2"/>
  <c r="F49" i="2"/>
  <c r="F48" i="2"/>
  <c r="F29" i="2"/>
  <c r="F41" i="2"/>
  <c r="F35" i="2"/>
  <c r="F27" i="2"/>
  <c r="F13" i="2"/>
  <c r="F37" i="2"/>
  <c r="F9" i="2"/>
  <c r="F11" i="2"/>
  <c r="F26" i="2"/>
  <c r="F19" i="2"/>
  <c r="F18" i="2"/>
  <c r="F47" i="2"/>
  <c r="F12" i="2"/>
  <c r="F4" i="2"/>
  <c r="F25" i="2"/>
  <c r="F50" i="2"/>
  <c r="F3" i="2"/>
  <c r="F24" i="2"/>
  <c r="F46" i="2"/>
  <c r="F45" i="2"/>
  <c r="F15" i="2"/>
  <c r="F22" i="2"/>
  <c r="F40" i="2"/>
  <c r="F43" i="2"/>
  <c r="F2" i="2"/>
  <c r="F17" i="2"/>
  <c r="F28" i="2"/>
  <c r="F5" i="2"/>
  <c r="F31" i="2"/>
  <c r="F14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2" i="4"/>
  <c r="H5" i="4"/>
  <c r="H21" i="4"/>
  <c r="H37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2" i="3"/>
  <c r="C20" i="2"/>
  <c r="C8" i="2"/>
  <c r="C30" i="2"/>
  <c r="C34" i="2"/>
  <c r="C32" i="2"/>
  <c r="C16" i="2"/>
  <c r="C36" i="2"/>
  <c r="C33" i="2"/>
  <c r="C7" i="2"/>
  <c r="C42" i="2"/>
  <c r="C23" i="2"/>
  <c r="C38" i="2"/>
  <c r="C10" i="2"/>
  <c r="C21" i="2"/>
  <c r="C44" i="2"/>
  <c r="C39" i="2"/>
  <c r="C6" i="2"/>
  <c r="C49" i="2"/>
  <c r="C48" i="2"/>
  <c r="C29" i="2"/>
  <c r="C41" i="2"/>
  <c r="C35" i="2"/>
  <c r="C27" i="2"/>
  <c r="C13" i="2"/>
  <c r="C37" i="2"/>
  <c r="C9" i="2"/>
  <c r="C11" i="2"/>
  <c r="C26" i="2"/>
  <c r="C19" i="2"/>
  <c r="C18" i="2"/>
  <c r="C47" i="2"/>
  <c r="C12" i="2"/>
  <c r="C4" i="2"/>
  <c r="C25" i="2"/>
  <c r="C50" i="2"/>
  <c r="C3" i="2"/>
  <c r="C24" i="2"/>
  <c r="C46" i="2"/>
  <c r="C45" i="2"/>
  <c r="C15" i="2"/>
  <c r="C22" i="2"/>
  <c r="C40" i="2"/>
  <c r="C43" i="2"/>
  <c r="C2" i="2"/>
  <c r="C17" i="2"/>
  <c r="C28" i="2"/>
  <c r="C5" i="2"/>
  <c r="C31" i="2"/>
  <c r="C14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E49" i="3" l="1"/>
  <c r="E41" i="3"/>
  <c r="E37" i="3"/>
  <c r="E33" i="3"/>
  <c r="E29" i="3"/>
  <c r="E25" i="3"/>
  <c r="E21" i="3"/>
  <c r="E17" i="3"/>
  <c r="E13" i="3"/>
  <c r="E9" i="3"/>
  <c r="E5" i="3"/>
  <c r="E47" i="1"/>
  <c r="E39" i="1"/>
  <c r="E31" i="1"/>
  <c r="E23" i="1"/>
  <c r="E15" i="1"/>
  <c r="E7" i="1"/>
  <c r="E40" i="2"/>
  <c r="E25" i="2"/>
  <c r="E9" i="2"/>
  <c r="E49" i="2"/>
  <c r="E21" i="2"/>
  <c r="E16" i="2"/>
  <c r="E43" i="1"/>
  <c r="E35" i="1"/>
  <c r="E27" i="1"/>
  <c r="E19" i="1"/>
  <c r="E11" i="1"/>
  <c r="E3" i="1"/>
  <c r="E28" i="2"/>
  <c r="E46" i="2"/>
  <c r="E18" i="2"/>
  <c r="E35" i="2"/>
  <c r="E42" i="2"/>
  <c r="E8" i="2"/>
  <c r="E14" i="2"/>
  <c r="E45" i="3"/>
  <c r="E45" i="4"/>
  <c r="E41" i="4"/>
  <c r="E33" i="4"/>
  <c r="E25" i="4"/>
  <c r="E17" i="4"/>
  <c r="E9" i="4"/>
  <c r="E49" i="1"/>
  <c r="E41" i="1"/>
  <c r="E33" i="1"/>
  <c r="E29" i="1"/>
  <c r="E25" i="1"/>
  <c r="E21" i="1"/>
  <c r="E13" i="1"/>
  <c r="E9" i="1"/>
  <c r="E5" i="1"/>
  <c r="E31" i="2"/>
  <c r="E2" i="2"/>
  <c r="E15" i="2"/>
  <c r="E3" i="2"/>
  <c r="E12" i="2"/>
  <c r="E26" i="2"/>
  <c r="E13" i="2"/>
  <c r="E29" i="2"/>
  <c r="E39" i="2"/>
  <c r="E38" i="2"/>
  <c r="E33" i="2"/>
  <c r="E34" i="2"/>
  <c r="E47" i="3"/>
  <c r="E43" i="3"/>
  <c r="E39" i="3"/>
  <c r="E35" i="3"/>
  <c r="E31" i="3"/>
  <c r="E27" i="3"/>
  <c r="E23" i="3"/>
  <c r="E19" i="3"/>
  <c r="E15" i="3"/>
  <c r="E11" i="3"/>
  <c r="E7" i="3"/>
  <c r="E3" i="3"/>
  <c r="E49" i="4"/>
  <c r="E37" i="4"/>
  <c r="E29" i="4"/>
  <c r="E21" i="4"/>
  <c r="E13" i="4"/>
  <c r="E5" i="4"/>
  <c r="E45" i="1"/>
  <c r="E37" i="1"/>
  <c r="E17" i="1"/>
  <c r="E2" i="1"/>
  <c r="E50" i="4"/>
  <c r="E46" i="4"/>
  <c r="E42" i="4"/>
  <c r="E38" i="4"/>
  <c r="E34" i="4"/>
  <c r="E30" i="4"/>
  <c r="E26" i="4"/>
  <c r="E22" i="4"/>
  <c r="E18" i="4"/>
  <c r="E14" i="4"/>
  <c r="E10" i="4"/>
  <c r="E6" i="4"/>
  <c r="E2" i="3"/>
  <c r="E42" i="3"/>
  <c r="E38" i="3"/>
  <c r="E26" i="3"/>
  <c r="E22" i="3"/>
  <c r="E10" i="3"/>
  <c r="E6" i="3"/>
  <c r="E48" i="3"/>
  <c r="E44" i="3"/>
  <c r="E40" i="3"/>
  <c r="E36" i="3"/>
  <c r="E32" i="3"/>
  <c r="E28" i="3"/>
  <c r="E24" i="3"/>
  <c r="E20" i="3"/>
  <c r="E16" i="3"/>
  <c r="E12" i="3"/>
  <c r="E8" i="3"/>
  <c r="E4" i="3"/>
  <c r="E50" i="3"/>
  <c r="E46" i="3"/>
  <c r="E34" i="3"/>
  <c r="E30" i="3"/>
  <c r="E18" i="3"/>
  <c r="E14" i="3"/>
  <c r="E5" i="2"/>
  <c r="E43" i="2"/>
  <c r="E45" i="2"/>
  <c r="E50" i="2"/>
  <c r="E47" i="2"/>
  <c r="E11" i="2"/>
  <c r="E27" i="2"/>
  <c r="E48" i="2"/>
  <c r="E44" i="2"/>
  <c r="E23" i="2"/>
  <c r="E36" i="2"/>
  <c r="E30" i="2"/>
  <c r="E17" i="2"/>
  <c r="E22" i="2"/>
  <c r="E24" i="2"/>
  <c r="E4" i="2"/>
  <c r="E19" i="2"/>
  <c r="E37" i="2"/>
  <c r="E41" i="2"/>
  <c r="E6" i="2"/>
  <c r="E10" i="2"/>
  <c r="E7" i="2"/>
  <c r="E32" i="2"/>
  <c r="E20" i="2"/>
  <c r="E48" i="1"/>
  <c r="E44" i="1"/>
  <c r="E40" i="1"/>
  <c r="E36" i="1"/>
  <c r="E32" i="1"/>
  <c r="E28" i="1"/>
  <c r="E24" i="1"/>
  <c r="E20" i="1"/>
  <c r="E16" i="1"/>
  <c r="E12" i="1"/>
  <c r="E8" i="1"/>
  <c r="E4" i="1"/>
  <c r="E50" i="1"/>
  <c r="E46" i="1"/>
  <c r="E42" i="1"/>
  <c r="E38" i="1"/>
  <c r="E34" i="1"/>
  <c r="E30" i="1"/>
  <c r="E26" i="1"/>
  <c r="E22" i="1"/>
  <c r="E18" i="1"/>
  <c r="E14" i="1"/>
  <c r="E10" i="1"/>
  <c r="E6" i="1"/>
  <c r="E44" i="4"/>
  <c r="E40" i="4"/>
  <c r="E36" i="4"/>
  <c r="E32" i="4"/>
  <c r="E28" i="4"/>
  <c r="E24" i="4"/>
  <c r="E20" i="4"/>
  <c r="E16" i="4"/>
  <c r="E12" i="4"/>
  <c r="E8" i="4"/>
  <c r="E4" i="4"/>
  <c r="E48" i="4"/>
  <c r="E47" i="4"/>
  <c r="E43" i="4"/>
  <c r="E39" i="4"/>
  <c r="E35" i="4"/>
  <c r="E31" i="4"/>
  <c r="E27" i="4"/>
  <c r="E23" i="4"/>
  <c r="E19" i="4"/>
  <c r="E15" i="4"/>
  <c r="E11" i="4"/>
  <c r="E7" i="4"/>
  <c r="E3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6F2C50-6194-4EBA-9CA6-54EA0DB9720B}" keepAlive="1" name="Запрос — Восток" description="Соединение с запросом &quot;Восток&quot; в книге." type="5" refreshedVersion="0" background="1">
    <dbPr connection="Provider=Microsoft.Mashup.OleDb.1;Data Source=$Workbook$;Location=Восток;Extended Properties=&quot;&quot;" command="SELECT * FROM [Восток]"/>
  </connection>
  <connection id="2" xr16:uid="{97BEBC78-378C-46F0-A8CD-97E9D469593D}" keepAlive="1" name="Запрос — Запад" description="Соединение с запросом &quot;Запад&quot; в книге." type="5" refreshedVersion="0" background="1">
    <dbPr connection="Provider=Microsoft.Mashup.OleDb.1;Data Source=$Workbook$;Location=Запад;Extended Properties=&quot;&quot;" command="SELECT * FROM [Запад]"/>
  </connection>
  <connection id="3" xr16:uid="{F50C83AB-667F-4CBA-A304-0C2FCAFCA92F}" keepAlive="1" name="Запрос — Север" description="Соединение с запросом &quot;Север&quot; в книге." type="5" refreshedVersion="0" background="1">
    <dbPr connection="Provider=Microsoft.Mashup.OleDb.1;Data Source=$Workbook$;Location=Север;Extended Properties=&quot;&quot;" command="SELECT * FROM [Север]"/>
  </connection>
  <connection id="4" xr16:uid="{4070E8D0-050D-45A0-B218-F55BC01E41B0}" keepAlive="1" name="Запрос — Соединение" description="Соединение с запросом &quot;Соединение&quot; в книге." type="5" refreshedVersion="0" background="1">
    <dbPr connection="Provider=Microsoft.Mashup.OleDb.1;Data Source=$Workbook$;Location=Соединение;Extended Properties=&quot;&quot;" command="SELECT * FROM [Соединение]"/>
  </connection>
  <connection id="5" xr16:uid="{462C2A40-4A0F-421A-9B37-7BC7B3726AA0}" keepAlive="1" name="Запрос — Соединение (2)" description="Соединение с запросом &quot;Соединение (2)&quot; в книге." type="5" refreshedVersion="6">
    <dbPr connection="Provider=Microsoft.Mashup.OleDb.1;Data Source=$Workbook$;Location=Соединение (2);Extended Properties=&quot;&quot;" command="SELECT * FROM [Соединение (2)]"/>
  </connection>
  <connection id="6" xr16:uid="{82DE2C50-3DEA-4177-911C-FD568C6EBFC0}" keepAlive="1" name="Запрос — Юг" description="Соединение с запросом &quot;Юг&quot; в книге." type="5" refreshedVersion="0" background="1">
    <dbPr connection="Provider=Microsoft.Mashup.OleDb.1;Data Source=$Workbook$;Location=Юг;Extended Properties=&quot;&quot;" command="SELECT * FROM [Юг]"/>
  </connection>
</connections>
</file>

<file path=xl/sharedStrings.xml><?xml version="1.0" encoding="utf-8"?>
<sst xmlns="http://schemas.openxmlformats.org/spreadsheetml/2006/main" count="549" uniqueCount="129">
  <si>
    <t>наименование</t>
  </si>
  <si>
    <t>проданное</t>
  </si>
  <si>
    <t>остатки</t>
  </si>
  <si>
    <t>поставщик</t>
  </si>
  <si>
    <t>дата продажи</t>
  </si>
  <si>
    <t>дата поставки</t>
  </si>
  <si>
    <t>яблоки</t>
  </si>
  <si>
    <t>груши</t>
  </si>
  <si>
    <t>апельсины</t>
  </si>
  <si>
    <t>огурец</t>
  </si>
  <si>
    <t>огурцы</t>
  </si>
  <si>
    <t>помидоры</t>
  </si>
  <si>
    <t>петрушка</t>
  </si>
  <si>
    <t>картошка</t>
  </si>
  <si>
    <t>редька</t>
  </si>
  <si>
    <t>вишня</t>
  </si>
  <si>
    <t>черешня</t>
  </si>
  <si>
    <t>мандарины</t>
  </si>
  <si>
    <t>свекла</t>
  </si>
  <si>
    <t>черри</t>
  </si>
  <si>
    <t>абрикосы</t>
  </si>
  <si>
    <t>бананы</t>
  </si>
  <si>
    <t>шелковица</t>
  </si>
  <si>
    <t>черника</t>
  </si>
  <si>
    <t>манго</t>
  </si>
  <si>
    <t>смородина</t>
  </si>
  <si>
    <t>финики</t>
  </si>
  <si>
    <t>клюква</t>
  </si>
  <si>
    <t>инжир</t>
  </si>
  <si>
    <t>виноград</t>
  </si>
  <si>
    <t>гуайява</t>
  </si>
  <si>
    <t>джекфрут</t>
  </si>
  <si>
    <t>киви</t>
  </si>
  <si>
    <t>лимон</t>
  </si>
  <si>
    <t>лайм</t>
  </si>
  <si>
    <t>лонган</t>
  </si>
  <si>
    <t>дыня</t>
  </si>
  <si>
    <t>арбуз</t>
  </si>
  <si>
    <t>нектарин</t>
  </si>
  <si>
    <t>папайя</t>
  </si>
  <si>
    <t>ананас</t>
  </si>
  <si>
    <t>маракуйя</t>
  </si>
  <si>
    <t>хурма</t>
  </si>
  <si>
    <t>чернослив</t>
  </si>
  <si>
    <t>помело</t>
  </si>
  <si>
    <t>каркаде</t>
  </si>
  <si>
    <t>малина</t>
  </si>
  <si>
    <t>фейхоа</t>
  </si>
  <si>
    <t>дуриан</t>
  </si>
  <si>
    <t>клементин</t>
  </si>
  <si>
    <t>нэнс</t>
  </si>
  <si>
    <t>кокос</t>
  </si>
  <si>
    <t>шиповник</t>
  </si>
  <si>
    <t>артишок</t>
  </si>
  <si>
    <t>спаржа</t>
  </si>
  <si>
    <t>фасоль</t>
  </si>
  <si>
    <t>брокколи</t>
  </si>
  <si>
    <t>капуста</t>
  </si>
  <si>
    <t>морковь</t>
  </si>
  <si>
    <t>маниок</t>
  </si>
  <si>
    <t>чайот</t>
  </si>
  <si>
    <t>цикорий</t>
  </si>
  <si>
    <t>кукуруза</t>
  </si>
  <si>
    <t>баклажан</t>
  </si>
  <si>
    <t>эндивий</t>
  </si>
  <si>
    <t>чеснок</t>
  </si>
  <si>
    <t>кольраби</t>
  </si>
  <si>
    <t>канпе</t>
  </si>
  <si>
    <t>лук</t>
  </si>
  <si>
    <t>горох</t>
  </si>
  <si>
    <t>тыква</t>
  </si>
  <si>
    <t>дайкон</t>
  </si>
  <si>
    <t>нори</t>
  </si>
  <si>
    <t>репа</t>
  </si>
  <si>
    <t>цукини</t>
  </si>
  <si>
    <t>ямс</t>
  </si>
  <si>
    <t>хикама</t>
  </si>
  <si>
    <t>сквош</t>
  </si>
  <si>
    <t>агар</t>
  </si>
  <si>
    <t>арроурут</t>
  </si>
  <si>
    <t>перец</t>
  </si>
  <si>
    <t>раддикьо</t>
  </si>
  <si>
    <t>нопаль</t>
  </si>
  <si>
    <t>халапеньо</t>
  </si>
  <si>
    <t>маланга</t>
  </si>
  <si>
    <t>папоротник</t>
  </si>
  <si>
    <t>водоросли</t>
  </si>
  <si>
    <t>фенхель</t>
  </si>
  <si>
    <t>радиккьо</t>
  </si>
  <si>
    <t>крыжовник</t>
  </si>
  <si>
    <t>гранат</t>
  </si>
  <si>
    <t>клубника</t>
  </si>
  <si>
    <t>ежевика</t>
  </si>
  <si>
    <t>боярышник</t>
  </si>
  <si>
    <t>личи</t>
  </si>
  <si>
    <t>ирга</t>
  </si>
  <si>
    <t>облепиха</t>
  </si>
  <si>
    <t>кизил</t>
  </si>
  <si>
    <t>прибыль</t>
  </si>
  <si>
    <t>Названия строк</t>
  </si>
  <si>
    <t>Общий итог</t>
  </si>
  <si>
    <t>АляскА</t>
  </si>
  <si>
    <t>ГудЖоб</t>
  </si>
  <si>
    <t>Надежный</t>
  </si>
  <si>
    <t>ОвощиФрукты</t>
  </si>
  <si>
    <t>ОООго</t>
  </si>
  <si>
    <t>Победа</t>
  </si>
  <si>
    <t>Фудкорт</t>
  </si>
  <si>
    <t>цена</t>
  </si>
  <si>
    <t>Сумма по полю цена</t>
  </si>
  <si>
    <t>Сумма по полю проданное</t>
  </si>
  <si>
    <t>индекс</t>
  </si>
  <si>
    <t>магазин</t>
  </si>
  <si>
    <t>Север</t>
  </si>
  <si>
    <t>Юг</t>
  </si>
  <si>
    <t>Запад</t>
  </si>
  <si>
    <t>Восток</t>
  </si>
  <si>
    <t>Случмежду</t>
  </si>
  <si>
    <t>Умные таблицы</t>
  </si>
  <si>
    <t>Сводные таблицы</t>
  </si>
  <si>
    <t>Выбор</t>
  </si>
  <si>
    <t>Подключение данных</t>
  </si>
  <si>
    <t>Фильтры</t>
  </si>
  <si>
    <t>поставка</t>
  </si>
  <si>
    <t>Сумма по полю поставка</t>
  </si>
  <si>
    <t>Кв-л1</t>
  </si>
  <si>
    <t>Кв-л2</t>
  </si>
  <si>
    <t>Кв-л3</t>
  </si>
  <si>
    <t>Кв-л4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</si>
</sst>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alignment horizontal="general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alignment horizontal="general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 3.xlsx]Соединение!Сводная 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Соединение!$B$3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Соединение!$A$4:$A$8</c:f>
              <c:strCache>
                <c:ptCount val="4"/>
                <c:pt idx="0">
                  <c:v>Кв-л1</c:v>
                </c:pt>
                <c:pt idx="1">
                  <c:v>Кв-л2</c:v>
                </c:pt>
                <c:pt idx="2">
                  <c:v>Кв-л3</c:v>
                </c:pt>
                <c:pt idx="3">
                  <c:v>Кв-л4</c:v>
                </c:pt>
              </c:strCache>
            </c:strRef>
          </c:cat>
          <c:val>
            <c:numRef>
              <c:f>Соединение!$B$4:$B$8</c:f>
              <c:numCache>
                <c:formatCode>General</c:formatCode>
                <c:ptCount val="4"/>
                <c:pt idx="0">
                  <c:v>2294</c:v>
                </c:pt>
                <c:pt idx="1">
                  <c:v>2490</c:v>
                </c:pt>
                <c:pt idx="2">
                  <c:v>3509</c:v>
                </c:pt>
                <c:pt idx="3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96-4E3E-A350-59B132D41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44624"/>
        <c:axId val="1366561584"/>
      </c:barChart>
      <c:catAx>
        <c:axId val="42174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6561584"/>
        <c:crosses val="autoZero"/>
        <c:auto val="1"/>
        <c:lblAlgn val="ctr"/>
        <c:lblOffset val="100"/>
        <c:noMultiLvlLbl val="0"/>
      </c:catAx>
      <c:valAx>
        <c:axId val="13665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7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1</xdr:row>
      <xdr:rowOff>52387</xdr:rowOff>
    </xdr:from>
    <xdr:to>
      <xdr:col>14</xdr:col>
      <xdr:colOff>252412</xdr:colOff>
      <xdr:row>15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B22572-1EFB-427B-A964-1F258C6A2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02.839433217596" createdVersion="6" refreshedVersion="6" minRefreshableVersion="3" recordCount="49" xr:uid="{AD3F7AA4-B110-41A0-98CA-649B9EA30D92}">
  <cacheSource type="worksheet">
    <worksheetSource name="Север"/>
  </cacheSource>
  <cacheFields count="9">
    <cacheField name="наименование" numFmtId="0">
      <sharedItems count="47">
        <s v="яблоки"/>
        <s v="груши"/>
        <s v="апельсины"/>
        <s v="огурцы"/>
        <s v="помидоры"/>
        <s v="петрушка"/>
        <s v="картошка"/>
        <s v="редька"/>
        <s v="помело"/>
        <s v="вишня"/>
        <s v="черешня"/>
        <s v="мандарины"/>
        <s v="свекла"/>
        <s v="черри"/>
        <s v="абрикосы"/>
        <s v="ежевика"/>
        <s v="бананы"/>
        <s v="шелковица"/>
        <s v="черника"/>
        <s v="манго"/>
        <s v="смородина"/>
        <s v="финики"/>
        <s v="клюква"/>
        <s v="инжир"/>
        <s v="виноград"/>
        <s v="гуайява"/>
        <s v="джекфрут"/>
        <s v="киви"/>
        <s v="лимон"/>
        <s v="лайм"/>
        <s v="лонган"/>
        <s v="дыня"/>
        <s v="арбуз"/>
        <s v="нектарин"/>
        <s v="папайя"/>
        <s v="ананас"/>
        <s v="маракуйя"/>
        <s v="хурма"/>
        <s v="чернослив"/>
        <s v="каркаде"/>
        <s v="малина"/>
        <s v="фейхоа"/>
        <s v="дуриан"/>
        <s v="клементин"/>
        <s v="нэнс"/>
        <s v="кокос"/>
        <s v="шиповник"/>
      </sharedItems>
    </cacheField>
    <cacheField name="цена" numFmtId="0">
      <sharedItems containsSemiMixedTypes="0" containsString="0" containsNumber="1" containsInteger="1" minValue="50" maxValue="289"/>
    </cacheField>
    <cacheField name="проданное" numFmtId="0">
      <sharedItems containsSemiMixedTypes="0" containsString="0" containsNumber="1" containsInteger="1" minValue="19" maxValue="490"/>
    </cacheField>
    <cacheField name="остатки" numFmtId="0">
      <sharedItems containsSemiMixedTypes="0" containsString="0" containsNumber="1" containsInteger="1" minValue="26" maxValue="496"/>
    </cacheField>
    <cacheField name="прибыль" numFmtId="0">
      <sharedItems containsSemiMixedTypes="0" containsString="0" containsNumber="1" containsInteger="1" minValue="2720" maxValue="116678"/>
    </cacheField>
    <cacheField name="поставщик" numFmtId="0">
      <sharedItems count="7">
        <s v="Победа"/>
        <s v="Надежный"/>
        <s v="ГудЖоб"/>
        <s v="Фудкорт"/>
        <s v="ОООго"/>
        <s v="ОвощиФрукты"/>
        <s v="АляскА"/>
      </sharedItems>
    </cacheField>
    <cacheField name="дата поставки" numFmtId="14">
      <sharedItems containsSemiMixedTypes="0" containsNonDate="0" containsDate="1" containsString="0" minDate="2024-01-02T00:00:00" maxDate="2024-11-11T00:00:00"/>
    </cacheField>
    <cacheField name="дата продажи" numFmtId="14">
      <sharedItems containsSemiMixedTypes="0" containsNonDate="0" containsDate="1" containsString="0" minDate="2024-01-22T00:00:00" maxDate="2024-12-15T00:00:00"/>
    </cacheField>
    <cacheField name="потсавка" numFmtId="0">
      <sharedItems containsSemiMixedTypes="0" containsString="0" containsNumber="1" containsInteger="1" minValue="6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02.840310648149" createdVersion="6" refreshedVersion="6" minRefreshableVersion="3" recordCount="49" xr:uid="{2236516B-1911-441A-A66D-673D40F4BCF2}">
  <cacheSource type="worksheet">
    <worksheetSource name="Юг"/>
  </cacheSource>
  <cacheFields count="9">
    <cacheField name="наименование" numFmtId="0">
      <sharedItems count="48">
        <s v="фасоль"/>
        <s v="груши"/>
        <s v="брокколи"/>
        <s v="огурцы"/>
        <s v="помидоры"/>
        <s v="петрушка"/>
        <s v="картошка"/>
        <s v="редька"/>
        <s v="помело"/>
        <s v="кольраби"/>
        <s v="черешня"/>
        <s v="мандарины"/>
        <s v="свекла"/>
        <s v="спаржа"/>
        <s v="абрикосы"/>
        <s v="эндивий"/>
        <s v="бананы"/>
        <s v="артишок"/>
        <s v="чеснок"/>
        <s v="манго"/>
        <s v="капуста"/>
        <s v="финики"/>
        <s v="клюква"/>
        <s v="инжир"/>
        <s v="виноград"/>
        <s v="гуайява"/>
        <s v="морковь"/>
        <s v="киви"/>
        <s v="лимон"/>
        <s v="маниок"/>
        <s v="лонган"/>
        <s v="дыня"/>
        <s v="чайот"/>
        <s v="нектарин"/>
        <s v="папайя"/>
        <s v="ананас"/>
        <s v="маракуйя"/>
        <s v="цикорий"/>
        <s v="чернослив"/>
        <s v="каркаде"/>
        <s v="огурец"/>
        <s v="арбуз"/>
        <s v="фейхоа"/>
        <s v="кукуруза"/>
        <s v="клементин"/>
        <s v="нэнс"/>
        <s v="баклажан"/>
        <s v="шиповник"/>
      </sharedItems>
    </cacheField>
    <cacheField name="цена, р" numFmtId="0">
      <sharedItems containsSemiMixedTypes="0" containsString="0" containsNumber="1" containsInteger="1" minValue="53" maxValue="289"/>
    </cacheField>
    <cacheField name="проданное" numFmtId="0">
      <sharedItems containsSemiMixedTypes="0" containsString="0" containsNumber="1" containsInteger="1" minValue="15" maxValue="481" count="46">
        <n v="471"/>
        <n v="468"/>
        <n v="63"/>
        <n v="93"/>
        <n v="271"/>
        <n v="360"/>
        <n v="255"/>
        <n v="197"/>
        <n v="247"/>
        <n v="410"/>
        <n v="307"/>
        <n v="49"/>
        <n v="236"/>
        <n v="31"/>
        <n v="317"/>
        <n v="99"/>
        <n v="76"/>
        <n v="15"/>
        <n v="381"/>
        <n v="100"/>
        <n v="75"/>
        <n v="264"/>
        <n v="171"/>
        <n v="231"/>
        <n v="290"/>
        <n v="38"/>
        <n v="169"/>
        <n v="435"/>
        <n v="481"/>
        <n v="466"/>
        <n v="315"/>
        <n v="246"/>
        <n v="85"/>
        <n v="387"/>
        <n v="451"/>
        <n v="17"/>
        <n v="58"/>
        <n v="419"/>
        <n v="86"/>
        <n v="273"/>
        <n v="123"/>
        <n v="275"/>
        <n v="36"/>
        <n v="71"/>
        <n v="94"/>
        <n v="253"/>
      </sharedItems>
    </cacheField>
    <cacheField name="остатки" numFmtId="0">
      <sharedItems containsSemiMixedTypes="0" containsString="0" containsNumber="1" containsInteger="1" minValue="12" maxValue="495"/>
    </cacheField>
    <cacheField name="прибыль" numFmtId="0">
      <sharedItems containsSemiMixedTypes="0" containsString="0" containsNumber="1" containsInteger="1" minValue="1003" maxValue="122235"/>
    </cacheField>
    <cacheField name="поставщик" numFmtId="0">
      <sharedItems/>
    </cacheField>
    <cacheField name="дата поставки" numFmtId="14">
      <sharedItems containsSemiMixedTypes="0" containsNonDate="0" containsDate="1" containsString="0" minDate="2024-01-01T00:00:00" maxDate="2024-11-13T00:00:00"/>
    </cacheField>
    <cacheField name="дата продажи" numFmtId="14">
      <sharedItems containsSemiMixedTypes="0" containsNonDate="0" containsDate="1" containsString="0" minDate="2024-01-19T00:00:00" maxDate="2024-11-29T00:00:00"/>
    </cacheField>
    <cacheField name="потсавка, кг" numFmtId="0">
      <sharedItems containsSemiMixedTypes="0" containsString="0" containsNumber="1" containsInteger="1" minValue="5" maxValue="99"/>
    </cacheField>
  </cacheFields>
  <extLst>
    <ext xmlns:x14="http://schemas.microsoft.com/office/spreadsheetml/2009/9/main" uri="{725AE2AE-9491-48be-B2B4-4EB974FC3084}">
      <x14:pivotCacheDefinition pivotCacheId="191723435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02.843036805556" createdVersion="6" refreshedVersion="6" minRefreshableVersion="3" recordCount="49" xr:uid="{AA15B85E-388F-49AE-B729-592273512C72}">
  <cacheSource type="worksheet">
    <worksheetSource name="Запад"/>
  </cacheSource>
  <cacheFields count="9">
    <cacheField name="наименование" numFmtId="0">
      <sharedItems/>
    </cacheField>
    <cacheField name="цена, р" numFmtId="0">
      <sharedItems containsSemiMixedTypes="0" containsString="0" containsNumber="1" containsInteger="1" minValue="53" maxValue="297"/>
    </cacheField>
    <cacheField name="проданное" numFmtId="0">
      <sharedItems containsSemiMixedTypes="0" containsString="0" containsNumber="1" containsInteger="1" minValue="14" maxValue="499"/>
    </cacheField>
    <cacheField name="остатки" numFmtId="0">
      <sharedItems containsSemiMixedTypes="0" containsString="0" containsNumber="1" containsInteger="1" minValue="12" maxValue="487"/>
    </cacheField>
    <cacheField name="прибыль" numFmtId="0">
      <sharedItems containsSemiMixedTypes="0" containsString="0" containsNumber="1" containsInteger="1" minValue="1568" maxValue="124352"/>
    </cacheField>
    <cacheField name="поставщик" numFmtId="0">
      <sharedItems/>
    </cacheField>
    <cacheField name="дата поставки" numFmtId="14">
      <sharedItems containsSemiMixedTypes="0" containsNonDate="0" containsDate="1" containsString="0" minDate="2024-01-11T00:00:00" maxDate="2024-11-05T00:00:00"/>
    </cacheField>
    <cacheField name="дата продажи" numFmtId="14">
      <sharedItems containsSemiMixedTypes="0" containsNonDate="0" containsDate="1" containsString="0" minDate="2024-01-30T00:00:00" maxDate="2024-12-09T00:00:00"/>
    </cacheField>
    <cacheField name="потсавка, кг" numFmtId="0">
      <sharedItems containsSemiMixedTypes="0" containsString="0" containsNumber="1" containsInteger="1" minValue="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02.843290625002" createdVersion="6" refreshedVersion="6" minRefreshableVersion="3" recordCount="49" xr:uid="{E8D8BC35-5230-4E8F-8373-B999DA1737C8}">
  <cacheSource type="worksheet">
    <worksheetSource name="Восток"/>
  </cacheSource>
  <cacheFields count="9">
    <cacheField name="наименование" numFmtId="0">
      <sharedItems/>
    </cacheField>
    <cacheField name="цена, р" numFmtId="0">
      <sharedItems containsSemiMixedTypes="0" containsString="0" containsNumber="1" containsInteger="1" minValue="58" maxValue="281"/>
    </cacheField>
    <cacheField name="проданное" numFmtId="0">
      <sharedItems containsSemiMixedTypes="0" containsString="0" containsNumber="1" containsInteger="1" minValue="14" maxValue="496"/>
    </cacheField>
    <cacheField name="остатки" numFmtId="0">
      <sharedItems containsSemiMixedTypes="0" containsString="0" containsNumber="1" containsInteger="1" minValue="16" maxValue="492"/>
    </cacheField>
    <cacheField name="прибыль" numFmtId="0">
      <sharedItems containsSemiMixedTypes="0" containsString="0" containsNumber="1" containsInteger="1" minValue="2470" maxValue="121735"/>
    </cacheField>
    <cacheField name="поставщик" numFmtId="0">
      <sharedItems/>
    </cacheField>
    <cacheField name="дата поставки" numFmtId="14">
      <sharedItems containsSemiMixedTypes="0" containsNonDate="0" containsDate="1" containsString="0" minDate="2024-01-06T00:00:00" maxDate="2024-11-10T00:00:00"/>
    </cacheField>
    <cacheField name="дата продажи" numFmtId="14">
      <sharedItems containsSemiMixedTypes="0" containsNonDate="0" containsDate="1" containsString="0" minDate="2024-02-04T00:00:00" maxDate="2024-12-06T00:00:00"/>
    </cacheField>
    <cacheField name="потсавка, кг" numFmtId="0">
      <sharedItems containsSemiMixedTypes="0" containsString="0" containsNumber="1" containsInteger="1" minValue="9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ниил Кощавцев" refreshedDate="45703.416332523149" createdVersion="6" refreshedVersion="6" minRefreshableVersion="3" recordCount="196" xr:uid="{A0D6EE41-684F-453C-984F-E74FF57A4287}">
  <cacheSource type="external" connectionId="5"/>
  <cacheFields count="11">
    <cacheField name="наименование" numFmtId="0">
      <sharedItems count="92">
        <s v="яблоки"/>
        <s v="груши"/>
        <s v="апельсины"/>
        <s v="огурцы"/>
        <s v="помидоры"/>
        <s v="петрушка"/>
        <s v="картошка"/>
        <s v="редька"/>
        <s v="помело"/>
        <s v="вишня"/>
        <s v="черешня"/>
        <s v="мандарины"/>
        <s v="свекла"/>
        <s v="черри"/>
        <s v="абрикосы"/>
        <s v="ежевика"/>
        <s v="бананы"/>
        <s v="шелковица"/>
        <s v="черника"/>
        <s v="манго"/>
        <s v="смородина"/>
        <s v="финики"/>
        <s v="клюква"/>
        <s v="инжир"/>
        <s v="виноград"/>
        <s v="гуайява"/>
        <s v="джекфрут"/>
        <s v="киви"/>
        <s v="лимон"/>
        <s v="лайм"/>
        <s v="лонган"/>
        <s v="дыня"/>
        <s v="арбуз"/>
        <s v="нектарин"/>
        <s v="папайя"/>
        <s v="ананас"/>
        <s v="маракуйя"/>
        <s v="хурма"/>
        <s v="чернослив"/>
        <s v="каркаде"/>
        <s v="малина"/>
        <s v="фейхоа"/>
        <s v="дуриан"/>
        <s v="клементин"/>
        <s v="нэнс"/>
        <s v="кокос"/>
        <s v="шиповник"/>
        <s v="фасоль"/>
        <s v="брокколи"/>
        <s v="кольраби"/>
        <s v="спаржа"/>
        <s v="эндивий"/>
        <s v="артишок"/>
        <s v="чеснок"/>
        <s v="капуста"/>
        <s v="морковь"/>
        <s v="маниок"/>
        <s v="чайот"/>
        <s v="цикорий"/>
        <s v="огурец"/>
        <s v="кукуруза"/>
        <s v="баклажан"/>
        <s v="агар"/>
        <s v="арроурут"/>
        <s v="горох"/>
        <s v="дайкон"/>
        <s v="канпе"/>
        <s v="лук"/>
        <s v="маланга"/>
        <s v="нопаль"/>
        <s v="нори"/>
        <s v="перец"/>
        <s v="раддикьо"/>
        <s v="репа"/>
        <s v="сквош"/>
        <s v="тыква"/>
        <s v="халапеньо"/>
        <s v="хикама"/>
        <s v="цукини"/>
        <s v="ямс"/>
        <s v="водоросли"/>
        <s v="папоротник"/>
        <s v="ирга"/>
        <s v="облепиха"/>
        <s v="крыжовник"/>
        <s v="личи"/>
        <s v="гранат"/>
        <s v="радиккьо"/>
        <s v="кизил"/>
        <s v="клубника"/>
        <s v="фенхель"/>
        <s v="боярышник"/>
      </sharedItems>
    </cacheField>
    <cacheField name="цена" numFmtId="0">
      <sharedItems containsSemiMixedTypes="0" containsString="0" containsNumber="1" containsInteger="1" minValue="52" maxValue="2968"/>
    </cacheField>
    <cacheField name="проданное" numFmtId="0">
      <sharedItems containsSemiMixedTypes="0" containsString="0" containsNumber="1" containsInteger="1" minValue="10" maxValue="493"/>
    </cacheField>
    <cacheField name="остатки" numFmtId="0">
      <sharedItems containsSemiMixedTypes="0" containsString="0" containsNumber="1" containsInteger="1" minValue="10" maxValue="498"/>
    </cacheField>
    <cacheField name="прибыль" numFmtId="0">
      <sharedItems containsSemiMixedTypes="0" containsString="0" containsNumber="1" containsInteger="1" minValue="1572" maxValue="1002066"/>
    </cacheField>
    <cacheField name="поставщик" numFmtId="0">
      <sharedItems count="7">
        <s v="Фудкорт"/>
        <s v="ГудЖоб"/>
        <s v="ОООго"/>
        <s v="ОвощиФрукты"/>
        <s v="Победа"/>
        <s v="Надежный"/>
        <s v="АляскА"/>
      </sharedItems>
    </cacheField>
    <cacheField name="дата поставки" numFmtId="0">
      <sharedItems containsSemiMixedTypes="0" containsNonDate="0" containsDate="1" containsString="0" minDate="2024-01-01T00:00:00" maxDate="2024-11-13T00:00:00" count="155">
        <d v="2024-09-10T00:00:00"/>
        <d v="2024-08-17T00:00:00"/>
        <d v="2024-05-29T00:00:00"/>
        <d v="2024-07-21T00:00:00"/>
        <d v="2024-01-29T00:00:00"/>
        <d v="2024-05-15T00:00:00"/>
        <d v="2024-01-05T00:00:00"/>
        <d v="2024-04-05T00:00:00"/>
        <d v="2024-09-16T00:00:00"/>
        <d v="2024-06-30T00:00:00"/>
        <d v="2024-10-08T00:00:00"/>
        <d v="2024-10-04T00:00:00"/>
        <d v="2024-05-20T00:00:00"/>
        <d v="2024-06-27T00:00:00"/>
        <d v="2024-01-15T00:00:00"/>
        <d v="2024-02-03T00:00:00"/>
        <d v="2024-07-18T00:00:00"/>
        <d v="2024-10-16T00:00:00"/>
        <d v="2024-06-14T00:00:00"/>
        <d v="2024-10-19T00:00:00"/>
        <d v="2024-08-10T00:00:00"/>
        <d v="2024-07-05T00:00:00"/>
        <d v="2024-07-04T00:00:00"/>
        <d v="2024-06-07T00:00:00"/>
        <d v="2024-04-07T00:00:00"/>
        <d v="2024-09-28T00:00:00"/>
        <d v="2024-06-23T00:00:00"/>
        <d v="2024-02-02T00:00:00"/>
        <d v="2024-06-08T00:00:00"/>
        <d v="2024-08-18T00:00:00"/>
        <d v="2024-03-22T00:00:00"/>
        <d v="2024-02-17T00:00:00"/>
        <d v="2024-04-20T00:00:00"/>
        <d v="2024-10-11T00:00:00"/>
        <d v="2024-01-18T00:00:00"/>
        <d v="2024-02-13T00:00:00"/>
        <d v="2024-06-17T00:00:00"/>
        <d v="2024-04-22T00:00:00"/>
        <d v="2024-07-03T00:00:00"/>
        <d v="2024-03-30T00:00:00"/>
        <d v="2024-01-13T00:00:00"/>
        <d v="2024-01-20T00:00:00"/>
        <d v="2024-06-03T00:00:00"/>
        <d v="2024-05-01T00:00:00"/>
        <d v="2024-08-08T00:00:00"/>
        <d v="2024-08-24T00:00:00"/>
        <d v="2024-02-06T00:00:00"/>
        <d v="2024-05-16T00:00:00"/>
        <d v="2024-04-19T00:00:00"/>
        <d v="2024-05-18T00:00:00"/>
        <d v="2024-02-21T00:00:00"/>
        <d v="2024-06-26T00:00:00"/>
        <d v="2024-09-27T00:00:00"/>
        <d v="2024-02-15T00:00:00"/>
        <d v="2024-01-23T00:00:00"/>
        <d v="2024-10-02T00:00:00"/>
        <d v="2024-10-05T00:00:00"/>
        <d v="2024-10-29T00:00:00"/>
        <d v="2024-08-02T00:00:00"/>
        <d v="2024-04-12T00:00:00"/>
        <d v="2024-01-01T00:00:00"/>
        <d v="2024-08-28T00:00:00"/>
        <d v="2024-02-01T00:00:00"/>
        <d v="2024-01-06T00:00:00"/>
        <d v="2024-05-12T00:00:00"/>
        <d v="2024-02-29T00:00:00"/>
        <d v="2024-08-11T00:00:00"/>
        <d v="2024-01-14T00:00:00"/>
        <d v="2024-09-26T00:00:00"/>
        <d v="2024-03-02T00:00:00"/>
        <d v="2024-07-27T00:00:00"/>
        <d v="2024-05-26T00:00:00"/>
        <d v="2024-03-23T00:00:00"/>
        <d v="2024-10-09T00:00:00"/>
        <d v="2024-09-18T00:00:00"/>
        <d v="2024-11-11T00:00:00"/>
        <d v="2024-10-31T00:00:00"/>
        <d v="2024-02-27T00:00:00"/>
        <d v="2024-09-22T00:00:00"/>
        <d v="2024-04-14T00:00:00"/>
        <d v="2024-02-26T00:00:00"/>
        <d v="2024-04-28T00:00:00"/>
        <d v="2024-07-19T00:00:00"/>
        <d v="2024-06-22T00:00:00"/>
        <d v="2024-02-05T00:00:00"/>
        <d v="2024-06-01T00:00:00"/>
        <d v="2024-05-25T00:00:00"/>
        <d v="2024-10-28T00:00:00"/>
        <d v="2024-05-30T00:00:00"/>
        <d v="2024-09-15T00:00:00"/>
        <d v="2024-07-14T00:00:00"/>
        <d v="2024-11-12T00:00:00"/>
        <d v="2024-01-24T00:00:00"/>
        <d v="2024-09-14T00:00:00"/>
        <d v="2024-05-07T00:00:00"/>
        <d v="2024-01-30T00:00:00"/>
        <d v="2024-04-15T00:00:00"/>
        <d v="2024-01-26T00:00:00"/>
        <d v="2024-10-12T00:00:00"/>
        <d v="2024-04-06T00:00:00"/>
        <d v="2024-06-10T00:00:00"/>
        <d v="2024-11-02T00:00:00"/>
        <d v="2024-03-14T00:00:00"/>
        <d v="2024-03-21T00:00:00"/>
        <d v="2024-07-16T00:00:00"/>
        <d v="2024-08-12T00:00:00"/>
        <d v="2024-01-03T00:00:00"/>
        <d v="2024-02-07T00:00:00"/>
        <d v="2024-05-19T00:00:00"/>
        <d v="2024-07-15T00:00:00"/>
        <d v="2024-07-28T00:00:00"/>
        <d v="2024-10-14T00:00:00"/>
        <d v="2024-01-19T00:00:00"/>
        <d v="2024-08-16T00:00:00"/>
        <d v="2024-03-10T00:00:00"/>
        <d v="2024-11-03T00:00:00"/>
        <d v="2024-04-02T00:00:00"/>
        <d v="2024-02-18T00:00:00"/>
        <d v="2024-10-06T00:00:00"/>
        <d v="2024-07-11T00:00:00"/>
        <d v="2024-08-25T00:00:00"/>
        <d v="2024-02-24T00:00:00"/>
        <d v="2024-03-08T00:00:00"/>
        <d v="2024-06-24T00:00:00"/>
        <d v="2024-08-04T00:00:00"/>
        <d v="2024-03-15T00:00:00"/>
        <d v="2024-06-21T00:00:00"/>
        <d v="2024-09-20T00:00:00"/>
        <d v="2024-08-03T00:00:00"/>
        <d v="2024-08-09T00:00:00"/>
        <d v="2024-07-10T00:00:00"/>
        <d v="2024-01-22T00:00:00"/>
        <d v="2024-08-15T00:00:00"/>
        <d v="2024-07-02T00:00:00"/>
        <d v="2024-08-07T00:00:00"/>
        <d v="2024-04-10T00:00:00"/>
        <d v="2024-02-14T00:00:00"/>
        <d v="2024-10-10T00:00:00"/>
        <d v="2024-10-27T00:00:00"/>
        <d v="2024-06-28T00:00:00"/>
        <d v="2024-07-20T00:00:00"/>
        <d v="2024-06-29T00:00:00"/>
        <d v="2024-02-23T00:00:00"/>
        <d v="2024-04-18T00:00:00"/>
        <d v="2024-04-11T00:00:00"/>
        <d v="2024-10-23T00:00:00"/>
        <d v="2024-10-22T00:00:00"/>
        <d v="2024-03-18T00:00:00"/>
        <d v="2024-02-08T00:00:00"/>
        <d v="2024-02-19T00:00:00"/>
        <d v="2024-08-01T00:00:00"/>
        <d v="2024-05-06T00:00:00"/>
        <d v="2024-06-11T00:00:00"/>
        <d v="2024-09-05T00:00:00"/>
        <d v="2024-09-07T00:00:00"/>
      </sharedItems>
      <fieldGroup base="6">
        <rangePr groupBy="quarters" startDate="2024-01-01T00:00:00" endDate="2024-11-13T00:00:00"/>
        <groupItems count="6">
          <s v="&lt;01.01.2024"/>
          <s v="Кв-л1"/>
          <s v="Кв-л2"/>
          <s v="Кв-л3"/>
          <s v="Кв-л4"/>
          <s v="&gt;13.11.2024"/>
        </groupItems>
      </fieldGroup>
    </cacheField>
    <cacheField name="дата продажи" numFmtId="0">
      <sharedItems containsSemiMixedTypes="0" containsNonDate="0" containsDate="1" containsString="0" minDate="2024-01-06T00:00:00" maxDate="2024-12-21T00:00:00" count="152">
        <d v="2024-09-18T00:00:00"/>
        <d v="2024-09-13T00:00:00"/>
        <d v="2024-07-14T00:00:00"/>
        <d v="2024-08-13T00:00:00"/>
        <d v="2024-02-09T00:00:00"/>
        <d v="2024-06-30T00:00:00"/>
        <d v="2024-01-24T00:00:00"/>
        <d v="2024-05-13T00:00:00"/>
        <d v="2024-10-12T00:00:00"/>
        <d v="2024-07-21T00:00:00"/>
        <d v="2024-10-30T00:00:00"/>
        <d v="2024-10-08T00:00:00"/>
        <d v="2024-06-11T00:00:00"/>
        <d v="2024-07-26T00:00:00"/>
        <d v="2024-08-21T00:00:00"/>
        <d v="2024-01-27T00:00:00"/>
        <d v="2024-02-20T00:00:00"/>
        <d v="2024-09-05T00:00:00"/>
        <d v="2024-11-02T00:00:00"/>
        <d v="2024-07-25T00:00:00"/>
        <d v="2024-06-17T00:00:00"/>
        <d v="2024-11-28T00:00:00"/>
        <d v="2024-07-12T00:00:00"/>
        <d v="2024-07-04T00:00:00"/>
        <d v="2024-05-24T00:00:00"/>
        <d v="2024-10-21T00:00:00"/>
        <d v="2024-07-30T00:00:00"/>
        <d v="2024-09-15T00:00:00"/>
        <d v="2024-05-12T00:00:00"/>
        <d v="2024-05-05T00:00:00"/>
        <d v="2024-02-28T00:00:00"/>
        <d v="2024-04-24T00:00:00"/>
        <d v="2024-10-28T00:00:00"/>
        <d v="2024-02-12T00:00:00"/>
        <d v="2024-02-19T00:00:00"/>
        <d v="2024-07-27T00:00:00"/>
        <d v="2024-02-22T00:00:00"/>
        <d v="2024-08-19T00:00:00"/>
        <d v="2024-04-17T00:00:00"/>
        <d v="2024-02-03T00:00:00"/>
        <d v="2024-03-01T00:00:00"/>
        <d v="2024-02-26T00:00:00"/>
        <d v="2024-07-10T00:00:00"/>
        <d v="2024-09-22T00:00:00"/>
        <d v="2024-06-27T00:00:00"/>
        <d v="2024-10-10T00:00:00"/>
        <d v="2024-03-03T00:00:00"/>
        <d v="2024-06-18T00:00:00"/>
        <d v="2024-05-21T00:00:00"/>
        <d v="2024-06-21T00:00:00"/>
        <d v="2024-03-16T00:00:00"/>
        <d v="2024-08-01T00:00:00"/>
        <d v="2024-03-08T00:00:00"/>
        <d v="2024-02-24T00:00:00"/>
        <d v="2024-11-10T00:00:00"/>
        <d v="2024-11-15T00:00:00"/>
        <d v="2024-08-18T00:00:00"/>
        <d v="2024-05-06T00:00:00"/>
        <d v="2024-04-06T00:00:00"/>
        <d v="2024-01-06T00:00:00"/>
        <d v="2024-09-25T00:00:00"/>
        <d v="2024-03-10T00:00:00"/>
        <d v="2024-02-14T00:00:00"/>
        <d v="2024-07-01T00:00:00"/>
        <d v="2024-03-05T00:00:00"/>
        <d v="2024-09-30T00:00:00"/>
        <d v="2024-02-13T00:00:00"/>
        <d v="2024-10-06T00:00:00"/>
        <d v="2024-03-27T00:00:00"/>
        <d v="2024-09-11T00:00:00"/>
        <d v="2024-04-07T00:00:00"/>
        <d v="2024-11-17T00:00:00"/>
        <d v="2024-10-31T00:00:00"/>
        <d v="2024-11-29T00:00:00"/>
        <d v="2024-12-18T00:00:00"/>
        <d v="2024-03-30T00:00:00"/>
        <d v="2024-11-05T00:00:00"/>
        <d v="2024-05-28T00:00:00"/>
        <d v="2024-03-28T00:00:00"/>
        <d v="2024-05-16T00:00:00"/>
        <d v="2024-07-06T00:00:00"/>
        <d v="2024-02-17T00:00:00"/>
        <d v="2024-06-13T00:00:00"/>
        <d v="2024-06-25T00:00:00"/>
        <d v="2024-11-22T00:00:00"/>
        <d v="2024-06-20T00:00:00"/>
        <d v="2024-10-22T00:00:00"/>
        <d v="2024-08-23T00:00:00"/>
        <d v="2024-12-20T00:00:00"/>
        <d v="2024-10-17T00:00:00"/>
        <d v="2024-06-07T00:00:00"/>
        <d v="2024-05-20T00:00:00"/>
        <d v="2024-02-15T00:00:00"/>
        <d v="2024-04-16T00:00:00"/>
        <d v="2024-10-14T00:00:00"/>
        <d v="2024-11-18T00:00:00"/>
        <d v="2024-01-30T00:00:00"/>
        <d v="2024-07-19T00:00:00"/>
        <d v="2024-03-22T00:00:00"/>
        <d v="2024-10-07T00:00:00"/>
        <d v="2024-04-28T00:00:00"/>
        <d v="2024-06-05T00:00:00"/>
        <d v="2024-05-26T00:00:00"/>
        <d v="2024-03-20T00:00:00"/>
        <d v="2024-03-23T00:00:00"/>
        <d v="2024-08-04T00:00:00"/>
        <d v="2024-07-31T00:00:00"/>
        <d v="2024-10-01T00:00:00"/>
        <d v="2024-02-10T00:00:00"/>
        <d v="2024-03-14T00:00:00"/>
        <d v="2024-12-17T00:00:00"/>
        <d v="2024-06-16T00:00:00"/>
        <d v="2024-06-08T00:00:00"/>
        <d v="2024-09-21T00:00:00"/>
        <d v="2024-09-14T00:00:00"/>
        <d v="2024-04-23T00:00:00"/>
        <d v="2024-11-12T00:00:00"/>
        <d v="2024-05-29T00:00:00"/>
        <d v="2024-08-07T00:00:00"/>
        <d v="2024-12-11T00:00:00"/>
        <d v="2024-03-19T00:00:00"/>
        <d v="2024-04-11T00:00:00"/>
        <d v="2024-07-09T00:00:00"/>
        <d v="2024-08-29T00:00:00"/>
        <d v="2024-11-03T00:00:00"/>
        <d v="2024-05-03T00:00:00"/>
        <d v="2024-05-19T00:00:00"/>
        <d v="2024-07-23T00:00:00"/>
        <d v="2024-10-27T00:00:00"/>
        <d v="2024-08-27T00:00:00"/>
        <d v="2024-09-08T00:00:00"/>
        <d v="2024-08-22T00:00:00"/>
        <d v="2024-03-06T00:00:00"/>
        <d v="2024-06-02T00:00:00"/>
        <d v="2024-08-17T00:00:00"/>
        <d v="2024-09-16T00:00:00"/>
        <d v="2024-09-20T00:00:00"/>
        <d v="2024-11-25T00:00:00"/>
        <d v="2024-12-06T00:00:00"/>
        <d v="2024-08-12T00:00:00"/>
        <d v="2024-07-11T00:00:00"/>
        <d v="2024-06-01T00:00:00"/>
        <d v="2024-05-30T00:00:00"/>
        <d v="2024-05-11T00:00:00"/>
        <d v="2024-11-06T00:00:00"/>
        <d v="2024-11-24T00:00:00"/>
        <d v="2024-04-15T00:00:00"/>
        <d v="2024-08-09T00:00:00"/>
        <d v="2024-05-18T00:00:00"/>
        <d v="2024-11-07T00:00:00"/>
        <d v="2024-12-08T00:00:00"/>
        <d v="2024-10-18T00:00:00"/>
      </sharedItems>
      <fieldGroup base="7">
        <rangePr groupBy="quarters" startDate="2024-01-06T00:00:00" endDate="2024-12-21T00:00:00"/>
        <groupItems count="6">
          <s v="&lt;06.01.2024"/>
          <s v="Кв-л1"/>
          <s v="Кв-л2"/>
          <s v="Кв-л3"/>
          <s v="Кв-л4"/>
          <s v="&gt;21.12.2024"/>
        </groupItems>
      </fieldGroup>
    </cacheField>
    <cacheField name="поставка" numFmtId="0">
      <sharedItems containsSemiMixedTypes="0" containsString="0" containsNumber="1" containsInteger="1" minValue="5" maxValue="100"/>
    </cacheField>
    <cacheField name="индекс" numFmtId="0">
      <sharedItems containsSemiMixedTypes="0" containsString="0" containsNumber="1" containsInteger="1" minValue="1" maxValue="196"/>
    </cacheField>
    <cacheField name="магазин" numFmtId="0">
      <sharedItems count="4">
        <s v="Север"/>
        <s v="Юг"/>
        <s v="Запад"/>
        <s v="Восто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n v="101"/>
    <n v="157"/>
    <n v="378"/>
    <n v="15857"/>
    <x v="0"/>
    <d v="2024-10-03T00:00:00"/>
    <d v="2024-10-23T00:00:00"/>
    <n v="19"/>
  </r>
  <r>
    <x v="1"/>
    <n v="283"/>
    <n v="77"/>
    <n v="370"/>
    <n v="21791"/>
    <x v="1"/>
    <d v="2024-03-21T00:00:00"/>
    <d v="2024-04-28T00:00:00"/>
    <n v="60"/>
  </r>
  <r>
    <x v="2"/>
    <n v="218"/>
    <n v="155"/>
    <n v="452"/>
    <n v="33790"/>
    <x v="2"/>
    <d v="2024-09-08T00:00:00"/>
    <d v="2024-09-27T00:00:00"/>
    <n v="28"/>
  </r>
  <r>
    <x v="3"/>
    <n v="70"/>
    <n v="331"/>
    <n v="60"/>
    <n v="23170"/>
    <x v="3"/>
    <d v="2024-08-16T00:00:00"/>
    <d v="2024-09-01T00:00:00"/>
    <n v="47"/>
  </r>
  <r>
    <x v="4"/>
    <n v="219"/>
    <n v="21"/>
    <n v="303"/>
    <n v="4599"/>
    <x v="1"/>
    <d v="2024-03-15T00:00:00"/>
    <d v="2024-04-02T00:00:00"/>
    <n v="90"/>
  </r>
  <r>
    <x v="5"/>
    <n v="155"/>
    <n v="48"/>
    <n v="299"/>
    <n v="7440"/>
    <x v="4"/>
    <d v="2024-07-03T00:00:00"/>
    <d v="2024-08-15T00:00:00"/>
    <n v="18"/>
  </r>
  <r>
    <x v="6"/>
    <n v="204"/>
    <n v="389"/>
    <n v="423"/>
    <n v="79356"/>
    <x v="0"/>
    <d v="2024-08-14T00:00:00"/>
    <d v="2024-09-05T00:00:00"/>
    <n v="100"/>
  </r>
  <r>
    <x v="7"/>
    <n v="130"/>
    <n v="192"/>
    <n v="402"/>
    <n v="24960"/>
    <x v="1"/>
    <d v="2024-03-18T00:00:00"/>
    <d v="2024-04-15T00:00:00"/>
    <n v="52"/>
  </r>
  <r>
    <x v="8"/>
    <n v="97"/>
    <n v="370"/>
    <n v="285"/>
    <n v="35890"/>
    <x v="3"/>
    <d v="2024-10-05T00:00:00"/>
    <d v="2024-11-12T00:00:00"/>
    <n v="9"/>
  </r>
  <r>
    <x v="9"/>
    <n v="246"/>
    <n v="447"/>
    <n v="447"/>
    <n v="109962"/>
    <x v="4"/>
    <d v="2024-02-06T00:00:00"/>
    <d v="2024-02-26T00:00:00"/>
    <n v="41"/>
  </r>
  <r>
    <x v="10"/>
    <n v="146"/>
    <n v="358"/>
    <n v="482"/>
    <n v="52268"/>
    <x v="5"/>
    <d v="2024-06-27T00:00:00"/>
    <d v="2024-07-25T00:00:00"/>
    <n v="80"/>
  </r>
  <r>
    <x v="11"/>
    <n v="70"/>
    <n v="264"/>
    <n v="405"/>
    <n v="18480"/>
    <x v="2"/>
    <d v="2024-01-02T00:00:00"/>
    <d v="2024-01-22T00:00:00"/>
    <n v="20"/>
  </r>
  <r>
    <x v="12"/>
    <n v="180"/>
    <n v="373"/>
    <n v="306"/>
    <n v="67140"/>
    <x v="0"/>
    <d v="2024-03-26T00:00:00"/>
    <d v="2024-04-28T00:00:00"/>
    <n v="69"/>
  </r>
  <r>
    <x v="13"/>
    <n v="257"/>
    <n v="454"/>
    <n v="419"/>
    <n v="116678"/>
    <x v="5"/>
    <d v="2024-10-13T00:00:00"/>
    <d v="2024-11-15T00:00:00"/>
    <n v="35"/>
  </r>
  <r>
    <x v="14"/>
    <n v="149"/>
    <n v="212"/>
    <n v="494"/>
    <n v="31588"/>
    <x v="4"/>
    <d v="2024-07-13T00:00:00"/>
    <d v="2024-08-14T00:00:00"/>
    <n v="36"/>
  </r>
  <r>
    <x v="15"/>
    <n v="210"/>
    <n v="19"/>
    <n v="402"/>
    <n v="3990"/>
    <x v="1"/>
    <d v="2024-06-16T00:00:00"/>
    <d v="2024-08-04T00:00:00"/>
    <n v="55"/>
  </r>
  <r>
    <x v="12"/>
    <n v="159"/>
    <n v="157"/>
    <n v="253"/>
    <n v="24963"/>
    <x v="5"/>
    <d v="2024-06-15T00:00:00"/>
    <d v="2024-07-08T00:00:00"/>
    <n v="7"/>
  </r>
  <r>
    <x v="16"/>
    <n v="136"/>
    <n v="371"/>
    <n v="496"/>
    <n v="50456"/>
    <x v="4"/>
    <d v="2024-03-04T00:00:00"/>
    <d v="2024-04-10T00:00:00"/>
    <n v="18"/>
  </r>
  <r>
    <x v="17"/>
    <n v="247"/>
    <n v="54"/>
    <n v="476"/>
    <n v="13338"/>
    <x v="3"/>
    <d v="2024-08-04T00:00:00"/>
    <d v="2024-08-26T00:00:00"/>
    <n v="49"/>
  </r>
  <r>
    <x v="18"/>
    <n v="175"/>
    <n v="287"/>
    <n v="275"/>
    <n v="50225"/>
    <x v="6"/>
    <d v="2024-09-30T00:00:00"/>
    <d v="2024-11-09T00:00:00"/>
    <n v="70"/>
  </r>
  <r>
    <x v="19"/>
    <n v="50"/>
    <n v="444"/>
    <n v="327"/>
    <n v="22200"/>
    <x v="4"/>
    <d v="2024-11-10T00:00:00"/>
    <d v="2024-12-14T00:00:00"/>
    <n v="70"/>
  </r>
  <r>
    <x v="20"/>
    <n v="266"/>
    <n v="249"/>
    <n v="337"/>
    <n v="66234"/>
    <x v="5"/>
    <d v="2024-09-08T00:00:00"/>
    <d v="2024-09-27T00:00:00"/>
    <n v="88"/>
  </r>
  <r>
    <x v="21"/>
    <n v="162"/>
    <n v="138"/>
    <n v="392"/>
    <n v="22356"/>
    <x v="5"/>
    <d v="2024-05-02T00:00:00"/>
    <d v="2024-05-07T00:00:00"/>
    <n v="77"/>
  </r>
  <r>
    <x v="22"/>
    <n v="56"/>
    <n v="219"/>
    <n v="408"/>
    <n v="12264"/>
    <x v="1"/>
    <d v="2024-09-17T00:00:00"/>
    <d v="2024-09-22T00:00:00"/>
    <n v="46"/>
  </r>
  <r>
    <x v="23"/>
    <n v="113"/>
    <n v="185"/>
    <n v="35"/>
    <n v="20905"/>
    <x v="6"/>
    <d v="2024-06-29T00:00:00"/>
    <d v="2024-08-03T00:00:00"/>
    <n v="17"/>
  </r>
  <r>
    <x v="24"/>
    <n v="68"/>
    <n v="40"/>
    <n v="471"/>
    <n v="2720"/>
    <x v="5"/>
    <d v="2024-04-19T00:00:00"/>
    <d v="2024-05-09T00:00:00"/>
    <n v="90"/>
  </r>
  <r>
    <x v="25"/>
    <n v="261"/>
    <n v="156"/>
    <n v="379"/>
    <n v="40716"/>
    <x v="1"/>
    <d v="2024-08-25T00:00:00"/>
    <d v="2024-10-03T00:00:00"/>
    <n v="46"/>
  </r>
  <r>
    <x v="26"/>
    <n v="287"/>
    <n v="152"/>
    <n v="369"/>
    <n v="43624"/>
    <x v="4"/>
    <d v="2024-09-02T00:00:00"/>
    <d v="2024-10-12T00:00:00"/>
    <n v="59"/>
  </r>
  <r>
    <x v="27"/>
    <n v="194"/>
    <n v="284"/>
    <n v="30"/>
    <n v="55096"/>
    <x v="0"/>
    <d v="2024-08-06T00:00:00"/>
    <d v="2024-09-16T00:00:00"/>
    <n v="35"/>
  </r>
  <r>
    <x v="28"/>
    <n v="148"/>
    <n v="133"/>
    <n v="110"/>
    <n v="19684"/>
    <x v="2"/>
    <d v="2024-07-31T00:00:00"/>
    <d v="2024-08-29T00:00:00"/>
    <n v="13"/>
  </r>
  <r>
    <x v="29"/>
    <n v="289"/>
    <n v="48"/>
    <n v="26"/>
    <n v="13872"/>
    <x v="1"/>
    <d v="2024-04-11T00:00:00"/>
    <d v="2024-04-18T00:00:00"/>
    <n v="88"/>
  </r>
  <r>
    <x v="30"/>
    <n v="239"/>
    <n v="315"/>
    <n v="266"/>
    <n v="75285"/>
    <x v="4"/>
    <d v="2024-06-25T00:00:00"/>
    <d v="2024-07-18T00:00:00"/>
    <n v="94"/>
  </r>
  <r>
    <x v="31"/>
    <n v="84"/>
    <n v="315"/>
    <n v="456"/>
    <n v="26460"/>
    <x v="2"/>
    <d v="2024-11-01T00:00:00"/>
    <d v="2024-12-11T00:00:00"/>
    <n v="6"/>
  </r>
  <r>
    <x v="32"/>
    <n v="148"/>
    <n v="490"/>
    <n v="167"/>
    <n v="72520"/>
    <x v="2"/>
    <d v="2024-02-12T00:00:00"/>
    <d v="2024-02-14T00:00:00"/>
    <n v="54"/>
  </r>
  <r>
    <x v="33"/>
    <n v="191"/>
    <n v="398"/>
    <n v="161"/>
    <n v="76018"/>
    <x v="3"/>
    <d v="2024-06-06T00:00:00"/>
    <d v="2024-07-26T00:00:00"/>
    <n v="49"/>
  </r>
  <r>
    <x v="34"/>
    <n v="79"/>
    <n v="450"/>
    <n v="60"/>
    <n v="35550"/>
    <x v="1"/>
    <d v="2024-08-14T00:00:00"/>
    <d v="2024-09-12T00:00:00"/>
    <n v="86"/>
  </r>
  <r>
    <x v="35"/>
    <n v="239"/>
    <n v="96"/>
    <n v="136"/>
    <n v="22944"/>
    <x v="0"/>
    <d v="2024-07-21T00:00:00"/>
    <d v="2024-09-04T00:00:00"/>
    <n v="79"/>
  </r>
  <r>
    <x v="36"/>
    <n v="136"/>
    <n v="113"/>
    <n v="467"/>
    <n v="15368"/>
    <x v="0"/>
    <d v="2024-04-28T00:00:00"/>
    <d v="2024-05-22T00:00:00"/>
    <n v="49"/>
  </r>
  <r>
    <x v="37"/>
    <n v="145"/>
    <n v="259"/>
    <n v="161"/>
    <n v="37555"/>
    <x v="4"/>
    <d v="2024-07-11T00:00:00"/>
    <d v="2024-08-20T00:00:00"/>
    <n v="80"/>
  </r>
  <r>
    <x v="38"/>
    <n v="270"/>
    <n v="116"/>
    <n v="245"/>
    <n v="31320"/>
    <x v="1"/>
    <d v="2024-09-27T00:00:00"/>
    <d v="2024-09-28T00:00:00"/>
    <n v="22"/>
  </r>
  <r>
    <x v="39"/>
    <n v="212"/>
    <n v="149"/>
    <n v="468"/>
    <n v="31588"/>
    <x v="3"/>
    <d v="2024-08-07T00:00:00"/>
    <d v="2024-08-15T00:00:00"/>
    <n v="95"/>
  </r>
  <r>
    <x v="40"/>
    <n v="94"/>
    <n v="72"/>
    <n v="117"/>
    <n v="6768"/>
    <x v="3"/>
    <d v="2024-10-19T00:00:00"/>
    <d v="2024-11-02T00:00:00"/>
    <n v="88"/>
  </r>
  <r>
    <x v="32"/>
    <n v="241"/>
    <n v="418"/>
    <n v="413"/>
    <n v="100738"/>
    <x v="4"/>
    <d v="2024-06-13T00:00:00"/>
    <d v="2024-06-24T00:00:00"/>
    <n v="16"/>
  </r>
  <r>
    <x v="41"/>
    <n v="126"/>
    <n v="404"/>
    <n v="194"/>
    <n v="50904"/>
    <x v="6"/>
    <d v="2024-09-24T00:00:00"/>
    <d v="2024-10-29T00:00:00"/>
    <n v="84"/>
  </r>
  <r>
    <x v="42"/>
    <n v="170"/>
    <n v="176"/>
    <n v="447"/>
    <n v="29920"/>
    <x v="4"/>
    <d v="2024-03-22T00:00:00"/>
    <d v="2024-04-10T00:00:00"/>
    <n v="43"/>
  </r>
  <r>
    <x v="43"/>
    <n v="215"/>
    <n v="209"/>
    <n v="427"/>
    <n v="44935"/>
    <x v="3"/>
    <d v="2024-02-06T00:00:00"/>
    <d v="2024-02-28T00:00:00"/>
    <n v="75"/>
  </r>
  <r>
    <x v="44"/>
    <n v="165"/>
    <n v="397"/>
    <n v="207"/>
    <n v="65505"/>
    <x v="4"/>
    <d v="2024-03-12T00:00:00"/>
    <d v="2024-03-22T00:00:00"/>
    <n v="85"/>
  </r>
  <r>
    <x v="45"/>
    <n v="218"/>
    <n v="24"/>
    <n v="43"/>
    <n v="5232"/>
    <x v="2"/>
    <d v="2024-06-26T00:00:00"/>
    <d v="2024-08-04T00:00:00"/>
    <n v="37"/>
  </r>
  <r>
    <x v="46"/>
    <n v="169"/>
    <n v="475"/>
    <n v="233"/>
    <n v="80275"/>
    <x v="5"/>
    <d v="2024-02-21T00:00:00"/>
    <d v="2024-02-23T00:00:00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n v="70"/>
    <x v="0"/>
    <n v="467"/>
    <n v="32970"/>
    <s v="Победа"/>
    <d v="2024-05-31T00:00:00"/>
    <d v="2024-07-17T00:00:00"/>
    <n v="71"/>
  </r>
  <r>
    <x v="1"/>
    <n v="183"/>
    <x v="1"/>
    <n v="481"/>
    <n v="85644"/>
    <s v="Надежный"/>
    <d v="2024-10-19T00:00:00"/>
    <d v="2024-10-23T00:00:00"/>
    <n v="34"/>
  </r>
  <r>
    <x v="2"/>
    <n v="287"/>
    <x v="2"/>
    <n v="287"/>
    <n v="18081"/>
    <s v="ОООго"/>
    <d v="2024-04-07T00:00:00"/>
    <d v="2024-05-09T00:00:00"/>
    <n v="54"/>
  </r>
  <r>
    <x v="3"/>
    <n v="221"/>
    <x v="3"/>
    <n v="379"/>
    <n v="20553"/>
    <s v="Победа"/>
    <d v="2024-08-22T00:00:00"/>
    <d v="2024-08-23T00:00:00"/>
    <n v="11"/>
  </r>
  <r>
    <x v="4"/>
    <n v="203"/>
    <x v="4"/>
    <n v="23"/>
    <n v="55013"/>
    <s v="АляскА"/>
    <d v="2024-10-14T00:00:00"/>
    <d v="2024-11-01T00:00:00"/>
    <n v="28"/>
  </r>
  <r>
    <x v="5"/>
    <n v="263"/>
    <x v="5"/>
    <n v="466"/>
    <n v="94680"/>
    <s v="Надежный"/>
    <d v="2024-10-17T00:00:00"/>
    <d v="2024-11-24T00:00:00"/>
    <n v="70"/>
  </r>
  <r>
    <x v="6"/>
    <n v="268"/>
    <x v="6"/>
    <n v="329"/>
    <n v="68340"/>
    <s v="Надежный"/>
    <d v="2024-04-29T00:00:00"/>
    <d v="2024-05-04T00:00:00"/>
    <n v="45"/>
  </r>
  <r>
    <x v="7"/>
    <n v="151"/>
    <x v="7"/>
    <n v="176"/>
    <n v="29747"/>
    <s v="Надежный"/>
    <d v="2024-02-16T00:00:00"/>
    <d v="2024-02-17T00:00:00"/>
    <n v="22"/>
  </r>
  <r>
    <x v="8"/>
    <n v="53"/>
    <x v="8"/>
    <n v="143"/>
    <n v="13091"/>
    <s v="Фудкорт"/>
    <d v="2024-05-15T00:00:00"/>
    <d v="2024-06-01T00:00:00"/>
    <n v="61"/>
  </r>
  <r>
    <x v="9"/>
    <n v="257"/>
    <x v="9"/>
    <n v="203"/>
    <n v="105370"/>
    <s v="АляскА"/>
    <d v="2024-07-01T00:00:00"/>
    <d v="2024-07-06T00:00:00"/>
    <n v="99"/>
  </r>
  <r>
    <x v="10"/>
    <n v="58"/>
    <x v="10"/>
    <n v="30"/>
    <n v="17806"/>
    <s v="ОвощиФрукты"/>
    <d v="2024-10-12T00:00:00"/>
    <d v="2024-11-01T00:00:00"/>
    <n v="38"/>
  </r>
  <r>
    <x v="11"/>
    <n v="233"/>
    <x v="11"/>
    <n v="281"/>
    <n v="11417"/>
    <s v="ОвощиФрукты"/>
    <d v="2024-01-30T00:00:00"/>
    <d v="2024-03-05T00:00:00"/>
    <n v="65"/>
  </r>
  <r>
    <x v="12"/>
    <n v="145"/>
    <x v="12"/>
    <n v="495"/>
    <n v="34220"/>
    <s v="Победа"/>
    <d v="2024-06-22T00:00:00"/>
    <d v="2024-07-23T00:00:00"/>
    <n v="83"/>
  </r>
  <r>
    <x v="13"/>
    <n v="229"/>
    <x v="13"/>
    <n v="51"/>
    <n v="7099"/>
    <s v="Победа"/>
    <d v="2024-02-16T00:00:00"/>
    <d v="2024-03-31T00:00:00"/>
    <n v="91"/>
  </r>
  <r>
    <x v="14"/>
    <n v="172"/>
    <x v="14"/>
    <n v="394"/>
    <n v="54524"/>
    <s v="АляскА"/>
    <d v="2024-02-16T00:00:00"/>
    <d v="2024-03-07T00:00:00"/>
    <n v="47"/>
  </r>
  <r>
    <x v="15"/>
    <n v="134"/>
    <x v="15"/>
    <n v="327"/>
    <n v="13266"/>
    <s v="ОООго"/>
    <d v="2024-07-19T00:00:00"/>
    <d v="2024-07-24T00:00:00"/>
    <n v="73"/>
  </r>
  <r>
    <x v="12"/>
    <n v="162"/>
    <x v="16"/>
    <n v="43"/>
    <n v="12312"/>
    <s v="ОвощиФрукты"/>
    <d v="2024-10-12T00:00:00"/>
    <d v="2024-11-09T00:00:00"/>
    <n v="75"/>
  </r>
  <r>
    <x v="16"/>
    <n v="182"/>
    <x v="17"/>
    <n v="162"/>
    <n v="2730"/>
    <s v="Надежный"/>
    <d v="2024-06-15T00:00:00"/>
    <d v="2024-06-30T00:00:00"/>
    <n v="30"/>
  </r>
  <r>
    <x v="17"/>
    <n v="141"/>
    <x v="18"/>
    <n v="171"/>
    <n v="53721"/>
    <s v="Надежный"/>
    <d v="2024-08-17T00:00:00"/>
    <d v="2024-09-18T00:00:00"/>
    <n v="12"/>
  </r>
  <r>
    <x v="18"/>
    <n v="223"/>
    <x v="19"/>
    <n v="165"/>
    <n v="22300"/>
    <s v="АляскА"/>
    <d v="2024-09-03T00:00:00"/>
    <d v="2024-09-15T00:00:00"/>
    <n v="83"/>
  </r>
  <r>
    <x v="19"/>
    <n v="121"/>
    <x v="20"/>
    <n v="71"/>
    <n v="9075"/>
    <s v="ОООго"/>
    <d v="2024-07-29T00:00:00"/>
    <d v="2024-09-09T00:00:00"/>
    <n v="55"/>
  </r>
  <r>
    <x v="20"/>
    <n v="61"/>
    <x v="21"/>
    <n v="321"/>
    <n v="16104"/>
    <s v="Победа"/>
    <d v="2024-01-15T00:00:00"/>
    <d v="2024-02-10T00:00:00"/>
    <n v="70"/>
  </r>
  <r>
    <x v="21"/>
    <n v="220"/>
    <x v="22"/>
    <n v="367"/>
    <n v="37620"/>
    <s v="Победа"/>
    <d v="2024-09-12T00:00:00"/>
    <d v="2024-10-29T00:00:00"/>
    <n v="88"/>
  </r>
  <r>
    <x v="22"/>
    <n v="273"/>
    <x v="23"/>
    <n v="436"/>
    <n v="63063"/>
    <s v="Победа"/>
    <d v="2024-03-10T00:00:00"/>
    <d v="2024-04-20T00:00:00"/>
    <n v="77"/>
  </r>
  <r>
    <x v="23"/>
    <n v="286"/>
    <x v="24"/>
    <n v="229"/>
    <n v="82940"/>
    <s v="Победа"/>
    <d v="2024-10-28T00:00:00"/>
    <d v="2024-11-28T00:00:00"/>
    <n v="7"/>
  </r>
  <r>
    <x v="24"/>
    <n v="270"/>
    <x v="25"/>
    <n v="446"/>
    <n v="10260"/>
    <s v="ОООго"/>
    <d v="2024-04-11T00:00:00"/>
    <d v="2024-05-11T00:00:00"/>
    <n v="83"/>
  </r>
  <r>
    <x v="25"/>
    <n v="289"/>
    <x v="26"/>
    <n v="346"/>
    <n v="48841"/>
    <s v="Надежный"/>
    <d v="2024-10-17T00:00:00"/>
    <d v="2024-11-24T00:00:00"/>
    <n v="71"/>
  </r>
  <r>
    <x v="26"/>
    <n v="281"/>
    <x v="27"/>
    <n v="205"/>
    <n v="122235"/>
    <s v="ОвощиФрукты"/>
    <d v="2024-01-01T00:00:00"/>
    <d v="2024-02-09T00:00:00"/>
    <n v="82"/>
  </r>
  <r>
    <x v="27"/>
    <n v="253"/>
    <x v="5"/>
    <n v="475"/>
    <n v="91080"/>
    <s v="АляскА"/>
    <d v="2024-06-16T00:00:00"/>
    <d v="2024-07-14T00:00:00"/>
    <n v="55"/>
  </r>
  <r>
    <x v="28"/>
    <n v="171"/>
    <x v="28"/>
    <n v="453"/>
    <n v="82251"/>
    <s v="Победа"/>
    <d v="2024-08-02T00:00:00"/>
    <d v="2024-08-12T00:00:00"/>
    <n v="40"/>
  </r>
  <r>
    <x v="29"/>
    <n v="140"/>
    <x v="29"/>
    <n v="67"/>
    <n v="65240"/>
    <s v="Фудкорт"/>
    <d v="2024-11-12T00:00:00"/>
    <d v="2024-11-22T00:00:00"/>
    <n v="16"/>
  </r>
  <r>
    <x v="30"/>
    <n v="104"/>
    <x v="30"/>
    <n v="218"/>
    <n v="32760"/>
    <s v="ОвощиФрукты"/>
    <d v="2024-04-24T00:00:00"/>
    <d v="2024-05-21T00:00:00"/>
    <n v="89"/>
  </r>
  <r>
    <x v="31"/>
    <n v="100"/>
    <x v="31"/>
    <n v="146"/>
    <n v="24600"/>
    <s v="Победа"/>
    <d v="2024-05-22T00:00:00"/>
    <d v="2024-05-23T00:00:00"/>
    <n v="48"/>
  </r>
  <r>
    <x v="32"/>
    <n v="190"/>
    <x v="32"/>
    <n v="138"/>
    <n v="16150"/>
    <s v="ГудЖоб"/>
    <d v="2024-09-05T00:00:00"/>
    <d v="2024-09-22T00:00:00"/>
    <n v="34"/>
  </r>
  <r>
    <x v="33"/>
    <n v="92"/>
    <x v="33"/>
    <n v="124"/>
    <n v="35604"/>
    <s v="ГудЖоб"/>
    <d v="2024-04-27T00:00:00"/>
    <d v="2024-05-19T00:00:00"/>
    <n v="58"/>
  </r>
  <r>
    <x v="34"/>
    <n v="108"/>
    <x v="34"/>
    <n v="176"/>
    <n v="48708"/>
    <s v="АляскА"/>
    <d v="2024-01-11T00:00:00"/>
    <d v="2024-01-19T00:00:00"/>
    <n v="62"/>
  </r>
  <r>
    <x v="35"/>
    <n v="59"/>
    <x v="35"/>
    <n v="120"/>
    <n v="1003"/>
    <s v="ОООго"/>
    <d v="2024-11-05T00:00:00"/>
    <d v="2024-11-20T00:00:00"/>
    <n v="5"/>
  </r>
  <r>
    <x v="36"/>
    <n v="288"/>
    <x v="36"/>
    <n v="88"/>
    <n v="16704"/>
    <s v="ГудЖоб"/>
    <d v="2024-04-28T00:00:00"/>
    <d v="2024-06-13T00:00:00"/>
    <n v="67"/>
  </r>
  <r>
    <x v="37"/>
    <n v="101"/>
    <x v="37"/>
    <n v="346"/>
    <n v="42319"/>
    <s v="ГудЖоб"/>
    <d v="2024-07-09T00:00:00"/>
    <d v="2024-08-14T00:00:00"/>
    <n v="45"/>
  </r>
  <r>
    <x v="38"/>
    <n v="230"/>
    <x v="38"/>
    <n v="12"/>
    <n v="19780"/>
    <s v="Победа"/>
    <d v="2024-01-31T00:00:00"/>
    <d v="2024-03-17T00:00:00"/>
    <n v="75"/>
  </r>
  <r>
    <x v="39"/>
    <n v="243"/>
    <x v="3"/>
    <n v="240"/>
    <n v="22599"/>
    <s v="Победа"/>
    <d v="2024-05-24T00:00:00"/>
    <d v="2024-05-29T00:00:00"/>
    <n v="93"/>
  </r>
  <r>
    <x v="40"/>
    <n v="259"/>
    <x v="39"/>
    <n v="335"/>
    <n v="70707"/>
    <s v="Надежный"/>
    <d v="2024-09-30T00:00:00"/>
    <d v="2024-10-29T00:00:00"/>
    <n v="48"/>
  </r>
  <r>
    <x v="41"/>
    <n v="98"/>
    <x v="40"/>
    <n v="402"/>
    <n v="12054"/>
    <s v="ОООго"/>
    <d v="2024-06-15T00:00:00"/>
    <d v="2024-06-24T00:00:00"/>
    <n v="19"/>
  </r>
  <r>
    <x v="42"/>
    <n v="235"/>
    <x v="41"/>
    <n v="424"/>
    <n v="64625"/>
    <s v="Фудкорт"/>
    <d v="2024-08-11T00:00:00"/>
    <d v="2024-09-17T00:00:00"/>
    <n v="51"/>
  </r>
  <r>
    <x v="43"/>
    <n v="218"/>
    <x v="42"/>
    <n v="432"/>
    <n v="7848"/>
    <s v="Фудкорт"/>
    <d v="2024-06-05T00:00:00"/>
    <d v="2024-06-29T00:00:00"/>
    <n v="52"/>
  </r>
  <r>
    <x v="44"/>
    <n v="90"/>
    <x v="43"/>
    <n v="151"/>
    <n v="6390"/>
    <s v="АляскА"/>
    <d v="2024-05-09T00:00:00"/>
    <d v="2024-05-29T00:00:00"/>
    <n v="23"/>
  </r>
  <r>
    <x v="45"/>
    <n v="265"/>
    <x v="44"/>
    <n v="354"/>
    <n v="24910"/>
    <s v="Надежный"/>
    <d v="2024-02-02T00:00:00"/>
    <d v="2024-03-02T00:00:00"/>
    <n v="33"/>
  </r>
  <r>
    <x v="46"/>
    <n v="175"/>
    <x v="45"/>
    <n v="233"/>
    <n v="44275"/>
    <s v="АляскА"/>
    <d v="2024-03-21T00:00:00"/>
    <d v="2024-05-09T00:00:00"/>
    <n v="65"/>
  </r>
  <r>
    <x v="47"/>
    <n v="83"/>
    <x v="0"/>
    <n v="418"/>
    <n v="39093"/>
    <s v="ГудЖоб"/>
    <d v="2024-08-06T00:00:00"/>
    <d v="2024-08-20T00:00:00"/>
    <n v="8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канпе"/>
    <n v="66"/>
    <n v="195"/>
    <n v="451"/>
    <n v="12870"/>
    <s v="Победа"/>
    <d v="2024-07-13T00:00:00"/>
    <d v="2024-07-19T00:00:00"/>
    <n v="22"/>
  </r>
  <r>
    <s v="лук"/>
    <n v="179"/>
    <n v="212"/>
    <n v="358"/>
    <n v="37948"/>
    <s v="ОвощиФрукты"/>
    <d v="2024-04-04T00:00:00"/>
    <d v="2024-04-29T00:00:00"/>
    <n v="11"/>
  </r>
  <r>
    <s v="горох"/>
    <n v="209"/>
    <n v="388"/>
    <n v="98"/>
    <n v="81092"/>
    <s v="Победа"/>
    <d v="2024-11-04T00:00:00"/>
    <d v="2024-12-08T00:00:00"/>
    <n v="19"/>
  </r>
  <r>
    <s v="огурцы"/>
    <n v="219"/>
    <n v="298"/>
    <n v="75"/>
    <n v="65262"/>
    <s v="Надежный"/>
    <d v="2024-07-14T00:00:00"/>
    <d v="2024-08-27T00:00:00"/>
    <n v="72"/>
  </r>
  <r>
    <s v="помидоры"/>
    <n v="268"/>
    <n v="464"/>
    <n v="59"/>
    <n v="124352"/>
    <s v="ГудЖоб"/>
    <d v="2024-02-09T00:00:00"/>
    <d v="2024-03-25T00:00:00"/>
    <n v="7"/>
  </r>
  <r>
    <s v="петрушка"/>
    <n v="100"/>
    <n v="23"/>
    <n v="367"/>
    <n v="2300"/>
    <s v="Надежный"/>
    <d v="2024-05-20T00:00:00"/>
    <d v="2024-06-08T00:00:00"/>
    <n v="58"/>
  </r>
  <r>
    <s v="картошка"/>
    <n v="216"/>
    <n v="444"/>
    <n v="171"/>
    <n v="95904"/>
    <s v="Надежный"/>
    <d v="2024-04-25T00:00:00"/>
    <d v="2024-05-30T00:00:00"/>
    <n v="100"/>
  </r>
  <r>
    <s v="редька"/>
    <n v="262"/>
    <n v="183"/>
    <n v="381"/>
    <n v="47946"/>
    <s v="Победа"/>
    <d v="2024-09-21T00:00:00"/>
    <d v="2024-10-10T00:00:00"/>
    <n v="13"/>
  </r>
  <r>
    <s v="помело"/>
    <n v="236"/>
    <n v="143"/>
    <n v="27"/>
    <n v="33748"/>
    <s v="АляскА"/>
    <d v="2024-02-23T00:00:00"/>
    <d v="2024-02-27T00:00:00"/>
    <n v="12"/>
  </r>
  <r>
    <s v="вишня"/>
    <n v="230"/>
    <n v="269"/>
    <n v="221"/>
    <n v="61870"/>
    <s v="ОвощиФрукты"/>
    <d v="2024-02-21T00:00:00"/>
    <d v="2024-03-30T00:00:00"/>
    <n v="94"/>
  </r>
  <r>
    <s v="тыква"/>
    <n v="263"/>
    <n v="36"/>
    <n v="321"/>
    <n v="9468"/>
    <s v="Победа"/>
    <d v="2024-05-28T00:00:00"/>
    <d v="2024-06-22T00:00:00"/>
    <n v="87"/>
  </r>
  <r>
    <s v="мандарины"/>
    <n v="280"/>
    <n v="67"/>
    <n v="295"/>
    <n v="18760"/>
    <s v="Победа"/>
    <d v="2024-03-26T00:00:00"/>
    <d v="2024-05-07T00:00:00"/>
    <n v="91"/>
  </r>
  <r>
    <s v="свекла"/>
    <n v="297"/>
    <n v="47"/>
    <n v="143"/>
    <n v="13959"/>
    <s v="Фудкорт"/>
    <d v="2024-09-14T00:00:00"/>
    <d v="2024-09-27T00:00:00"/>
    <n v="38"/>
  </r>
  <r>
    <s v="дайкон"/>
    <n v="79"/>
    <n v="291"/>
    <n v="138"/>
    <n v="22989"/>
    <s v="Победа"/>
    <d v="2024-05-21T00:00:00"/>
    <d v="2024-06-15T00:00:00"/>
    <n v="22"/>
  </r>
  <r>
    <s v="маланга"/>
    <n v="144"/>
    <n v="133"/>
    <n v="452"/>
    <n v="19152"/>
    <s v="ОвощиФрукты"/>
    <d v="2024-07-10T00:00:00"/>
    <d v="2024-08-15T00:00:00"/>
    <n v="53"/>
  </r>
  <r>
    <s v="халапеньо"/>
    <n v="127"/>
    <n v="225"/>
    <n v="272"/>
    <n v="28575"/>
    <s v="ГудЖоб"/>
    <d v="2024-08-08T00:00:00"/>
    <d v="2024-09-19T00:00:00"/>
    <n v="33"/>
  </r>
  <r>
    <s v="свекла"/>
    <n v="169"/>
    <n v="474"/>
    <n v="134"/>
    <n v="80106"/>
    <s v="ОвощиФрукты"/>
    <d v="2024-09-04T00:00:00"/>
    <d v="2024-10-13T00:00:00"/>
    <n v="57"/>
  </r>
  <r>
    <s v="бананы"/>
    <n v="148"/>
    <n v="117"/>
    <n v="294"/>
    <n v="17316"/>
    <s v="ОвощиФрукты"/>
    <d v="2024-01-20T00:00:00"/>
    <d v="2024-02-26T00:00:00"/>
    <n v="48"/>
  </r>
  <r>
    <s v="шелковица"/>
    <n v="210"/>
    <n v="499"/>
    <n v="287"/>
    <n v="104790"/>
    <s v="АляскА"/>
    <d v="2024-06-13T00:00:00"/>
    <d v="2024-07-07T00:00:00"/>
    <n v="60"/>
  </r>
  <r>
    <s v="черника"/>
    <n v="240"/>
    <n v="229"/>
    <n v="12"/>
    <n v="54960"/>
    <s v="ОООго"/>
    <d v="2024-07-16T00:00:00"/>
    <d v="2024-08-20T00:00:00"/>
    <n v="67"/>
  </r>
  <r>
    <s v="огурец"/>
    <n v="92"/>
    <n v="374"/>
    <n v="149"/>
    <n v="34408"/>
    <s v="Надежный"/>
    <d v="2024-10-08T00:00:00"/>
    <d v="2024-10-15T00:00:00"/>
    <n v="99"/>
  </r>
  <r>
    <s v="смородина"/>
    <n v="115"/>
    <n v="312"/>
    <n v="131"/>
    <n v="35880"/>
    <s v="ГудЖоб"/>
    <d v="2024-04-20T00:00:00"/>
    <d v="2024-06-04T00:00:00"/>
    <n v="63"/>
  </r>
  <r>
    <s v="раддикьо"/>
    <n v="131"/>
    <n v="184"/>
    <n v="452"/>
    <n v="24104"/>
    <s v="ГудЖоб"/>
    <d v="2024-06-30T00:00:00"/>
    <d v="2024-08-15T00:00:00"/>
    <n v="44"/>
  </r>
  <r>
    <s v="нори"/>
    <n v="259"/>
    <n v="37"/>
    <n v="468"/>
    <n v="9583"/>
    <s v="АляскА"/>
    <d v="2024-04-10T00:00:00"/>
    <d v="2024-05-11T00:00:00"/>
    <n v="66"/>
  </r>
  <r>
    <s v="инжир"/>
    <n v="242"/>
    <n v="223"/>
    <n v="34"/>
    <n v="53966"/>
    <s v="Победа"/>
    <d v="2024-05-15T00:00:00"/>
    <d v="2024-05-27T00:00:00"/>
    <n v="76"/>
  </r>
  <r>
    <s v="репа"/>
    <n v="111"/>
    <n v="34"/>
    <n v="463"/>
    <n v="3774"/>
    <s v="ОвощиФрукты"/>
    <d v="2024-10-14T00:00:00"/>
    <d v="2024-11-06T00:00:00"/>
    <n v="33"/>
  </r>
  <r>
    <s v="гуайява"/>
    <n v="53"/>
    <n v="54"/>
    <n v="218"/>
    <n v="2862"/>
    <s v="Фудкорт"/>
    <d v="2024-10-31T00:00:00"/>
    <d v="2024-11-26T00:00:00"/>
    <n v="94"/>
  </r>
  <r>
    <s v="джекфрут"/>
    <n v="250"/>
    <n v="356"/>
    <n v="282"/>
    <n v="89000"/>
    <s v="Надежный"/>
    <d v="2024-06-15T00:00:00"/>
    <d v="2024-06-18T00:00:00"/>
    <n v="35"/>
  </r>
  <r>
    <s v="нопаль"/>
    <n v="67"/>
    <n v="130"/>
    <n v="375"/>
    <n v="8710"/>
    <s v="ГудЖоб"/>
    <d v="2024-03-16T00:00:00"/>
    <d v="2024-04-12T00:00:00"/>
    <n v="19"/>
  </r>
  <r>
    <s v="лимон"/>
    <n v="76"/>
    <n v="226"/>
    <n v="330"/>
    <n v="17176"/>
    <s v="Победа"/>
    <d v="2024-01-11T00:00:00"/>
    <d v="2024-01-30T00:00:00"/>
    <n v="46"/>
  </r>
  <r>
    <s v="лайм"/>
    <n v="186"/>
    <n v="135"/>
    <n v="271"/>
    <n v="25110"/>
    <s v="ОООго"/>
    <d v="2024-05-30T00:00:00"/>
    <d v="2024-06-19T00:00:00"/>
    <n v="9"/>
  </r>
  <r>
    <s v="цукини"/>
    <n v="250"/>
    <n v="160"/>
    <n v="119"/>
    <n v="40000"/>
    <s v="Победа"/>
    <d v="2024-08-01T00:00:00"/>
    <d v="2024-08-30T00:00:00"/>
    <n v="8"/>
  </r>
  <r>
    <s v="дыня"/>
    <n v="209"/>
    <n v="430"/>
    <n v="487"/>
    <n v="89870"/>
    <s v="Фудкорт"/>
    <d v="2024-08-26T00:00:00"/>
    <d v="2024-10-12T00:00:00"/>
    <n v="68"/>
  </r>
  <r>
    <s v="арбуз"/>
    <n v="189"/>
    <n v="111"/>
    <n v="391"/>
    <n v="20979"/>
    <s v="Фудкорт"/>
    <d v="2024-05-13T00:00:00"/>
    <d v="2024-06-24T00:00:00"/>
    <n v="74"/>
  </r>
  <r>
    <s v="нектарин"/>
    <n v="203"/>
    <n v="17"/>
    <n v="463"/>
    <n v="3451"/>
    <s v="ОООго"/>
    <d v="2024-01-20T00:00:00"/>
    <d v="2024-02-26T00:00:00"/>
    <n v="80"/>
  </r>
  <r>
    <s v="ямс"/>
    <n v="105"/>
    <n v="427"/>
    <n v="24"/>
    <n v="44835"/>
    <s v="ОвощиФрукты"/>
    <d v="2024-10-04T00:00:00"/>
    <d v="2024-11-02T00:00:00"/>
    <n v="74"/>
  </r>
  <r>
    <s v="ананас"/>
    <n v="228"/>
    <n v="350"/>
    <n v="421"/>
    <n v="79800"/>
    <s v="ОвощиФрукты"/>
    <d v="2024-06-04T00:00:00"/>
    <d v="2024-06-26T00:00:00"/>
    <n v="77"/>
  </r>
  <r>
    <s v="маракуйя"/>
    <n v="208"/>
    <n v="345"/>
    <n v="95"/>
    <n v="71760"/>
    <s v="Фудкорт"/>
    <d v="2024-06-03T00:00:00"/>
    <d v="2024-07-15T00:00:00"/>
    <n v="57"/>
  </r>
  <r>
    <s v="хурма"/>
    <n v="180"/>
    <n v="21"/>
    <n v="487"/>
    <n v="3780"/>
    <s v="ГудЖоб"/>
    <d v="2024-02-10T00:00:00"/>
    <d v="2024-03-27T00:00:00"/>
    <n v="25"/>
  </r>
  <r>
    <s v="хикама"/>
    <n v="255"/>
    <n v="210"/>
    <n v="486"/>
    <n v="53550"/>
    <s v="Надежный"/>
    <d v="2024-02-04T00:00:00"/>
    <d v="2024-03-06T00:00:00"/>
    <n v="23"/>
  </r>
  <r>
    <s v="каркаде"/>
    <n v="198"/>
    <n v="108"/>
    <n v="275"/>
    <n v="21384"/>
    <s v="ОвощиФрукты"/>
    <d v="2024-01-21T00:00:00"/>
    <d v="2024-02-12T00:00:00"/>
    <n v="38"/>
  </r>
  <r>
    <s v="малина"/>
    <n v="235"/>
    <n v="479"/>
    <n v="54"/>
    <n v="112565"/>
    <s v="ОООго"/>
    <d v="2024-09-18T00:00:00"/>
    <d v="2024-10-27T00:00:00"/>
    <n v="20"/>
  </r>
  <r>
    <s v="сквош"/>
    <n v="160"/>
    <n v="314"/>
    <n v="201"/>
    <n v="50240"/>
    <s v="ОООго"/>
    <d v="2024-06-08T00:00:00"/>
    <d v="2024-06-28T00:00:00"/>
    <n v="31"/>
  </r>
  <r>
    <s v="фейхоа"/>
    <n v="270"/>
    <n v="145"/>
    <n v="135"/>
    <n v="39150"/>
    <s v="Фудкорт"/>
    <d v="2024-09-26T00:00:00"/>
    <d v="2024-11-10T00:00:00"/>
    <n v="25"/>
  </r>
  <r>
    <s v="агар"/>
    <n v="296"/>
    <n v="253"/>
    <n v="412"/>
    <n v="74888"/>
    <s v="Победа"/>
    <d v="2024-08-29T00:00:00"/>
    <d v="2024-08-30T00:00:00"/>
    <n v="21"/>
  </r>
  <r>
    <s v="клементин"/>
    <n v="169"/>
    <n v="159"/>
    <n v="329"/>
    <n v="26871"/>
    <s v="ГудЖоб"/>
    <d v="2024-03-24T00:00:00"/>
    <d v="2024-03-30T00:00:00"/>
    <n v="8"/>
  </r>
  <r>
    <s v="нэнс"/>
    <n v="122"/>
    <n v="196"/>
    <n v="159"/>
    <n v="23912"/>
    <s v="ОвощиФрукты"/>
    <d v="2024-06-21T00:00:00"/>
    <d v="2024-08-03T00:00:00"/>
    <n v="24"/>
  </r>
  <r>
    <s v="арроурут"/>
    <n v="112"/>
    <n v="14"/>
    <n v="403"/>
    <n v="1568"/>
    <s v="Фудкорт"/>
    <d v="2024-11-01T00:00:00"/>
    <d v="2024-11-29T00:00:00"/>
    <n v="71"/>
  </r>
  <r>
    <s v="перец"/>
    <n v="121"/>
    <n v="306"/>
    <n v="267"/>
    <n v="37026"/>
    <s v="Надежный"/>
    <d v="2024-06-11T00:00:00"/>
    <d v="2024-06-19T00:00:00"/>
    <n v="1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водоросли"/>
    <n v="116"/>
    <n v="426"/>
    <n v="443"/>
    <n v="49416"/>
    <s v="Победа"/>
    <d v="2024-08-20T00:00:00"/>
    <d v="2024-09-27T00:00:00"/>
    <n v="13"/>
  </r>
  <r>
    <s v="груши"/>
    <n v="104"/>
    <n v="272"/>
    <n v="20"/>
    <n v="28288"/>
    <s v="АляскА"/>
    <d v="2024-04-26T00:00:00"/>
    <d v="2024-06-06T00:00:00"/>
    <n v="94"/>
  </r>
  <r>
    <s v="папоротник"/>
    <n v="263"/>
    <n v="365"/>
    <n v="269"/>
    <n v="95995"/>
    <s v="ОООго"/>
    <d v="2024-04-15T00:00:00"/>
    <d v="2024-05-25T00:00:00"/>
    <n v="63"/>
  </r>
  <r>
    <s v="огурцы"/>
    <n v="198"/>
    <n v="429"/>
    <n v="222"/>
    <n v="84942"/>
    <s v="ГудЖоб"/>
    <d v="2024-09-02T00:00:00"/>
    <d v="2024-09-04T00:00:00"/>
    <n v="28"/>
  </r>
  <r>
    <s v="помидоры"/>
    <n v="144"/>
    <n v="214"/>
    <n v="230"/>
    <n v="30816"/>
    <s v="Фудкорт"/>
    <d v="2024-01-21T00:00:00"/>
    <d v="2024-02-27T00:00:00"/>
    <n v="78"/>
  </r>
  <r>
    <s v="петрушка"/>
    <n v="191"/>
    <n v="116"/>
    <n v="164"/>
    <n v="22156"/>
    <s v="АляскА"/>
    <d v="2024-04-03T00:00:00"/>
    <d v="2024-05-23T00:00:00"/>
    <n v="11"/>
  </r>
  <r>
    <s v="ирга"/>
    <n v="247"/>
    <n v="86"/>
    <n v="492"/>
    <n v="21242"/>
    <s v="Фудкорт"/>
    <d v="2024-08-24T00:00:00"/>
    <d v="2024-10-07T00:00:00"/>
    <n v="85"/>
  </r>
  <r>
    <s v="редька"/>
    <n v="212"/>
    <n v="209"/>
    <n v="390"/>
    <n v="44308"/>
    <s v="Надежный"/>
    <d v="2024-05-11T00:00:00"/>
    <d v="2024-05-16T00:00:00"/>
    <n v="61"/>
  </r>
  <r>
    <s v="яблоки"/>
    <n v="110"/>
    <n v="453"/>
    <n v="154"/>
    <n v="49830"/>
    <s v="Фудкорт"/>
    <d v="2024-06-26T00:00:00"/>
    <d v="2024-06-29T00:00:00"/>
    <n v="68"/>
  </r>
  <r>
    <s v="вишня"/>
    <n v="270"/>
    <n v="43"/>
    <n v="86"/>
    <n v="11610"/>
    <s v="Победа"/>
    <d v="2024-03-18T00:00:00"/>
    <d v="2024-04-02T00:00:00"/>
    <n v="38"/>
  </r>
  <r>
    <s v="черника"/>
    <n v="95"/>
    <n v="26"/>
    <n v="205"/>
    <n v="2470"/>
    <s v="АляскА"/>
    <d v="2024-03-21T00:00:00"/>
    <d v="2024-04-12T00:00:00"/>
    <n v="59"/>
  </r>
  <r>
    <s v="артишок"/>
    <n v="87"/>
    <n v="333"/>
    <n v="450"/>
    <n v="28971"/>
    <s v="АляскА"/>
    <d v="2024-01-14T00:00:00"/>
    <d v="2024-02-14T00:00:00"/>
    <n v="54"/>
  </r>
  <r>
    <s v="халапеньо"/>
    <n v="153"/>
    <n v="162"/>
    <n v="346"/>
    <n v="24786"/>
    <s v="ОвощиФрукты"/>
    <d v="2024-10-25T00:00:00"/>
    <d v="2024-11-07T00:00:00"/>
    <n v="11"/>
  </r>
  <r>
    <s v="черри"/>
    <n v="228"/>
    <n v="221"/>
    <n v="164"/>
    <n v="50388"/>
    <s v="ОвощиФрукты"/>
    <d v="2024-10-21T00:00:00"/>
    <d v="2024-12-01T00:00:00"/>
    <n v="11"/>
  </r>
  <r>
    <s v="абрикосы"/>
    <n v="58"/>
    <n v="103"/>
    <n v="168"/>
    <n v="5974"/>
    <s v="АляскА"/>
    <d v="2024-04-07T00:00:00"/>
    <d v="2024-05-13T00:00:00"/>
    <n v="57"/>
  </r>
  <r>
    <s v="ежевика"/>
    <n v="154"/>
    <n v="45"/>
    <n v="105"/>
    <n v="6930"/>
    <s v="ОвощиФрукты"/>
    <d v="2024-02-07T00:00:00"/>
    <d v="2024-03-19T00:00:00"/>
    <n v="88"/>
  </r>
  <r>
    <s v="свекла"/>
    <n v="184"/>
    <n v="455"/>
    <n v="444"/>
    <n v="83720"/>
    <s v="Фудкорт"/>
    <d v="2024-06-23T00:00:00"/>
    <d v="2024-06-29T00:00:00"/>
    <n v="89"/>
  </r>
  <r>
    <s v="бананы"/>
    <n v="192"/>
    <n v="338"/>
    <n v="74"/>
    <n v="64896"/>
    <s v="Победа"/>
    <d v="2024-02-04T00:00:00"/>
    <d v="2024-03-10T00:00:00"/>
    <n v="56"/>
  </r>
  <r>
    <s v="брокколи"/>
    <n v="106"/>
    <n v="265"/>
    <n v="469"/>
    <n v="28090"/>
    <s v="Фудкорт"/>
    <d v="2024-06-09T00:00:00"/>
    <d v="2024-07-21T00:00:00"/>
    <n v="64"/>
  </r>
  <r>
    <s v="черника"/>
    <n v="162"/>
    <n v="243"/>
    <n v="368"/>
    <n v="39366"/>
    <s v="ОвощиФрукты"/>
    <d v="2024-03-03T00:00:00"/>
    <d v="2024-04-08T00:00:00"/>
    <n v="86"/>
  </r>
  <r>
    <s v="облепиха"/>
    <n v="126"/>
    <n v="267"/>
    <n v="296"/>
    <n v="33642"/>
    <s v="АляскА"/>
    <d v="2024-09-16T00:00:00"/>
    <d v="2024-10-09T00:00:00"/>
    <n v="40"/>
  </r>
  <r>
    <s v="смородина"/>
    <n v="116"/>
    <n v="116"/>
    <n v="133"/>
    <n v="13456"/>
    <s v="ОвощиФрукты"/>
    <d v="2024-01-19T00:00:00"/>
    <d v="2024-02-04T00:00:00"/>
    <n v="9"/>
  </r>
  <r>
    <s v="крыжовник"/>
    <n v="110"/>
    <n v="464"/>
    <n v="397"/>
    <n v="51040"/>
    <s v="Фудкорт"/>
    <d v="2024-02-10T00:00:00"/>
    <d v="2024-03-11T00:00:00"/>
    <n v="93"/>
  </r>
  <r>
    <s v="клюква"/>
    <n v="279"/>
    <n v="377"/>
    <n v="330"/>
    <n v="105183"/>
    <s v="ОвощиФрукты"/>
    <d v="2024-03-17T00:00:00"/>
    <d v="2024-04-12T00:00:00"/>
    <n v="59"/>
  </r>
  <r>
    <s v="перец"/>
    <n v="156"/>
    <n v="91"/>
    <n v="408"/>
    <n v="14196"/>
    <s v="ГудЖоб"/>
    <d v="2024-09-08T00:00:00"/>
    <d v="2024-10-17T00:00:00"/>
    <n v="23"/>
  </r>
  <r>
    <s v="виноград"/>
    <n v="223"/>
    <n v="494"/>
    <n v="272"/>
    <n v="110162"/>
    <s v="Фудкорт"/>
    <d v="2024-08-05T00:00:00"/>
    <d v="2024-08-30T00:00:00"/>
    <n v="43"/>
  </r>
  <r>
    <s v="личи"/>
    <n v="206"/>
    <n v="94"/>
    <n v="63"/>
    <n v="19364"/>
    <s v="ГудЖоб"/>
    <d v="2024-05-19T00:00:00"/>
    <d v="2024-05-29T00:00:00"/>
    <n v="33"/>
  </r>
  <r>
    <s v="джекфрут"/>
    <n v="167"/>
    <n v="49"/>
    <n v="167"/>
    <n v="8183"/>
    <s v="Фудкорт"/>
    <d v="2024-04-21T00:00:00"/>
    <d v="2024-06-08T00:00:00"/>
    <n v="100"/>
  </r>
  <r>
    <s v="гранат"/>
    <n v="138"/>
    <n v="261"/>
    <n v="261"/>
    <n v="36018"/>
    <s v="Надежный"/>
    <d v="2024-02-11T00:00:00"/>
    <d v="2024-03-21T00:00:00"/>
    <n v="57"/>
  </r>
  <r>
    <s v="лимон"/>
    <n v="152"/>
    <n v="304"/>
    <n v="358"/>
    <n v="46208"/>
    <s v="ОООго"/>
    <d v="2024-04-25T00:00:00"/>
    <d v="2024-05-18T00:00:00"/>
    <n v="66"/>
  </r>
  <r>
    <s v="радиккьо"/>
    <n v="183"/>
    <n v="14"/>
    <n v="67"/>
    <n v="2562"/>
    <s v="ГудЖоб"/>
    <d v="2024-07-01T00:00:00"/>
    <d v="2024-07-28T00:00:00"/>
    <n v="23"/>
  </r>
  <r>
    <s v="лонган"/>
    <n v="108"/>
    <n v="161"/>
    <n v="460"/>
    <n v="17388"/>
    <s v="ОООго"/>
    <d v="2024-04-04T00:00:00"/>
    <d v="2024-04-26T00:00:00"/>
    <n v="42"/>
  </r>
  <r>
    <s v="кизил"/>
    <n v="89"/>
    <n v="444"/>
    <n v="16"/>
    <n v="39516"/>
    <s v="Фудкорт"/>
    <d v="2024-08-21T00:00:00"/>
    <d v="2024-09-03T00:00:00"/>
    <n v="98"/>
  </r>
  <r>
    <s v="сквош"/>
    <n v="92"/>
    <n v="472"/>
    <n v="117"/>
    <n v="43424"/>
    <s v="ОвощиФрукты"/>
    <d v="2024-04-05T00:00:00"/>
    <d v="2024-05-03T00:00:00"/>
    <n v="96"/>
  </r>
  <r>
    <s v="нектарин"/>
    <n v="264"/>
    <n v="439"/>
    <n v="258"/>
    <n v="115896"/>
    <s v="ГудЖоб"/>
    <d v="2024-04-17T00:00:00"/>
    <d v="2024-05-08T00:00:00"/>
    <n v="73"/>
  </r>
  <r>
    <s v="клубника"/>
    <n v="251"/>
    <n v="485"/>
    <n v="293"/>
    <n v="121735"/>
    <s v="ГудЖоб"/>
    <d v="2024-09-19T00:00:00"/>
    <d v="2024-11-08T00:00:00"/>
    <n v="33"/>
  </r>
  <r>
    <s v="маниок"/>
    <n v="86"/>
    <n v="246"/>
    <n v="131"/>
    <n v="21156"/>
    <s v="Надежный"/>
    <d v="2024-03-23T00:00:00"/>
    <d v="2024-04-09T00:00:00"/>
    <n v="14"/>
  </r>
  <r>
    <s v="маракуйя"/>
    <n v="199"/>
    <n v="78"/>
    <n v="289"/>
    <n v="15522"/>
    <s v="Фудкорт"/>
    <d v="2024-01-25T00:00:00"/>
    <d v="2024-03-03T00:00:00"/>
    <n v="77"/>
  </r>
  <r>
    <s v="хурма"/>
    <n v="83"/>
    <n v="308"/>
    <n v="120"/>
    <n v="25564"/>
    <s v="ОвощиФрукты"/>
    <d v="2024-02-10T00:00:00"/>
    <d v="2024-03-20T00:00:00"/>
    <n v="76"/>
  </r>
  <r>
    <s v="нопаль"/>
    <n v="180"/>
    <n v="197"/>
    <n v="176"/>
    <n v="35460"/>
    <s v="Победа"/>
    <d v="2024-05-18T00:00:00"/>
    <d v="2024-06-13T00:00:00"/>
    <n v="35"/>
  </r>
  <r>
    <s v="морковь"/>
    <n v="169"/>
    <n v="108"/>
    <n v="483"/>
    <n v="18252"/>
    <s v="Фудкорт"/>
    <d v="2024-01-06T00:00:00"/>
    <d v="2024-02-22T00:00:00"/>
    <n v="37"/>
  </r>
  <r>
    <s v="фенхель"/>
    <n v="81"/>
    <n v="256"/>
    <n v="19"/>
    <n v="20736"/>
    <s v="Надежный"/>
    <d v="2024-03-27T00:00:00"/>
    <d v="2024-05-02T00:00:00"/>
    <n v="50"/>
  </r>
  <r>
    <s v="хурма"/>
    <n v="105"/>
    <n v="133"/>
    <n v="472"/>
    <n v="13965"/>
    <s v="ОвощиФрукты"/>
    <d v="2024-03-15T00:00:00"/>
    <d v="2024-04-14T00:00:00"/>
    <n v="48"/>
  </r>
  <r>
    <s v="фейхоа"/>
    <n v="124"/>
    <n v="57"/>
    <n v="434"/>
    <n v="7068"/>
    <s v="ОООго"/>
    <d v="2024-10-25T00:00:00"/>
    <d v="2024-11-29T00:00:00"/>
    <n v="81"/>
  </r>
  <r>
    <s v="дуриан"/>
    <n v="134"/>
    <n v="224"/>
    <n v="317"/>
    <n v="30016"/>
    <s v="Надежный"/>
    <d v="2024-11-09T00:00:00"/>
    <d v="2024-12-05T00:00:00"/>
    <n v="29"/>
  </r>
  <r>
    <s v="клементин"/>
    <n v="165"/>
    <n v="336"/>
    <n v="127"/>
    <n v="55440"/>
    <s v="АляскА"/>
    <d v="2024-07-01T00:00:00"/>
    <d v="2024-07-08T00:00:00"/>
    <n v="94"/>
  </r>
  <r>
    <s v="нэнс"/>
    <n v="146"/>
    <n v="193"/>
    <n v="92"/>
    <n v="28178"/>
    <s v="ГудЖоб"/>
    <d v="2024-08-16T00:00:00"/>
    <d v="2024-09-16T00:00:00"/>
    <n v="33"/>
  </r>
  <r>
    <s v="фенхель"/>
    <n v="153"/>
    <n v="496"/>
    <n v="160"/>
    <n v="75888"/>
    <s v="Победа"/>
    <d v="2024-01-06T00:00:00"/>
    <d v="2024-02-25T00:00:00"/>
    <n v="64"/>
  </r>
  <r>
    <s v="боярышник"/>
    <n v="281"/>
    <n v="259"/>
    <n v="374"/>
    <n v="72779"/>
    <s v="АляскА"/>
    <d v="2024-05-16T00:00:00"/>
    <d v="2024-06-07T00:00:00"/>
    <n v="3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n v="245"/>
    <n v="94"/>
    <n v="195"/>
    <n v="23030"/>
    <x v="0"/>
    <x v="0"/>
    <x v="0"/>
    <n v="99"/>
    <n v="1"/>
    <x v="0"/>
  </r>
  <r>
    <x v="1"/>
    <n v="137"/>
    <n v="492"/>
    <n v="33"/>
    <n v="67404"/>
    <x v="1"/>
    <x v="1"/>
    <x v="1"/>
    <n v="69"/>
    <n v="2"/>
    <x v="0"/>
  </r>
  <r>
    <x v="2"/>
    <n v="271"/>
    <n v="315"/>
    <n v="450"/>
    <n v="85365"/>
    <x v="2"/>
    <x v="2"/>
    <x v="2"/>
    <n v="99"/>
    <n v="3"/>
    <x v="0"/>
  </r>
  <r>
    <x v="3"/>
    <n v="234"/>
    <n v="87"/>
    <n v="419"/>
    <n v="20358"/>
    <x v="3"/>
    <x v="3"/>
    <x v="3"/>
    <n v="76"/>
    <n v="4"/>
    <x v="0"/>
  </r>
  <r>
    <x v="4"/>
    <n v="114"/>
    <n v="86"/>
    <n v="437"/>
    <n v="9804"/>
    <x v="3"/>
    <x v="4"/>
    <x v="4"/>
    <n v="9"/>
    <n v="5"/>
    <x v="0"/>
  </r>
  <r>
    <x v="5"/>
    <n v="53"/>
    <n v="253"/>
    <n v="75"/>
    <n v="13409"/>
    <x v="1"/>
    <x v="5"/>
    <x v="5"/>
    <n v="72"/>
    <n v="6"/>
    <x v="0"/>
  </r>
  <r>
    <x v="6"/>
    <n v="131"/>
    <n v="12"/>
    <n v="258"/>
    <n v="1572"/>
    <x v="1"/>
    <x v="6"/>
    <x v="6"/>
    <n v="32"/>
    <n v="7"/>
    <x v="0"/>
  </r>
  <r>
    <x v="7"/>
    <n v="288"/>
    <n v="246"/>
    <n v="263"/>
    <n v="70848"/>
    <x v="2"/>
    <x v="7"/>
    <x v="7"/>
    <n v="56"/>
    <n v="8"/>
    <x v="0"/>
  </r>
  <r>
    <x v="8"/>
    <n v="206"/>
    <n v="489"/>
    <n v="36"/>
    <n v="100734"/>
    <x v="3"/>
    <x v="8"/>
    <x v="8"/>
    <n v="60"/>
    <n v="9"/>
    <x v="0"/>
  </r>
  <r>
    <x v="9"/>
    <n v="280"/>
    <n v="378"/>
    <n v="279"/>
    <n v="105840"/>
    <x v="0"/>
    <x v="9"/>
    <x v="9"/>
    <n v="98"/>
    <n v="10"/>
    <x v="0"/>
  </r>
  <r>
    <x v="10"/>
    <n v="95"/>
    <n v="99"/>
    <n v="370"/>
    <n v="9405"/>
    <x v="4"/>
    <x v="10"/>
    <x v="10"/>
    <n v="61"/>
    <n v="11"/>
    <x v="0"/>
  </r>
  <r>
    <x v="11"/>
    <n v="300"/>
    <n v="267"/>
    <n v="449"/>
    <n v="80100"/>
    <x v="3"/>
    <x v="11"/>
    <x v="11"/>
    <n v="25"/>
    <n v="12"/>
    <x v="0"/>
  </r>
  <r>
    <x v="12"/>
    <n v="283"/>
    <n v="357"/>
    <n v="402"/>
    <n v="101031"/>
    <x v="1"/>
    <x v="12"/>
    <x v="12"/>
    <n v="15"/>
    <n v="13"/>
    <x v="0"/>
  </r>
  <r>
    <x v="13"/>
    <n v="168"/>
    <n v="22"/>
    <n v="451"/>
    <n v="3696"/>
    <x v="1"/>
    <x v="13"/>
    <x v="13"/>
    <n v="34"/>
    <n v="14"/>
    <x v="0"/>
  </r>
  <r>
    <x v="14"/>
    <n v="273"/>
    <n v="373"/>
    <n v="12"/>
    <n v="101829"/>
    <x v="0"/>
    <x v="1"/>
    <x v="14"/>
    <n v="66"/>
    <n v="15"/>
    <x v="0"/>
  </r>
  <r>
    <x v="15"/>
    <n v="147"/>
    <n v="382"/>
    <n v="248"/>
    <n v="56154"/>
    <x v="5"/>
    <x v="14"/>
    <x v="15"/>
    <n v="85"/>
    <n v="16"/>
    <x v="0"/>
  </r>
  <r>
    <x v="12"/>
    <n v="191"/>
    <n v="10"/>
    <n v="437"/>
    <n v="1910"/>
    <x v="2"/>
    <x v="15"/>
    <x v="16"/>
    <n v="48"/>
    <n v="17"/>
    <x v="0"/>
  </r>
  <r>
    <x v="16"/>
    <n v="297"/>
    <n v="361"/>
    <n v="254"/>
    <n v="107217"/>
    <x v="6"/>
    <x v="16"/>
    <x v="17"/>
    <n v="72"/>
    <n v="18"/>
    <x v="0"/>
  </r>
  <r>
    <x v="17"/>
    <n v="205"/>
    <n v="230"/>
    <n v="71"/>
    <n v="47150"/>
    <x v="1"/>
    <x v="17"/>
    <x v="18"/>
    <n v="77"/>
    <n v="19"/>
    <x v="0"/>
  </r>
  <r>
    <x v="18"/>
    <n v="75"/>
    <n v="73"/>
    <n v="78"/>
    <n v="5475"/>
    <x v="6"/>
    <x v="18"/>
    <x v="19"/>
    <n v="60"/>
    <n v="20"/>
    <x v="0"/>
  </r>
  <r>
    <x v="19"/>
    <n v="87"/>
    <n v="467"/>
    <n v="166"/>
    <n v="40629"/>
    <x v="0"/>
    <x v="5"/>
    <x v="20"/>
    <n v="52"/>
    <n v="21"/>
    <x v="0"/>
  </r>
  <r>
    <x v="20"/>
    <n v="98"/>
    <n v="152"/>
    <n v="234"/>
    <n v="14896"/>
    <x v="6"/>
    <x v="19"/>
    <x v="21"/>
    <n v="32"/>
    <n v="22"/>
    <x v="0"/>
  </r>
  <r>
    <x v="21"/>
    <n v="167"/>
    <n v="395"/>
    <n v="320"/>
    <n v="65965"/>
    <x v="5"/>
    <x v="20"/>
    <x v="3"/>
    <n v="89"/>
    <n v="23"/>
    <x v="0"/>
  </r>
  <r>
    <x v="22"/>
    <n v="269"/>
    <n v="149"/>
    <n v="58"/>
    <n v="40081"/>
    <x v="0"/>
    <x v="21"/>
    <x v="22"/>
    <n v="67"/>
    <n v="24"/>
    <x v="0"/>
  </r>
  <r>
    <x v="23"/>
    <n v="60"/>
    <n v="67"/>
    <n v="396"/>
    <n v="4020"/>
    <x v="0"/>
    <x v="22"/>
    <x v="14"/>
    <n v="86"/>
    <n v="25"/>
    <x v="0"/>
  </r>
  <r>
    <x v="24"/>
    <n v="169"/>
    <n v="420"/>
    <n v="426"/>
    <n v="70980"/>
    <x v="1"/>
    <x v="23"/>
    <x v="23"/>
    <n v="65"/>
    <n v="26"/>
    <x v="0"/>
  </r>
  <r>
    <x v="25"/>
    <n v="122"/>
    <n v="51"/>
    <n v="195"/>
    <n v="6222"/>
    <x v="5"/>
    <x v="24"/>
    <x v="24"/>
    <n v="45"/>
    <n v="27"/>
    <x v="0"/>
  </r>
  <r>
    <x v="26"/>
    <n v="176"/>
    <n v="89"/>
    <n v="376"/>
    <n v="15664"/>
    <x v="0"/>
    <x v="25"/>
    <x v="25"/>
    <n v="19"/>
    <n v="28"/>
    <x v="0"/>
  </r>
  <r>
    <x v="27"/>
    <n v="225"/>
    <n v="369"/>
    <n v="71"/>
    <n v="83025"/>
    <x v="3"/>
    <x v="26"/>
    <x v="26"/>
    <n v="51"/>
    <n v="29"/>
    <x v="0"/>
  </r>
  <r>
    <x v="28"/>
    <n v="211"/>
    <n v="13"/>
    <n v="474"/>
    <n v="2743"/>
    <x v="0"/>
    <x v="27"/>
    <x v="16"/>
    <n v="11"/>
    <n v="30"/>
    <x v="0"/>
  </r>
  <r>
    <x v="29"/>
    <n v="226"/>
    <n v="127"/>
    <n v="19"/>
    <n v="28702"/>
    <x v="2"/>
    <x v="28"/>
    <x v="13"/>
    <n v="36"/>
    <n v="31"/>
    <x v="0"/>
  </r>
  <r>
    <x v="30"/>
    <n v="91"/>
    <n v="220"/>
    <n v="460"/>
    <n v="20020"/>
    <x v="0"/>
    <x v="29"/>
    <x v="27"/>
    <n v="65"/>
    <n v="32"/>
    <x v="0"/>
  </r>
  <r>
    <x v="31"/>
    <n v="249"/>
    <n v="410"/>
    <n v="52"/>
    <n v="102090"/>
    <x v="6"/>
    <x v="7"/>
    <x v="28"/>
    <n v="89"/>
    <n v="33"/>
    <x v="0"/>
  </r>
  <r>
    <x v="32"/>
    <n v="154"/>
    <n v="427"/>
    <n v="135"/>
    <n v="65758"/>
    <x v="0"/>
    <x v="30"/>
    <x v="29"/>
    <n v="14"/>
    <n v="34"/>
    <x v="0"/>
  </r>
  <r>
    <x v="33"/>
    <n v="296"/>
    <n v="462"/>
    <n v="283"/>
    <n v="136752"/>
    <x v="2"/>
    <x v="31"/>
    <x v="30"/>
    <n v="44"/>
    <n v="35"/>
    <x v="0"/>
  </r>
  <r>
    <x v="34"/>
    <n v="54"/>
    <n v="428"/>
    <n v="148"/>
    <n v="23112"/>
    <x v="4"/>
    <x v="32"/>
    <x v="31"/>
    <n v="59"/>
    <n v="36"/>
    <x v="0"/>
  </r>
  <r>
    <x v="35"/>
    <n v="140"/>
    <n v="118"/>
    <n v="143"/>
    <n v="16520"/>
    <x v="6"/>
    <x v="33"/>
    <x v="32"/>
    <n v="6"/>
    <n v="37"/>
    <x v="0"/>
  </r>
  <r>
    <x v="36"/>
    <n v="132"/>
    <n v="401"/>
    <n v="456"/>
    <n v="52932"/>
    <x v="2"/>
    <x v="34"/>
    <x v="33"/>
    <n v="77"/>
    <n v="38"/>
    <x v="0"/>
  </r>
  <r>
    <x v="37"/>
    <n v="116"/>
    <n v="44"/>
    <n v="492"/>
    <n v="5104"/>
    <x v="0"/>
    <x v="35"/>
    <x v="34"/>
    <n v="31"/>
    <n v="39"/>
    <x v="0"/>
  </r>
  <r>
    <x v="38"/>
    <n v="229"/>
    <n v="62"/>
    <n v="247"/>
    <n v="14198"/>
    <x v="6"/>
    <x v="36"/>
    <x v="35"/>
    <n v="36"/>
    <n v="40"/>
    <x v="0"/>
  </r>
  <r>
    <x v="39"/>
    <n v="101"/>
    <n v="236"/>
    <n v="29"/>
    <n v="23836"/>
    <x v="6"/>
    <x v="37"/>
    <x v="29"/>
    <n v="65"/>
    <n v="41"/>
    <x v="0"/>
  </r>
  <r>
    <x v="40"/>
    <n v="147"/>
    <n v="340"/>
    <n v="479"/>
    <n v="49980"/>
    <x v="2"/>
    <x v="15"/>
    <x v="36"/>
    <n v="55"/>
    <n v="42"/>
    <x v="0"/>
  </r>
  <r>
    <x v="32"/>
    <n v="175"/>
    <n v="110"/>
    <n v="318"/>
    <n v="19250"/>
    <x v="3"/>
    <x v="38"/>
    <x v="37"/>
    <n v="24"/>
    <n v="43"/>
    <x v="0"/>
  </r>
  <r>
    <x v="41"/>
    <n v="84"/>
    <n v="60"/>
    <n v="257"/>
    <n v="5040"/>
    <x v="1"/>
    <x v="39"/>
    <x v="38"/>
    <n v="37"/>
    <n v="44"/>
    <x v="0"/>
  </r>
  <r>
    <x v="42"/>
    <n v="287"/>
    <n v="63"/>
    <n v="244"/>
    <n v="18081"/>
    <x v="5"/>
    <x v="40"/>
    <x v="39"/>
    <n v="40"/>
    <n v="45"/>
    <x v="0"/>
  </r>
  <r>
    <x v="43"/>
    <n v="169"/>
    <n v="186"/>
    <n v="276"/>
    <n v="31434"/>
    <x v="4"/>
    <x v="14"/>
    <x v="40"/>
    <n v="83"/>
    <n v="46"/>
    <x v="0"/>
  </r>
  <r>
    <x v="44"/>
    <n v="62"/>
    <n v="421"/>
    <n v="429"/>
    <n v="26102"/>
    <x v="3"/>
    <x v="41"/>
    <x v="41"/>
    <n v="66"/>
    <n v="47"/>
    <x v="0"/>
  </r>
  <r>
    <x v="45"/>
    <n v="231"/>
    <n v="153"/>
    <n v="365"/>
    <n v="35343"/>
    <x v="1"/>
    <x v="42"/>
    <x v="42"/>
    <n v="80"/>
    <n v="48"/>
    <x v="0"/>
  </r>
  <r>
    <x v="46"/>
    <n v="277"/>
    <n v="415"/>
    <n v="126"/>
    <n v="114955"/>
    <x v="3"/>
    <x v="43"/>
    <x v="7"/>
    <n v="16"/>
    <n v="49"/>
    <x v="0"/>
  </r>
  <r>
    <x v="47"/>
    <n v="76"/>
    <n v="40"/>
    <n v="11"/>
    <n v="3040"/>
    <x v="2"/>
    <x v="44"/>
    <x v="43"/>
    <n v="63"/>
    <n v="50"/>
    <x v="1"/>
  </r>
  <r>
    <x v="1"/>
    <n v="215"/>
    <n v="35"/>
    <n v="409"/>
    <n v="7525"/>
    <x v="5"/>
    <x v="28"/>
    <x v="44"/>
    <n v="18"/>
    <n v="51"/>
    <x v="1"/>
  </r>
  <r>
    <x v="48"/>
    <n v="74"/>
    <n v="38"/>
    <n v="428"/>
    <n v="2812"/>
    <x v="4"/>
    <x v="45"/>
    <x v="45"/>
    <n v="85"/>
    <n v="52"/>
    <x v="1"/>
  </r>
  <r>
    <x v="3"/>
    <n v="169"/>
    <n v="46"/>
    <n v="171"/>
    <n v="7774"/>
    <x v="0"/>
    <x v="46"/>
    <x v="46"/>
    <n v="51"/>
    <n v="53"/>
    <x v="1"/>
  </r>
  <r>
    <x v="4"/>
    <n v="103"/>
    <n v="44"/>
    <n v="320"/>
    <n v="4532"/>
    <x v="3"/>
    <x v="47"/>
    <x v="47"/>
    <n v="58"/>
    <n v="54"/>
    <x v="1"/>
  </r>
  <r>
    <x v="5"/>
    <n v="279"/>
    <n v="49"/>
    <n v="144"/>
    <n v="13671"/>
    <x v="3"/>
    <x v="48"/>
    <x v="48"/>
    <n v="44"/>
    <n v="55"/>
    <x v="1"/>
  </r>
  <r>
    <x v="6"/>
    <n v="285"/>
    <n v="44"/>
    <n v="54"/>
    <n v="12540"/>
    <x v="4"/>
    <x v="49"/>
    <x v="49"/>
    <n v="64"/>
    <n v="56"/>
    <x v="1"/>
  </r>
  <r>
    <x v="7"/>
    <n v="94"/>
    <n v="44"/>
    <n v="318"/>
    <n v="4136"/>
    <x v="5"/>
    <x v="50"/>
    <x v="50"/>
    <n v="27"/>
    <n v="57"/>
    <x v="1"/>
  </r>
  <r>
    <x v="8"/>
    <n v="69"/>
    <n v="49"/>
    <n v="120"/>
    <n v="3381"/>
    <x v="5"/>
    <x v="51"/>
    <x v="51"/>
    <n v="85"/>
    <n v="58"/>
    <x v="1"/>
  </r>
  <r>
    <x v="49"/>
    <n v="85"/>
    <n v="49"/>
    <n v="11"/>
    <n v="4165"/>
    <x v="4"/>
    <x v="52"/>
    <x v="32"/>
    <n v="34"/>
    <n v="59"/>
    <x v="1"/>
  </r>
  <r>
    <x v="10"/>
    <n v="184"/>
    <n v="43"/>
    <n v="282"/>
    <n v="7912"/>
    <x v="3"/>
    <x v="49"/>
    <x v="20"/>
    <n v="47"/>
    <n v="60"/>
    <x v="1"/>
  </r>
  <r>
    <x v="11"/>
    <n v="97"/>
    <n v="38"/>
    <n v="349"/>
    <n v="3686"/>
    <x v="6"/>
    <x v="53"/>
    <x v="52"/>
    <n v="36"/>
    <n v="61"/>
    <x v="1"/>
  </r>
  <r>
    <x v="12"/>
    <n v="269"/>
    <n v="45"/>
    <n v="201"/>
    <n v="12105"/>
    <x v="6"/>
    <x v="54"/>
    <x v="53"/>
    <n v="68"/>
    <n v="62"/>
    <x v="1"/>
  </r>
  <r>
    <x v="50"/>
    <n v="161"/>
    <n v="47"/>
    <n v="307"/>
    <n v="7567"/>
    <x v="6"/>
    <x v="55"/>
    <x v="54"/>
    <n v="21"/>
    <n v="63"/>
    <x v="1"/>
  </r>
  <r>
    <x v="14"/>
    <n v="213"/>
    <n v="36"/>
    <n v="248"/>
    <n v="7668"/>
    <x v="0"/>
    <x v="56"/>
    <x v="10"/>
    <n v="73"/>
    <n v="64"/>
    <x v="1"/>
  </r>
  <r>
    <x v="51"/>
    <n v="93"/>
    <n v="36"/>
    <n v="115"/>
    <n v="3348"/>
    <x v="1"/>
    <x v="9"/>
    <x v="9"/>
    <n v="73"/>
    <n v="65"/>
    <x v="1"/>
  </r>
  <r>
    <x v="12"/>
    <n v="93"/>
    <n v="31"/>
    <n v="270"/>
    <n v="2883"/>
    <x v="0"/>
    <x v="57"/>
    <x v="55"/>
    <n v="45"/>
    <n v="66"/>
    <x v="1"/>
  </r>
  <r>
    <x v="16"/>
    <n v="260"/>
    <n v="50"/>
    <n v="161"/>
    <n v="13000"/>
    <x v="4"/>
    <x v="58"/>
    <x v="56"/>
    <n v="10"/>
    <n v="67"/>
    <x v="1"/>
  </r>
  <r>
    <x v="52"/>
    <n v="280"/>
    <n v="37"/>
    <n v="159"/>
    <n v="10360"/>
    <x v="5"/>
    <x v="59"/>
    <x v="57"/>
    <n v="63"/>
    <n v="68"/>
    <x v="1"/>
  </r>
  <r>
    <x v="53"/>
    <n v="293"/>
    <n v="32"/>
    <n v="429"/>
    <n v="9376"/>
    <x v="4"/>
    <x v="50"/>
    <x v="58"/>
    <n v="86"/>
    <n v="69"/>
    <x v="1"/>
  </r>
  <r>
    <x v="19"/>
    <n v="291"/>
    <n v="36"/>
    <n v="458"/>
    <n v="10476"/>
    <x v="3"/>
    <x v="60"/>
    <x v="59"/>
    <n v="77"/>
    <n v="70"/>
    <x v="1"/>
  </r>
  <r>
    <x v="54"/>
    <n v="181"/>
    <n v="41"/>
    <n v="142"/>
    <n v="7421"/>
    <x v="5"/>
    <x v="61"/>
    <x v="60"/>
    <n v="63"/>
    <n v="71"/>
    <x v="1"/>
  </r>
  <r>
    <x v="21"/>
    <n v="114"/>
    <n v="44"/>
    <n v="289"/>
    <n v="5016"/>
    <x v="1"/>
    <x v="62"/>
    <x v="61"/>
    <n v="80"/>
    <n v="72"/>
    <x v="1"/>
  </r>
  <r>
    <x v="22"/>
    <n v="245"/>
    <n v="39"/>
    <n v="337"/>
    <n v="9555"/>
    <x v="2"/>
    <x v="63"/>
    <x v="62"/>
    <n v="99"/>
    <n v="73"/>
    <x v="1"/>
  </r>
  <r>
    <x v="23"/>
    <n v="83"/>
    <n v="31"/>
    <n v="210"/>
    <n v="2573"/>
    <x v="5"/>
    <x v="64"/>
    <x v="63"/>
    <n v="62"/>
    <n v="74"/>
    <x v="1"/>
  </r>
  <r>
    <x v="24"/>
    <n v="91"/>
    <n v="43"/>
    <n v="49"/>
    <n v="3913"/>
    <x v="6"/>
    <x v="65"/>
    <x v="64"/>
    <n v="68"/>
    <n v="75"/>
    <x v="1"/>
  </r>
  <r>
    <x v="25"/>
    <n v="149"/>
    <n v="34"/>
    <n v="371"/>
    <n v="5066"/>
    <x v="5"/>
    <x v="66"/>
    <x v="65"/>
    <n v="83"/>
    <n v="76"/>
    <x v="1"/>
  </r>
  <r>
    <x v="55"/>
    <n v="174"/>
    <n v="43"/>
    <n v="214"/>
    <n v="7482"/>
    <x v="0"/>
    <x v="67"/>
    <x v="66"/>
    <n v="94"/>
    <n v="77"/>
    <x v="1"/>
  </r>
  <r>
    <x v="27"/>
    <n v="112"/>
    <n v="49"/>
    <n v="475"/>
    <n v="5488"/>
    <x v="3"/>
    <x v="68"/>
    <x v="67"/>
    <n v="41"/>
    <n v="78"/>
    <x v="1"/>
  </r>
  <r>
    <x v="28"/>
    <n v="280"/>
    <n v="36"/>
    <n v="440"/>
    <n v="10080"/>
    <x v="2"/>
    <x v="23"/>
    <x v="42"/>
    <n v="57"/>
    <n v="79"/>
    <x v="1"/>
  </r>
  <r>
    <x v="56"/>
    <n v="298"/>
    <n v="48"/>
    <n v="118"/>
    <n v="14304"/>
    <x v="4"/>
    <x v="69"/>
    <x v="68"/>
    <n v="46"/>
    <n v="80"/>
    <x v="1"/>
  </r>
  <r>
    <x v="30"/>
    <n v="80"/>
    <n v="43"/>
    <n v="111"/>
    <n v="3440"/>
    <x v="3"/>
    <x v="70"/>
    <x v="69"/>
    <n v="87"/>
    <n v="81"/>
    <x v="1"/>
  </r>
  <r>
    <x v="31"/>
    <n v="147"/>
    <n v="43"/>
    <n v="177"/>
    <n v="6321"/>
    <x v="1"/>
    <x v="71"/>
    <x v="2"/>
    <n v="99"/>
    <n v="82"/>
    <x v="1"/>
  </r>
  <r>
    <x v="57"/>
    <n v="201"/>
    <n v="47"/>
    <n v="354"/>
    <n v="9447"/>
    <x v="3"/>
    <x v="72"/>
    <x v="70"/>
    <n v="93"/>
    <n v="83"/>
    <x v="1"/>
  </r>
  <r>
    <x v="33"/>
    <n v="71"/>
    <n v="42"/>
    <n v="304"/>
    <n v="2982"/>
    <x v="3"/>
    <x v="40"/>
    <x v="62"/>
    <n v="5"/>
    <n v="84"/>
    <x v="1"/>
  </r>
  <r>
    <x v="34"/>
    <n v="226"/>
    <n v="38"/>
    <n v="45"/>
    <n v="8588"/>
    <x v="5"/>
    <x v="73"/>
    <x v="71"/>
    <n v="29"/>
    <n v="85"/>
    <x v="1"/>
  </r>
  <r>
    <x v="35"/>
    <n v="271"/>
    <n v="47"/>
    <n v="267"/>
    <n v="12737"/>
    <x v="3"/>
    <x v="74"/>
    <x v="72"/>
    <n v="10"/>
    <n v="86"/>
    <x v="1"/>
  </r>
  <r>
    <x v="36"/>
    <n v="283"/>
    <n v="50"/>
    <n v="93"/>
    <n v="14150"/>
    <x v="6"/>
    <x v="70"/>
    <x v="17"/>
    <n v="67"/>
    <n v="87"/>
    <x v="1"/>
  </r>
  <r>
    <x v="58"/>
    <n v="53"/>
    <n v="39"/>
    <n v="332"/>
    <n v="2067"/>
    <x v="3"/>
    <x v="75"/>
    <x v="73"/>
    <n v="48"/>
    <n v="88"/>
    <x v="1"/>
  </r>
  <r>
    <x v="38"/>
    <n v="188"/>
    <n v="39"/>
    <n v="328"/>
    <n v="7332"/>
    <x v="6"/>
    <x v="76"/>
    <x v="74"/>
    <n v="94"/>
    <n v="89"/>
    <x v="1"/>
  </r>
  <r>
    <x v="39"/>
    <n v="278"/>
    <n v="44"/>
    <n v="211"/>
    <n v="12232"/>
    <x v="5"/>
    <x v="77"/>
    <x v="75"/>
    <n v="52"/>
    <n v="90"/>
    <x v="1"/>
  </r>
  <r>
    <x v="59"/>
    <n v="107"/>
    <n v="33"/>
    <n v="254"/>
    <n v="3531"/>
    <x v="1"/>
    <x v="78"/>
    <x v="76"/>
    <n v="57"/>
    <n v="91"/>
    <x v="1"/>
  </r>
  <r>
    <x v="32"/>
    <n v="91"/>
    <n v="39"/>
    <n v="162"/>
    <n v="3549"/>
    <x v="1"/>
    <x v="79"/>
    <x v="77"/>
    <n v="7"/>
    <n v="92"/>
    <x v="1"/>
  </r>
  <r>
    <x v="41"/>
    <n v="188"/>
    <n v="45"/>
    <n v="279"/>
    <n v="8460"/>
    <x v="4"/>
    <x v="80"/>
    <x v="78"/>
    <n v="16"/>
    <n v="93"/>
    <x v="1"/>
  </r>
  <r>
    <x v="60"/>
    <n v="159"/>
    <n v="43"/>
    <n v="484"/>
    <n v="6837"/>
    <x v="5"/>
    <x v="81"/>
    <x v="79"/>
    <n v="93"/>
    <n v="94"/>
    <x v="1"/>
  </r>
  <r>
    <x v="43"/>
    <n v="285"/>
    <n v="30"/>
    <n v="82"/>
    <n v="8550"/>
    <x v="4"/>
    <x v="82"/>
    <x v="17"/>
    <n v="91"/>
    <n v="95"/>
    <x v="1"/>
  </r>
  <r>
    <x v="44"/>
    <n v="298"/>
    <n v="46"/>
    <n v="447"/>
    <n v="13708"/>
    <x v="3"/>
    <x v="83"/>
    <x v="80"/>
    <n v="58"/>
    <n v="96"/>
    <x v="1"/>
  </r>
  <r>
    <x v="61"/>
    <n v="290"/>
    <n v="50"/>
    <n v="159"/>
    <n v="14500"/>
    <x v="2"/>
    <x v="84"/>
    <x v="81"/>
    <n v="22"/>
    <n v="97"/>
    <x v="1"/>
  </r>
  <r>
    <x v="46"/>
    <n v="134"/>
    <n v="36"/>
    <n v="414"/>
    <n v="4824"/>
    <x v="4"/>
    <x v="85"/>
    <x v="63"/>
    <n v="54"/>
    <n v="98"/>
    <x v="1"/>
  </r>
  <r>
    <x v="62"/>
    <n v="2878"/>
    <n v="19"/>
    <n v="390"/>
    <n v="54682"/>
    <x v="5"/>
    <x v="28"/>
    <x v="82"/>
    <n v="34"/>
    <n v="143"/>
    <x v="2"/>
  </r>
  <r>
    <x v="35"/>
    <n v="1365"/>
    <n v="217"/>
    <n v="368"/>
    <n v="296205"/>
    <x v="3"/>
    <x v="86"/>
    <x v="83"/>
    <n v="92"/>
    <n v="135"/>
    <x v="2"/>
  </r>
  <r>
    <x v="32"/>
    <n v="1256"/>
    <n v="138"/>
    <n v="50"/>
    <n v="173328"/>
    <x v="3"/>
    <x v="87"/>
    <x v="84"/>
    <n v="21"/>
    <n v="132"/>
    <x v="2"/>
  </r>
  <r>
    <x v="63"/>
    <n v="2638"/>
    <n v="309"/>
    <n v="360"/>
    <n v="815142"/>
    <x v="5"/>
    <x v="88"/>
    <x v="85"/>
    <n v="64"/>
    <n v="146"/>
    <x v="2"/>
  </r>
  <r>
    <x v="16"/>
    <n v="1804"/>
    <n v="492"/>
    <n v="191"/>
    <n v="887568"/>
    <x v="0"/>
    <x v="89"/>
    <x v="86"/>
    <n v="29"/>
    <n v="116"/>
    <x v="2"/>
  </r>
  <r>
    <x v="9"/>
    <n v="1818"/>
    <n v="486"/>
    <n v="383"/>
    <n v="883548"/>
    <x v="1"/>
    <x v="90"/>
    <x v="87"/>
    <n v="18"/>
    <n v="108"/>
    <x v="2"/>
  </r>
  <r>
    <x v="64"/>
    <n v="2559"/>
    <n v="343"/>
    <n v="299"/>
    <n v="877737"/>
    <x v="0"/>
    <x v="91"/>
    <x v="88"/>
    <n v="19"/>
    <n v="101"/>
    <x v="2"/>
  </r>
  <r>
    <x v="25"/>
    <n v="2479"/>
    <n v="346"/>
    <n v="28"/>
    <n v="857734"/>
    <x v="3"/>
    <x v="92"/>
    <x v="33"/>
    <n v="56"/>
    <n v="125"/>
    <x v="2"/>
  </r>
  <r>
    <x v="65"/>
    <n v="796"/>
    <n v="437"/>
    <n v="350"/>
    <n v="347852"/>
    <x v="1"/>
    <x v="93"/>
    <x v="89"/>
    <n v="51"/>
    <n v="112"/>
    <x v="2"/>
  </r>
  <r>
    <x v="26"/>
    <n v="704"/>
    <n v="194"/>
    <n v="16"/>
    <n v="136576"/>
    <x v="0"/>
    <x v="94"/>
    <x v="90"/>
    <n v="59"/>
    <n v="126"/>
    <x v="2"/>
  </r>
  <r>
    <x v="31"/>
    <n v="1355"/>
    <n v="183"/>
    <n v="293"/>
    <n v="247965"/>
    <x v="2"/>
    <x v="94"/>
    <x v="91"/>
    <n v="21"/>
    <n v="131"/>
    <x v="2"/>
  </r>
  <r>
    <x v="23"/>
    <n v="869"/>
    <n v="487"/>
    <n v="81"/>
    <n v="423203"/>
    <x v="3"/>
    <x v="95"/>
    <x v="92"/>
    <n v="68"/>
    <n v="123"/>
    <x v="2"/>
  </r>
  <r>
    <x v="66"/>
    <n v="552"/>
    <n v="103"/>
    <n v="87"/>
    <n v="56856"/>
    <x v="5"/>
    <x v="96"/>
    <x v="93"/>
    <n v="12"/>
    <n v="99"/>
    <x v="2"/>
  </r>
  <r>
    <x v="39"/>
    <n v="1993"/>
    <n v="93"/>
    <n v="206"/>
    <n v="185349"/>
    <x v="0"/>
    <x v="52"/>
    <x v="94"/>
    <n v="94"/>
    <n v="139"/>
    <x v="2"/>
  </r>
  <r>
    <x v="6"/>
    <n v="1670"/>
    <n v="141"/>
    <n v="304"/>
    <n v="235470"/>
    <x v="0"/>
    <x v="33"/>
    <x v="95"/>
    <n v="38"/>
    <n v="105"/>
    <x v="2"/>
  </r>
  <r>
    <x v="43"/>
    <n v="574"/>
    <n v="283"/>
    <n v="118"/>
    <n v="162442"/>
    <x v="6"/>
    <x v="97"/>
    <x v="96"/>
    <n v="28"/>
    <n v="144"/>
    <x v="2"/>
  </r>
  <r>
    <x v="29"/>
    <n v="678"/>
    <n v="248"/>
    <n v="295"/>
    <n v="168144"/>
    <x v="2"/>
    <x v="98"/>
    <x v="54"/>
    <n v="20"/>
    <n v="129"/>
    <x v="2"/>
  </r>
  <r>
    <x v="28"/>
    <n v="2308"/>
    <n v="67"/>
    <n v="188"/>
    <n v="154636"/>
    <x v="2"/>
    <x v="99"/>
    <x v="48"/>
    <n v="63"/>
    <n v="128"/>
    <x v="2"/>
  </r>
  <r>
    <x v="67"/>
    <n v="1041"/>
    <n v="111"/>
    <n v="143"/>
    <n v="115551"/>
    <x v="0"/>
    <x v="100"/>
    <x v="97"/>
    <n v="81"/>
    <n v="100"/>
    <x v="2"/>
  </r>
  <r>
    <x v="68"/>
    <n v="1671"/>
    <n v="134"/>
    <n v="92"/>
    <n v="223914"/>
    <x v="0"/>
    <x v="15"/>
    <x v="98"/>
    <n v="35"/>
    <n v="113"/>
    <x v="2"/>
  </r>
  <r>
    <x v="40"/>
    <n v="707"/>
    <n v="466"/>
    <n v="154"/>
    <n v="329462"/>
    <x v="4"/>
    <x v="93"/>
    <x v="99"/>
    <n v="58"/>
    <n v="140"/>
    <x v="2"/>
  </r>
  <r>
    <x v="11"/>
    <n v="2550"/>
    <n v="378"/>
    <n v="463"/>
    <n v="963900"/>
    <x v="2"/>
    <x v="101"/>
    <x v="54"/>
    <n v="14"/>
    <n v="110"/>
    <x v="2"/>
  </r>
  <r>
    <x v="36"/>
    <n v="810"/>
    <n v="486"/>
    <n v="56"/>
    <n v="393660"/>
    <x v="0"/>
    <x v="72"/>
    <x v="100"/>
    <n v="58"/>
    <n v="136"/>
    <x v="2"/>
  </r>
  <r>
    <x v="33"/>
    <n v="1412"/>
    <n v="191"/>
    <n v="412"/>
    <n v="269692"/>
    <x v="6"/>
    <x v="37"/>
    <x v="101"/>
    <n v="11"/>
    <n v="133"/>
    <x v="2"/>
  </r>
  <r>
    <x v="69"/>
    <n v="1366"/>
    <n v="401"/>
    <n v="152"/>
    <n v="547766"/>
    <x v="5"/>
    <x v="81"/>
    <x v="102"/>
    <n v="57"/>
    <n v="127"/>
    <x v="2"/>
  </r>
  <r>
    <x v="70"/>
    <n v="844"/>
    <n v="197"/>
    <n v="245"/>
    <n v="166268"/>
    <x v="2"/>
    <x v="102"/>
    <x v="103"/>
    <n v="60"/>
    <n v="122"/>
    <x v="2"/>
  </r>
  <r>
    <x v="44"/>
    <n v="1413"/>
    <n v="73"/>
    <n v="244"/>
    <n v="103149"/>
    <x v="0"/>
    <x v="103"/>
    <x v="104"/>
    <n v="83"/>
    <n v="145"/>
    <x v="2"/>
  </r>
  <r>
    <x v="59"/>
    <n v="1714"/>
    <n v="47"/>
    <n v="492"/>
    <n v="80558"/>
    <x v="2"/>
    <x v="22"/>
    <x v="87"/>
    <n v="45"/>
    <n v="119"/>
    <x v="2"/>
  </r>
  <r>
    <x v="3"/>
    <n v="1842"/>
    <n v="106"/>
    <n v="431"/>
    <n v="195252"/>
    <x v="0"/>
    <x v="83"/>
    <x v="105"/>
    <n v="26"/>
    <n v="102"/>
    <x v="2"/>
  </r>
  <r>
    <x v="71"/>
    <n v="2595"/>
    <n v="87"/>
    <n v="477"/>
    <n v="225765"/>
    <x v="6"/>
    <x v="104"/>
    <x v="106"/>
    <n v="89"/>
    <n v="147"/>
    <x v="2"/>
  </r>
  <r>
    <x v="5"/>
    <n v="1776"/>
    <n v="270"/>
    <n v="291"/>
    <n v="479520"/>
    <x v="1"/>
    <x v="105"/>
    <x v="107"/>
    <n v="33"/>
    <n v="104"/>
    <x v="2"/>
  </r>
  <r>
    <x v="8"/>
    <n v="1713"/>
    <n v="35"/>
    <n v="74"/>
    <n v="59955"/>
    <x v="2"/>
    <x v="106"/>
    <x v="108"/>
    <n v="60"/>
    <n v="107"/>
    <x v="2"/>
  </r>
  <r>
    <x v="4"/>
    <n v="1149"/>
    <n v="11"/>
    <n v="221"/>
    <n v="12639"/>
    <x v="5"/>
    <x v="107"/>
    <x v="109"/>
    <n v="89"/>
    <n v="103"/>
    <x v="2"/>
  </r>
  <r>
    <x v="72"/>
    <n v="1721"/>
    <n v="440"/>
    <n v="477"/>
    <n v="757240"/>
    <x v="1"/>
    <x v="91"/>
    <x v="110"/>
    <n v="15"/>
    <n v="121"/>
    <x v="2"/>
  </r>
  <r>
    <x v="7"/>
    <n v="1163"/>
    <n v="383"/>
    <n v="259"/>
    <n v="445429"/>
    <x v="2"/>
    <x v="108"/>
    <x v="111"/>
    <n v="50"/>
    <n v="106"/>
    <x v="2"/>
  </r>
  <r>
    <x v="73"/>
    <n v="2195"/>
    <n v="92"/>
    <n v="78"/>
    <n v="201940"/>
    <x v="3"/>
    <x v="42"/>
    <x v="112"/>
    <n v="36"/>
    <n v="124"/>
    <x v="2"/>
  </r>
  <r>
    <x v="12"/>
    <n v="1561"/>
    <n v="255"/>
    <n v="55"/>
    <n v="398055"/>
    <x v="6"/>
    <x v="109"/>
    <x v="56"/>
    <n v="77"/>
    <n v="111"/>
    <x v="2"/>
  </r>
  <r>
    <x v="12"/>
    <n v="1767"/>
    <n v="414"/>
    <n v="117"/>
    <n v="731538"/>
    <x v="0"/>
    <x v="29"/>
    <x v="113"/>
    <n v="24"/>
    <n v="115"/>
    <x v="2"/>
  </r>
  <r>
    <x v="74"/>
    <n v="2621"/>
    <n v="353"/>
    <n v="172"/>
    <n v="925213"/>
    <x v="5"/>
    <x v="110"/>
    <x v="56"/>
    <n v="11"/>
    <n v="141"/>
    <x v="2"/>
  </r>
  <r>
    <x v="20"/>
    <n v="2282"/>
    <n v="352"/>
    <n v="155"/>
    <n v="803264"/>
    <x v="2"/>
    <x v="111"/>
    <x v="95"/>
    <n v="30"/>
    <n v="120"/>
    <x v="2"/>
  </r>
  <r>
    <x v="75"/>
    <n v="1158"/>
    <n v="160"/>
    <n v="456"/>
    <n v="185280"/>
    <x v="1"/>
    <x v="112"/>
    <x v="64"/>
    <n v="18"/>
    <n v="109"/>
    <x v="2"/>
  </r>
  <r>
    <x v="41"/>
    <n v="1168"/>
    <n v="24"/>
    <n v="159"/>
    <n v="28032"/>
    <x v="6"/>
    <x v="113"/>
    <x v="114"/>
    <n v="100"/>
    <n v="142"/>
    <x v="2"/>
  </r>
  <r>
    <x v="76"/>
    <n v="2968"/>
    <n v="147"/>
    <n v="147"/>
    <n v="436296"/>
    <x v="1"/>
    <x v="114"/>
    <x v="115"/>
    <n v="26"/>
    <n v="114"/>
    <x v="2"/>
  </r>
  <r>
    <x v="77"/>
    <n v="1538"/>
    <n v="226"/>
    <n v="149"/>
    <n v="347588"/>
    <x v="4"/>
    <x v="115"/>
    <x v="116"/>
    <n v="97"/>
    <n v="138"/>
    <x v="2"/>
  </r>
  <r>
    <x v="37"/>
    <n v="1392"/>
    <n v="353"/>
    <n v="477"/>
    <n v="491376"/>
    <x v="6"/>
    <x v="116"/>
    <x v="100"/>
    <n v="49"/>
    <n v="137"/>
    <x v="2"/>
  </r>
  <r>
    <x v="78"/>
    <n v="2658"/>
    <n v="377"/>
    <n v="369"/>
    <n v="1002066"/>
    <x v="1"/>
    <x v="49"/>
    <x v="117"/>
    <n v="70"/>
    <n v="130"/>
    <x v="2"/>
  </r>
  <r>
    <x v="18"/>
    <n v="2463"/>
    <n v="181"/>
    <n v="455"/>
    <n v="445803"/>
    <x v="6"/>
    <x v="117"/>
    <x v="53"/>
    <n v="77"/>
    <n v="118"/>
    <x v="2"/>
  </r>
  <r>
    <x v="17"/>
    <n v="2192"/>
    <n v="142"/>
    <n v="172"/>
    <n v="311264"/>
    <x v="6"/>
    <x v="118"/>
    <x v="94"/>
    <n v="58"/>
    <n v="117"/>
    <x v="2"/>
  </r>
  <r>
    <x v="79"/>
    <n v="993"/>
    <n v="340"/>
    <n v="498"/>
    <n v="337620"/>
    <x v="1"/>
    <x v="119"/>
    <x v="118"/>
    <n v="14"/>
    <n v="134"/>
    <x v="2"/>
  </r>
  <r>
    <x v="80"/>
    <n v="235"/>
    <n v="484"/>
    <n v="176"/>
    <n v="113740"/>
    <x v="1"/>
    <x v="91"/>
    <x v="119"/>
    <n v="60"/>
    <n v="148"/>
    <x v="3"/>
  </r>
  <r>
    <x v="1"/>
    <n v="153"/>
    <n v="85"/>
    <n v="269"/>
    <n v="13005"/>
    <x v="6"/>
    <x v="120"/>
    <x v="107"/>
    <n v="60"/>
    <n v="149"/>
    <x v="3"/>
  </r>
  <r>
    <x v="81"/>
    <n v="240"/>
    <n v="233"/>
    <n v="342"/>
    <n v="55920"/>
    <x v="5"/>
    <x v="121"/>
    <x v="120"/>
    <n v="29"/>
    <n v="150"/>
    <x v="3"/>
  </r>
  <r>
    <x v="3"/>
    <n v="144"/>
    <n v="266"/>
    <n v="273"/>
    <n v="38304"/>
    <x v="2"/>
    <x v="122"/>
    <x v="121"/>
    <n v="26"/>
    <n v="151"/>
    <x v="3"/>
  </r>
  <r>
    <x v="4"/>
    <n v="209"/>
    <n v="18"/>
    <n v="443"/>
    <n v="3762"/>
    <x v="2"/>
    <x v="123"/>
    <x v="122"/>
    <n v="37"/>
    <n v="152"/>
    <x v="3"/>
  </r>
  <r>
    <x v="5"/>
    <n v="259"/>
    <n v="217"/>
    <n v="491"/>
    <n v="56203"/>
    <x v="1"/>
    <x v="124"/>
    <x v="123"/>
    <n v="100"/>
    <n v="153"/>
    <x v="3"/>
  </r>
  <r>
    <x v="82"/>
    <n v="71"/>
    <n v="215"/>
    <n v="116"/>
    <n v="15265"/>
    <x v="5"/>
    <x v="87"/>
    <x v="124"/>
    <n v="28"/>
    <n v="154"/>
    <x v="3"/>
  </r>
  <r>
    <x v="7"/>
    <n v="242"/>
    <n v="361"/>
    <n v="470"/>
    <n v="87362"/>
    <x v="6"/>
    <x v="125"/>
    <x v="125"/>
    <n v="30"/>
    <n v="155"/>
    <x v="3"/>
  </r>
  <r>
    <x v="0"/>
    <n v="129"/>
    <n v="154"/>
    <n v="459"/>
    <n v="19866"/>
    <x v="1"/>
    <x v="96"/>
    <x v="126"/>
    <n v="46"/>
    <n v="156"/>
    <x v="3"/>
  </r>
  <r>
    <x v="9"/>
    <n v="185"/>
    <n v="143"/>
    <n v="290"/>
    <n v="26455"/>
    <x v="2"/>
    <x v="126"/>
    <x v="127"/>
    <n v="82"/>
    <n v="157"/>
    <x v="3"/>
  </r>
  <r>
    <x v="18"/>
    <n v="174"/>
    <n v="221"/>
    <n v="53"/>
    <n v="38454"/>
    <x v="1"/>
    <x v="127"/>
    <x v="128"/>
    <n v="92"/>
    <n v="158"/>
    <x v="3"/>
  </r>
  <r>
    <x v="52"/>
    <n v="137"/>
    <n v="149"/>
    <n v="173"/>
    <n v="20413"/>
    <x v="6"/>
    <x v="128"/>
    <x v="129"/>
    <n v="48"/>
    <n v="159"/>
    <x v="3"/>
  </r>
  <r>
    <x v="76"/>
    <n v="288"/>
    <n v="237"/>
    <n v="10"/>
    <n v="68256"/>
    <x v="0"/>
    <x v="129"/>
    <x v="130"/>
    <n v="77"/>
    <n v="160"/>
    <x v="3"/>
  </r>
  <r>
    <x v="13"/>
    <n v="169"/>
    <n v="227"/>
    <n v="328"/>
    <n v="38363"/>
    <x v="5"/>
    <x v="130"/>
    <x v="131"/>
    <n v="23"/>
    <n v="161"/>
    <x v="3"/>
  </r>
  <r>
    <x v="14"/>
    <n v="298"/>
    <n v="235"/>
    <n v="374"/>
    <n v="70030"/>
    <x v="6"/>
    <x v="131"/>
    <x v="132"/>
    <n v="36"/>
    <n v="162"/>
    <x v="3"/>
  </r>
  <r>
    <x v="15"/>
    <n v="149"/>
    <n v="395"/>
    <n v="130"/>
    <n v="58855"/>
    <x v="1"/>
    <x v="132"/>
    <x v="37"/>
    <n v="42"/>
    <n v="163"/>
    <x v="3"/>
  </r>
  <r>
    <x v="12"/>
    <n v="101"/>
    <n v="122"/>
    <n v="110"/>
    <n v="12322"/>
    <x v="6"/>
    <x v="48"/>
    <x v="133"/>
    <n v="97"/>
    <n v="164"/>
    <x v="3"/>
  </r>
  <r>
    <x v="16"/>
    <n v="133"/>
    <n v="88"/>
    <n v="339"/>
    <n v="11704"/>
    <x v="3"/>
    <x v="133"/>
    <x v="134"/>
    <n v="73"/>
    <n v="165"/>
    <x v="3"/>
  </r>
  <r>
    <x v="48"/>
    <n v="52"/>
    <n v="76"/>
    <n v="180"/>
    <n v="3952"/>
    <x v="0"/>
    <x v="105"/>
    <x v="135"/>
    <n v="13"/>
    <n v="166"/>
    <x v="3"/>
  </r>
  <r>
    <x v="18"/>
    <n v="214"/>
    <n v="372"/>
    <n v="215"/>
    <n v="79608"/>
    <x v="6"/>
    <x v="134"/>
    <x v="136"/>
    <n v="92"/>
    <n v="167"/>
    <x v="3"/>
  </r>
  <r>
    <x v="83"/>
    <n v="143"/>
    <n v="120"/>
    <n v="193"/>
    <n v="17160"/>
    <x v="2"/>
    <x v="135"/>
    <x v="121"/>
    <n v="100"/>
    <n v="168"/>
    <x v="3"/>
  </r>
  <r>
    <x v="20"/>
    <n v="122"/>
    <n v="185"/>
    <n v="234"/>
    <n v="22570"/>
    <x v="0"/>
    <x v="136"/>
    <x v="92"/>
    <n v="70"/>
    <n v="169"/>
    <x v="3"/>
  </r>
  <r>
    <x v="84"/>
    <n v="191"/>
    <n v="378"/>
    <n v="262"/>
    <n v="72198"/>
    <x v="2"/>
    <x v="74"/>
    <x v="67"/>
    <n v="26"/>
    <n v="170"/>
    <x v="3"/>
  </r>
  <r>
    <x v="22"/>
    <n v="159"/>
    <n v="10"/>
    <n v="17"/>
    <n v="1590"/>
    <x v="4"/>
    <x v="137"/>
    <x v="137"/>
    <n v="76"/>
    <n v="171"/>
    <x v="3"/>
  </r>
  <r>
    <x v="71"/>
    <n v="79"/>
    <n v="479"/>
    <n v="388"/>
    <n v="37841"/>
    <x v="4"/>
    <x v="138"/>
    <x v="138"/>
    <n v="18"/>
    <n v="172"/>
    <x v="3"/>
  </r>
  <r>
    <x v="24"/>
    <n v="73"/>
    <n v="276"/>
    <n v="200"/>
    <n v="20148"/>
    <x v="5"/>
    <x v="139"/>
    <x v="139"/>
    <n v="38"/>
    <n v="173"/>
    <x v="3"/>
  </r>
  <r>
    <x v="85"/>
    <n v="144"/>
    <n v="61"/>
    <n v="18"/>
    <n v="8784"/>
    <x v="2"/>
    <x v="140"/>
    <x v="56"/>
    <n v="46"/>
    <n v="174"/>
    <x v="3"/>
  </r>
  <r>
    <x v="26"/>
    <n v="81"/>
    <n v="202"/>
    <n v="44"/>
    <n v="16362"/>
    <x v="3"/>
    <x v="141"/>
    <x v="140"/>
    <n v="90"/>
    <n v="175"/>
    <x v="3"/>
  </r>
  <r>
    <x v="86"/>
    <n v="117"/>
    <n v="163"/>
    <n v="32"/>
    <n v="19071"/>
    <x v="5"/>
    <x v="76"/>
    <x v="116"/>
    <n v="52"/>
    <n v="176"/>
    <x v="3"/>
  </r>
  <r>
    <x v="28"/>
    <n v="198"/>
    <n v="156"/>
    <n v="106"/>
    <n v="30888"/>
    <x v="4"/>
    <x v="108"/>
    <x v="141"/>
    <n v="56"/>
    <n v="177"/>
    <x v="3"/>
  </r>
  <r>
    <x v="87"/>
    <n v="63"/>
    <n v="305"/>
    <n v="468"/>
    <n v="19215"/>
    <x v="3"/>
    <x v="142"/>
    <x v="30"/>
    <n v="89"/>
    <n v="178"/>
    <x v="3"/>
  </r>
  <r>
    <x v="30"/>
    <n v="118"/>
    <n v="493"/>
    <n v="242"/>
    <n v="58174"/>
    <x v="4"/>
    <x v="7"/>
    <x v="79"/>
    <n v="80"/>
    <n v="179"/>
    <x v="3"/>
  </r>
  <r>
    <x v="88"/>
    <n v="116"/>
    <n v="413"/>
    <n v="142"/>
    <n v="47908"/>
    <x v="3"/>
    <x v="143"/>
    <x v="142"/>
    <n v="66"/>
    <n v="180"/>
    <x v="3"/>
  </r>
  <r>
    <x v="74"/>
    <n v="200"/>
    <n v="283"/>
    <n v="218"/>
    <n v="56600"/>
    <x v="2"/>
    <x v="144"/>
    <x v="143"/>
    <n v="26"/>
    <n v="181"/>
    <x v="3"/>
  </r>
  <r>
    <x v="33"/>
    <n v="281"/>
    <n v="468"/>
    <n v="67"/>
    <n v="131508"/>
    <x v="4"/>
    <x v="145"/>
    <x v="144"/>
    <n v="16"/>
    <n v="182"/>
    <x v="3"/>
  </r>
  <r>
    <x v="89"/>
    <n v="77"/>
    <n v="411"/>
    <n v="96"/>
    <n v="31647"/>
    <x v="3"/>
    <x v="146"/>
    <x v="145"/>
    <n v="18"/>
    <n v="183"/>
    <x v="3"/>
  </r>
  <r>
    <x v="56"/>
    <n v="63"/>
    <n v="344"/>
    <n v="12"/>
    <n v="21672"/>
    <x v="5"/>
    <x v="147"/>
    <x v="146"/>
    <n v="13"/>
    <n v="184"/>
    <x v="3"/>
  </r>
  <r>
    <x v="36"/>
    <n v="121"/>
    <n v="379"/>
    <n v="257"/>
    <n v="45859"/>
    <x v="5"/>
    <x v="148"/>
    <x v="120"/>
    <n v="27"/>
    <n v="185"/>
    <x v="3"/>
  </r>
  <r>
    <x v="37"/>
    <n v="173"/>
    <n v="70"/>
    <n v="67"/>
    <n v="12110"/>
    <x v="5"/>
    <x v="149"/>
    <x v="103"/>
    <n v="99"/>
    <n v="186"/>
    <x v="3"/>
  </r>
  <r>
    <x v="69"/>
    <n v="246"/>
    <n v="76"/>
    <n v="401"/>
    <n v="18696"/>
    <x v="5"/>
    <x v="150"/>
    <x v="147"/>
    <n v="6"/>
    <n v="187"/>
    <x v="3"/>
  </r>
  <r>
    <x v="55"/>
    <n v="189"/>
    <n v="63"/>
    <n v="468"/>
    <n v="11907"/>
    <x v="1"/>
    <x v="14"/>
    <x v="41"/>
    <n v="48"/>
    <n v="188"/>
    <x v="3"/>
  </r>
  <r>
    <x v="90"/>
    <n v="247"/>
    <n v="229"/>
    <n v="217"/>
    <n v="56563"/>
    <x v="4"/>
    <x v="151"/>
    <x v="102"/>
    <n v="34"/>
    <n v="189"/>
    <x v="3"/>
  </r>
  <r>
    <x v="37"/>
    <n v="250"/>
    <n v="379"/>
    <n v="61"/>
    <n v="94750"/>
    <x v="5"/>
    <x v="39"/>
    <x v="148"/>
    <n v="84"/>
    <n v="190"/>
    <x v="3"/>
  </r>
  <r>
    <x v="41"/>
    <n v="237"/>
    <n v="19"/>
    <n v="203"/>
    <n v="4503"/>
    <x v="3"/>
    <x v="81"/>
    <x v="102"/>
    <n v="37"/>
    <n v="191"/>
    <x v="3"/>
  </r>
  <r>
    <x v="42"/>
    <n v="271"/>
    <n v="470"/>
    <n v="284"/>
    <n v="127370"/>
    <x v="3"/>
    <x v="73"/>
    <x v="149"/>
    <n v="39"/>
    <n v="192"/>
    <x v="3"/>
  </r>
  <r>
    <x v="43"/>
    <n v="247"/>
    <n v="439"/>
    <n v="209"/>
    <n v="108433"/>
    <x v="6"/>
    <x v="152"/>
    <x v="35"/>
    <n v="33"/>
    <n v="193"/>
    <x v="3"/>
  </r>
  <r>
    <x v="44"/>
    <n v="190"/>
    <n v="177"/>
    <n v="440"/>
    <n v="33630"/>
    <x v="2"/>
    <x v="76"/>
    <x v="150"/>
    <n v="29"/>
    <n v="194"/>
    <x v="3"/>
  </r>
  <r>
    <x v="90"/>
    <n v="175"/>
    <n v="167"/>
    <n v="339"/>
    <n v="29225"/>
    <x v="2"/>
    <x v="153"/>
    <x v="151"/>
    <n v="71"/>
    <n v="195"/>
    <x v="3"/>
  </r>
  <r>
    <x v="91"/>
    <n v="259"/>
    <n v="95"/>
    <n v="136"/>
    <n v="24605"/>
    <x v="5"/>
    <x v="154"/>
    <x v="151"/>
    <n v="40"/>
    <n v="19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36BDA-79AC-48FE-8B9E-7BF64E130EE0}" name="Сводная таблица2" cacheId="2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fieldListSortAscending="1">
  <location ref="A3:B8" firstHeaderRow="1" firstDataRow="1" firstDataCol="1"/>
  <pivotFields count="11">
    <pivotField showAll="0">
      <items count="93">
        <item h="1" x="14"/>
        <item h="1" x="62"/>
        <item h="1" x="35"/>
        <item h="1" x="2"/>
        <item h="1" x="32"/>
        <item h="1" x="63"/>
        <item h="1" x="52"/>
        <item h="1" x="61"/>
        <item x="16"/>
        <item h="1" x="91"/>
        <item h="1" x="48"/>
        <item h="1" x="24"/>
        <item h="1" x="9"/>
        <item h="1" x="80"/>
        <item h="1" x="64"/>
        <item h="1" x="86"/>
        <item h="1" x="1"/>
        <item h="1" x="25"/>
        <item h="1" x="65"/>
        <item h="1" x="26"/>
        <item h="1" x="42"/>
        <item h="1" x="31"/>
        <item h="1" x="15"/>
        <item h="1" x="23"/>
        <item h="1" x="82"/>
        <item h="1" x="66"/>
        <item h="1" x="54"/>
        <item h="1" x="39"/>
        <item h="1" x="6"/>
        <item h="1" x="27"/>
        <item h="1" x="88"/>
        <item h="1" x="43"/>
        <item h="1" x="89"/>
        <item h="1" x="22"/>
        <item h="1" x="45"/>
        <item h="1" x="49"/>
        <item h="1" x="84"/>
        <item h="1" x="60"/>
        <item h="1" x="29"/>
        <item h="1" x="28"/>
        <item h="1" x="85"/>
        <item h="1" x="30"/>
        <item h="1" x="67"/>
        <item h="1" x="68"/>
        <item h="1" x="40"/>
        <item h="1" x="19"/>
        <item h="1" x="11"/>
        <item h="1" x="56"/>
        <item h="1" x="36"/>
        <item h="1" x="55"/>
        <item h="1" x="33"/>
        <item h="1" x="69"/>
        <item h="1" x="70"/>
        <item h="1" x="44"/>
        <item h="1" x="83"/>
        <item h="1" x="59"/>
        <item h="1" x="3"/>
        <item h="1" x="34"/>
        <item h="1" x="81"/>
        <item h="1" x="71"/>
        <item h="1" x="5"/>
        <item h="1" x="8"/>
        <item h="1" x="4"/>
        <item h="1" x="72"/>
        <item h="1" x="87"/>
        <item h="1" x="7"/>
        <item h="1" x="73"/>
        <item h="1" x="12"/>
        <item h="1" x="74"/>
        <item h="1" x="20"/>
        <item h="1" x="50"/>
        <item h="1" x="75"/>
        <item h="1" x="47"/>
        <item h="1" x="41"/>
        <item h="1" x="90"/>
        <item h="1" x="21"/>
        <item h="1" x="76"/>
        <item h="1" x="77"/>
        <item h="1" x="37"/>
        <item h="1" x="58"/>
        <item h="1" x="78"/>
        <item h="1" x="57"/>
        <item h="1" x="10"/>
        <item h="1" x="18"/>
        <item h="1" x="38"/>
        <item h="1" x="13"/>
        <item h="1" x="53"/>
        <item h="1" x="17"/>
        <item h="1" x="46"/>
        <item h="1" x="51"/>
        <item h="1" x="0"/>
        <item h="1" x="79"/>
        <item t="default"/>
      </items>
    </pivotField>
    <pivotField showAll="0"/>
    <pivotField showAll="0"/>
    <pivotField showAll="0"/>
    <pivotField showAll="0"/>
    <pivotField showAll="0">
      <items count="8">
        <item x="6"/>
        <item x="1"/>
        <item x="5"/>
        <item x="3"/>
        <item x="2"/>
        <item x="4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>
      <items count="5">
        <item x="3"/>
        <item x="2"/>
        <item x="0"/>
        <item x="1"/>
        <item t="default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умма по полю поставка" fld="8" baseField="0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921034-6C0E-41DE-9DC7-5D47818F3771}" name="Сводная таблица7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P1:R98" firstHeaderRow="0" firstDataRow="1" firstDataCol="1"/>
  <pivotFields count="9">
    <pivotField axis="axisRow" showAll="0">
      <items count="48">
        <item x="14"/>
        <item x="35"/>
        <item x="2"/>
        <item x="32"/>
        <item x="16"/>
        <item x="24"/>
        <item x="9"/>
        <item x="1"/>
        <item x="25"/>
        <item x="26"/>
        <item x="42"/>
        <item x="31"/>
        <item x="15"/>
        <item x="23"/>
        <item x="39"/>
        <item x="6"/>
        <item x="27"/>
        <item x="43"/>
        <item x="22"/>
        <item x="45"/>
        <item x="29"/>
        <item x="28"/>
        <item x="30"/>
        <item x="40"/>
        <item x="19"/>
        <item x="11"/>
        <item x="36"/>
        <item x="33"/>
        <item x="44"/>
        <item x="3"/>
        <item x="34"/>
        <item x="5"/>
        <item x="8"/>
        <item x="4"/>
        <item x="7"/>
        <item x="12"/>
        <item x="20"/>
        <item x="41"/>
        <item x="21"/>
        <item x="37"/>
        <item x="10"/>
        <item x="18"/>
        <item x="38"/>
        <item x="13"/>
        <item x="17"/>
        <item x="46"/>
        <item x="0"/>
        <item t="default"/>
      </items>
    </pivotField>
    <pivotField dataField="1" showAll="0"/>
    <pivotField dataField="1" showAll="0"/>
    <pivotField showAll="0"/>
    <pivotField showAll="0"/>
    <pivotField axis="axisRow" showAll="0">
      <items count="8">
        <item x="6"/>
        <item x="2"/>
        <item x="1"/>
        <item x="5"/>
        <item x="4"/>
        <item x="0"/>
        <item x="3"/>
        <item t="default"/>
      </items>
    </pivotField>
    <pivotField numFmtId="14" showAll="0"/>
    <pivotField numFmtId="14" showAll="0"/>
    <pivotField showAll="0"/>
  </pivotFields>
  <rowFields count="2">
    <field x="0"/>
    <field x="5"/>
  </rowFields>
  <rowItems count="97">
    <i>
      <x/>
    </i>
    <i r="1">
      <x v="4"/>
    </i>
    <i>
      <x v="1"/>
    </i>
    <i r="1">
      <x v="5"/>
    </i>
    <i>
      <x v="2"/>
    </i>
    <i r="1">
      <x v="1"/>
    </i>
    <i>
      <x v="3"/>
    </i>
    <i r="1">
      <x v="1"/>
    </i>
    <i r="1">
      <x v="4"/>
    </i>
    <i>
      <x v="4"/>
    </i>
    <i r="1">
      <x v="4"/>
    </i>
    <i>
      <x v="5"/>
    </i>
    <i r="1">
      <x v="3"/>
    </i>
    <i>
      <x v="6"/>
    </i>
    <i r="1">
      <x v="4"/>
    </i>
    <i>
      <x v="7"/>
    </i>
    <i r="1">
      <x v="2"/>
    </i>
    <i>
      <x v="8"/>
    </i>
    <i r="1">
      <x v="2"/>
    </i>
    <i>
      <x v="9"/>
    </i>
    <i r="1">
      <x v="4"/>
    </i>
    <i>
      <x v="10"/>
    </i>
    <i r="1">
      <x v="4"/>
    </i>
    <i>
      <x v="11"/>
    </i>
    <i r="1">
      <x v="1"/>
    </i>
    <i>
      <x v="12"/>
    </i>
    <i r="1">
      <x v="2"/>
    </i>
    <i>
      <x v="13"/>
    </i>
    <i r="1">
      <x/>
    </i>
    <i>
      <x v="14"/>
    </i>
    <i r="1">
      <x v="6"/>
    </i>
    <i>
      <x v="15"/>
    </i>
    <i r="1">
      <x v="5"/>
    </i>
    <i>
      <x v="16"/>
    </i>
    <i r="1">
      <x v="5"/>
    </i>
    <i>
      <x v="17"/>
    </i>
    <i r="1">
      <x v="6"/>
    </i>
    <i>
      <x v="18"/>
    </i>
    <i r="1">
      <x v="2"/>
    </i>
    <i>
      <x v="19"/>
    </i>
    <i r="1">
      <x v="1"/>
    </i>
    <i>
      <x v="20"/>
    </i>
    <i r="1">
      <x v="2"/>
    </i>
    <i>
      <x v="21"/>
    </i>
    <i r="1">
      <x v="1"/>
    </i>
    <i>
      <x v="22"/>
    </i>
    <i r="1">
      <x v="4"/>
    </i>
    <i>
      <x v="23"/>
    </i>
    <i r="1">
      <x v="6"/>
    </i>
    <i>
      <x v="24"/>
    </i>
    <i r="1">
      <x v="4"/>
    </i>
    <i>
      <x v="25"/>
    </i>
    <i r="1">
      <x v="1"/>
    </i>
    <i>
      <x v="26"/>
    </i>
    <i r="1">
      <x v="5"/>
    </i>
    <i>
      <x v="27"/>
    </i>
    <i r="1">
      <x v="6"/>
    </i>
    <i>
      <x v="28"/>
    </i>
    <i r="1">
      <x v="4"/>
    </i>
    <i>
      <x v="29"/>
    </i>
    <i r="1">
      <x v="6"/>
    </i>
    <i>
      <x v="30"/>
    </i>
    <i r="1">
      <x v="2"/>
    </i>
    <i>
      <x v="31"/>
    </i>
    <i r="1">
      <x v="4"/>
    </i>
    <i>
      <x v="32"/>
    </i>
    <i r="1">
      <x v="6"/>
    </i>
    <i>
      <x v="33"/>
    </i>
    <i r="1">
      <x v="2"/>
    </i>
    <i>
      <x v="34"/>
    </i>
    <i r="1">
      <x v="2"/>
    </i>
    <i>
      <x v="35"/>
    </i>
    <i r="1">
      <x v="3"/>
    </i>
    <i r="1">
      <x v="5"/>
    </i>
    <i>
      <x v="36"/>
    </i>
    <i r="1">
      <x v="3"/>
    </i>
    <i>
      <x v="37"/>
    </i>
    <i r="1">
      <x/>
    </i>
    <i>
      <x v="38"/>
    </i>
    <i r="1">
      <x v="3"/>
    </i>
    <i>
      <x v="39"/>
    </i>
    <i r="1">
      <x v="4"/>
    </i>
    <i>
      <x v="40"/>
    </i>
    <i r="1">
      <x v="3"/>
    </i>
    <i>
      <x v="41"/>
    </i>
    <i r="1">
      <x/>
    </i>
    <i>
      <x v="42"/>
    </i>
    <i r="1">
      <x v="2"/>
    </i>
    <i>
      <x v="43"/>
    </i>
    <i r="1">
      <x v="3"/>
    </i>
    <i>
      <x v="44"/>
    </i>
    <i r="1">
      <x v="6"/>
    </i>
    <i>
      <x v="45"/>
    </i>
    <i r="1">
      <x v="3"/>
    </i>
    <i>
      <x v="46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цена" fld="1" baseField="0" baseItem="0"/>
    <dataField name="Сумма по полю проданное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7AA88-8712-44D5-8B32-B59B04ED03D1}" name="Сводная таблица8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V2:X19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6B568-4AEF-40FD-99C3-59E9185E40AF}" name="Сводная таблица9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S2:U19" firstHeaderRow="1" firstDataRow="1" firstDataCol="0"/>
  <pivotFields count="9"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E8E30-22B3-4205-9C70-D490326F7FE2}" name="Сводная таблица10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M2:O19" firstHeaderRow="1" firstDataRow="1" firstDataCol="0"/>
  <pivotFields count="9"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E37D0B-5424-4ED0-BB72-B0B3DC022821}" name="Север" displayName="Север" ref="A1:K50" totalsRowShown="0">
  <autoFilter ref="A1:K50" xr:uid="{22394DF0-CBB0-4BBB-A0D9-31C83E1D59F8}"/>
  <tableColumns count="11">
    <tableColumn id="1" xr3:uid="{DB305FCD-E660-40C4-ABAF-74C924AE167C}" name="наименование" dataDxfId="14"/>
    <tableColumn id="3" xr3:uid="{11ACF6F2-1C37-42E7-A39B-4BA9D04F1D49}" name="цена">
      <calculatedColumnFormula>RANDBETWEEN(50,300)</calculatedColumnFormula>
    </tableColumn>
    <tableColumn id="4" xr3:uid="{29559B41-BBEC-485D-B8D6-C1D96E88E0B8}" name="проданное">
      <calculatedColumnFormula>RANDBETWEEN(10,500)</calculatedColumnFormula>
    </tableColumn>
    <tableColumn id="5" xr3:uid="{35E9B7D4-2548-4065-B3C1-549F983EA77A}" name="остатки">
      <calculatedColumnFormula>RANDBETWEEN(10,500)</calculatedColumnFormula>
    </tableColumn>
    <tableColumn id="6" xr3:uid="{A27CA812-9275-4389-B526-85353E01285E}" name="прибыль">
      <calculatedColumnFormula>B2*C2</calculatedColumnFormula>
    </tableColumn>
    <tableColumn id="7" xr3:uid="{9908C1C6-7CD3-4698-AB5F-67ED42C5E879}" name="поставщик">
      <calculatedColumnFormula>CHOOSE(RANDBETWEEN(1,7),"Фудкорт","ОвощиФрукты","АляскА","ГудЖоб","Надежный","ОООго","Победа")</calculatedColumnFormula>
    </tableColumn>
    <tableColumn id="8" xr3:uid="{59FEC8BF-261E-4A7C-AB8E-D81F4D90A53F}" name="дата поставки" dataDxfId="13">
      <calculatedColumnFormula>RANDBETWEEN(DATE(2024,1,1),DATE(2024,11,12))</calculatedColumnFormula>
    </tableColumn>
    <tableColumn id="9" xr3:uid="{49AD5AA3-F5BE-4E40-906C-C6D08E87F9DB}" name="дата продажи" dataDxfId="12">
      <calculatedColumnFormula>G2+RANDBETWEEN(1,50)</calculatedColumnFormula>
    </tableColumn>
    <tableColumn id="10" xr3:uid="{70C6352E-CD1E-4D08-9A99-32C2FDC8F7A5}" name="поставка">
      <calculatedColumnFormula>RANDBETWEEN(5,100)</calculatedColumnFormula>
    </tableColumn>
    <tableColumn id="2" xr3:uid="{CE696EC9-D3E2-4CDF-8722-4ED8F738CD71}" name="индекс"/>
    <tableColumn id="11" xr3:uid="{B8C1DDAC-798F-44A0-88CE-F4A8535F2195}" name="магазин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42440C-508C-4B12-8FEA-CEA2DCA0885F}" name="Юг" displayName="Юг" ref="A1:K50" totalsRowShown="0">
  <autoFilter ref="A1:K50" xr:uid="{84DD1764-69A5-4075-878A-5DBE5B475381}"/>
  <tableColumns count="11">
    <tableColumn id="1" xr3:uid="{4165DE87-564E-4D50-A020-184F45D853F8}" name="наименование" dataDxfId="11"/>
    <tableColumn id="2" xr3:uid="{493F0035-647A-42A7-AD39-AA1E3B78ADC5}" name="цена" dataDxfId="0">
      <calculatedColumnFormula>RANDBETWEEN(50,300)</calculatedColumnFormula>
    </tableColumn>
    <tableColumn id="3" xr3:uid="{56F37190-3ACE-45C2-8C15-6E23BEE0CD6A}" name="проданное" dataDxfId="1">
      <calculatedColumnFormula>RANDBETWEEN(30,50)</calculatedColumnFormula>
    </tableColumn>
    <tableColumn id="4" xr3:uid="{02B593A6-375D-4FA9-9F1A-9153A74CBCC8}" name="остатки">
      <calculatedColumnFormula>RANDBETWEEN(10,500)</calculatedColumnFormula>
    </tableColumn>
    <tableColumn id="5" xr3:uid="{D73E0ABB-567C-4B83-9922-C793A377F01B}" name="прибыль">
      <calculatedColumnFormula>B2*C2</calculatedColumnFormula>
    </tableColumn>
    <tableColumn id="6" xr3:uid="{3C95DBA6-DE8A-4894-886C-5A11AA5BF8D9}" name="поставщик">
      <calculatedColumnFormula>CHOOSE(RANDBETWEEN(1,7),"Фудкорт","ОвощиФрукты","АляскА","ГудЖоб","Надежный","ОООго","Победа")</calculatedColumnFormula>
    </tableColumn>
    <tableColumn id="7" xr3:uid="{11C75DD3-4E20-473C-A0F7-2FDDF4FFC139}" name="дата поставки" dataDxfId="10">
      <calculatedColumnFormula>RANDBETWEEN(DATE(2024,1,1),DATE(2024,11,12))</calculatedColumnFormula>
    </tableColumn>
    <tableColumn id="8" xr3:uid="{5CD30311-EB93-409C-9351-E087839FB647}" name="дата продажи" dataDxfId="9">
      <calculatedColumnFormula>G2+RANDBETWEEN(1,50)</calculatedColumnFormula>
    </tableColumn>
    <tableColumn id="9" xr3:uid="{6D25ADA0-FA02-4E36-9855-AC7F4AAAFEDB}" name="поставка">
      <calculatedColumnFormula>RANDBETWEEN(5,100)</calculatedColumnFormula>
    </tableColumn>
    <tableColumn id="10" xr3:uid="{981C06E4-3D63-487C-A2CA-8ADFB6FF213E}" name="индекс"/>
    <tableColumn id="11" xr3:uid="{6D13FDDB-28F9-4A37-B653-8F4B4CAC4F77}" name="магазин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8B3485-561C-43B4-8AD2-F2AB3571BCB9}" name="Запад" displayName="Запад" ref="A1:K50" totalsRowShown="0">
  <autoFilter ref="A1:K50" xr:uid="{9422F85A-4053-4629-A538-DA52CAFAF4AC}"/>
  <sortState ref="A2:K50">
    <sortCondition ref="A1:A50"/>
  </sortState>
  <tableColumns count="11">
    <tableColumn id="1" xr3:uid="{654A4701-799B-4CBA-8A76-71BA7799EB02}" name="наименование" dataDxfId="8"/>
    <tableColumn id="3" xr3:uid="{DB06C7B5-5EA5-4D56-BE38-1BB5D68A4927}" name="цена" dataDxfId="2">
      <calculatedColumnFormula>RANDBETWEEN(500,3000)</calculatedColumnFormula>
    </tableColumn>
    <tableColumn id="4" xr3:uid="{085DD046-2222-489F-9F17-28D3FB36FA80}" name="проданное">
      <calculatedColumnFormula>RANDBETWEEN(10,500)</calculatedColumnFormula>
    </tableColumn>
    <tableColumn id="5" xr3:uid="{74975149-35F9-4599-9312-FECC5C51021D}" name="остатки">
      <calculatedColumnFormula>RANDBETWEEN(10,500)</calculatedColumnFormula>
    </tableColumn>
    <tableColumn id="6" xr3:uid="{16A62AE9-2C7D-495D-BD1C-580F3576DD29}" name="прибыль">
      <calculatedColumnFormula>B2*C2</calculatedColumnFormula>
    </tableColumn>
    <tableColumn id="7" xr3:uid="{61BDEA2D-683C-43D1-977E-29835B4AB64C}" name="поставщик">
      <calculatedColumnFormula>CHOOSE(RANDBETWEEN(1,7),"Фудкорт","ОвощиФрукты","АляскА","ГудЖоб","Надежный","ОООго","Победа")</calculatedColumnFormula>
    </tableColumn>
    <tableColumn id="8" xr3:uid="{593CAD79-144E-4F8F-A6BC-1DA27959F845}" name="дата поставки" dataDxfId="7">
      <calculatedColumnFormula>RANDBETWEEN(DATE(2024,1,1),DATE(2024,11,12))</calculatedColumnFormula>
    </tableColumn>
    <tableColumn id="9" xr3:uid="{BD8EA2A8-B665-4069-8371-F54FFD6503DB}" name="дата продажи" dataDxfId="6">
      <calculatedColumnFormula>G2+RANDBETWEEN(1,50)</calculatedColumnFormula>
    </tableColumn>
    <tableColumn id="10" xr3:uid="{76C28481-B174-4373-8DF3-9877AFDC6589}" name="поставка">
      <calculatedColumnFormula>RANDBETWEEN(5,100)</calculatedColumnFormula>
    </tableColumn>
    <tableColumn id="2" xr3:uid="{46FAB0F9-4BE4-4863-ADEE-74F568FA6DE6}" name="индекс"/>
    <tableColumn id="11" xr3:uid="{A23903DC-D85B-494E-B363-745E249AFB49}" name="магазин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8C975B-5F1B-4140-883C-12679B58E159}" name="Восток" displayName="Восток" ref="A1:K50" totalsRowShown="0">
  <autoFilter ref="A1:K50" xr:uid="{0C999D58-D134-4932-ACA0-4632DAF1A819}"/>
  <tableColumns count="11">
    <tableColumn id="1" xr3:uid="{AD40C2C1-E83A-431A-9612-B07E2E269AFD}" name="наименование" dataDxfId="5"/>
    <tableColumn id="2" xr3:uid="{5CD588CC-CB58-45FB-B0E0-B897A70F8608}" name="цена">
      <calculatedColumnFormula>RANDBETWEEN(50,300)</calculatedColumnFormula>
    </tableColumn>
    <tableColumn id="3" xr3:uid="{B38BB736-360C-45A2-B17A-0B94A3B2F4B6}" name="проданное">
      <calculatedColumnFormula>RANDBETWEEN(10,500)</calculatedColumnFormula>
    </tableColumn>
    <tableColumn id="4" xr3:uid="{976692BF-F1BE-4A4B-97A9-9BF6C646EDE7}" name="остатки">
      <calculatedColumnFormula>RANDBETWEEN(10,500)</calculatedColumnFormula>
    </tableColumn>
    <tableColumn id="5" xr3:uid="{7018A8C3-6776-4197-A5FB-EE5C8B8CC627}" name="прибыль">
      <calculatedColumnFormula>B2*C2</calculatedColumnFormula>
    </tableColumn>
    <tableColumn id="6" xr3:uid="{092DBA16-65C5-44F5-8E13-8829EF0B91B9}" name="поставщик">
      <calculatedColumnFormula>CHOOSE(RANDBETWEEN(1,7),"Фудкорт","ОвощиФрукты","АляскА","ГудЖоб","Надежный","ОООго","Победа")</calculatedColumnFormula>
    </tableColumn>
    <tableColumn id="7" xr3:uid="{9CEA3E16-D8F3-4D09-B410-B2259F5415C7}" name="дата поставки" dataDxfId="4">
      <calculatedColumnFormula>RANDBETWEEN(DATE(2024,1,1),DATE(2024,11,12))</calculatedColumnFormula>
    </tableColumn>
    <tableColumn id="8" xr3:uid="{1B2BD179-E5EC-48BF-8F73-60D17A27287A}" name="дата продажи" dataDxfId="3">
      <calculatedColumnFormula>G2+RANDBETWEEN(1,50)</calculatedColumnFormula>
    </tableColumn>
    <tableColumn id="9" xr3:uid="{701BB59A-2D04-40D3-BEFB-126EB38B24C5}" name="поставка">
      <calculatedColumnFormula>RANDBETWEEN(5,100)</calculatedColumnFormula>
    </tableColumn>
    <tableColumn id="10" xr3:uid="{C66AFEAC-23E1-43F8-AE0B-F06C2EA5B202}" name="индекс"/>
    <tableColumn id="11" xr3:uid="{FC301EAA-F38E-47A9-A347-B8D931994B14}" name="магазин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0F09-6C3B-4FFF-9073-D19BB798A15F}">
  <dimension ref="A3:B8"/>
  <sheetViews>
    <sheetView workbookViewId="0">
      <selection activeCell="E21" sqref="E21"/>
    </sheetView>
  </sheetViews>
  <sheetFormatPr defaultRowHeight="15" x14ac:dyDescent="0.25"/>
  <cols>
    <col min="1" max="1" width="17.28515625" bestFit="1" customWidth="1"/>
    <col min="2" max="2" width="24.28515625" bestFit="1" customWidth="1"/>
    <col min="3" max="3" width="23.140625" bestFit="1" customWidth="1"/>
    <col min="4" max="4" width="8" bestFit="1" customWidth="1"/>
    <col min="5" max="5" width="7" bestFit="1" customWidth="1"/>
    <col min="6" max="6" width="11.85546875" bestFit="1" customWidth="1"/>
  </cols>
  <sheetData>
    <row r="3" spans="1:2" x14ac:dyDescent="0.25">
      <c r="A3" s="12" t="s">
        <v>99</v>
      </c>
      <c r="B3" t="s">
        <v>124</v>
      </c>
    </row>
    <row r="4" spans="1:2" x14ac:dyDescent="0.25">
      <c r="A4" s="13" t="s">
        <v>125</v>
      </c>
      <c r="B4" s="14">
        <v>2294</v>
      </c>
    </row>
    <row r="5" spans="1:2" x14ac:dyDescent="0.25">
      <c r="A5" s="13" t="s">
        <v>126</v>
      </c>
      <c r="B5" s="14">
        <v>2490</v>
      </c>
    </row>
    <row r="6" spans="1:2" x14ac:dyDescent="0.25">
      <c r="A6" s="13" t="s">
        <v>127</v>
      </c>
      <c r="B6" s="14">
        <v>3509</v>
      </c>
    </row>
    <row r="7" spans="1:2" x14ac:dyDescent="0.25">
      <c r="A7" s="13" t="s">
        <v>128</v>
      </c>
      <c r="B7" s="14">
        <v>2019</v>
      </c>
    </row>
    <row r="8" spans="1:2" x14ac:dyDescent="0.25">
      <c r="A8" s="13" t="s">
        <v>100</v>
      </c>
      <c r="B8" s="14">
        <v>10312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5AD9-8957-4215-971D-F45E73E5DF6F}">
  <dimension ref="A1:R98"/>
  <sheetViews>
    <sheetView topLeftCell="A2" zoomScaleNormal="100" workbookViewId="0"/>
  </sheetViews>
  <sheetFormatPr defaultRowHeight="15" x14ac:dyDescent="0.25"/>
  <cols>
    <col min="1" max="1" width="16" customWidth="1"/>
    <col min="2" max="2" width="11.140625" customWidth="1"/>
    <col min="4" max="4" width="12.7109375" customWidth="1"/>
    <col min="5" max="5" width="10.5703125" customWidth="1"/>
    <col min="6" max="6" width="11.42578125" customWidth="1"/>
    <col min="7" max="7" width="13.7109375" customWidth="1"/>
    <col min="8" max="9" width="15.28515625" customWidth="1"/>
    <col min="10" max="10" width="10.85546875" customWidth="1"/>
    <col min="11" max="11" width="11.140625" customWidth="1"/>
    <col min="12" max="12" width="17.42578125" bestFit="1" customWidth="1"/>
    <col min="13" max="13" width="19.7109375" bestFit="1" customWidth="1"/>
    <col min="14" max="14" width="25.5703125" bestFit="1" customWidth="1"/>
    <col min="15" max="15" width="22.28515625" bestFit="1" customWidth="1"/>
    <col min="16" max="16" width="23.5703125" bestFit="1" customWidth="1"/>
    <col min="18" max="18" width="10" bestFit="1" customWidth="1"/>
  </cols>
  <sheetData>
    <row r="1" spans="1:18" x14ac:dyDescent="0.25">
      <c r="A1" s="1" t="s">
        <v>0</v>
      </c>
      <c r="B1" t="s">
        <v>108</v>
      </c>
      <c r="C1" t="s">
        <v>1</v>
      </c>
      <c r="D1" t="s">
        <v>2</v>
      </c>
      <c r="E1" t="s">
        <v>98</v>
      </c>
      <c r="F1" t="s">
        <v>3</v>
      </c>
      <c r="G1" t="s">
        <v>5</v>
      </c>
      <c r="H1" t="s">
        <v>4</v>
      </c>
      <c r="I1" t="s">
        <v>123</v>
      </c>
      <c r="J1" t="s">
        <v>111</v>
      </c>
      <c r="K1" t="s">
        <v>112</v>
      </c>
      <c r="P1" s="12" t="s">
        <v>99</v>
      </c>
      <c r="Q1" t="s">
        <v>109</v>
      </c>
      <c r="R1" t="s">
        <v>110</v>
      </c>
    </row>
    <row r="2" spans="1:18" x14ac:dyDescent="0.25">
      <c r="A2" s="1" t="s">
        <v>6</v>
      </c>
      <c r="B2">
        <f ca="1">RANDBETWEEN(50,300)</f>
        <v>73</v>
      </c>
      <c r="C2">
        <f ca="1">RANDBETWEEN(10,500)</f>
        <v>306</v>
      </c>
      <c r="D2">
        <f ca="1">RANDBETWEEN(10,500)</f>
        <v>256</v>
      </c>
      <c r="E2">
        <f ca="1">B2*C2</f>
        <v>22338</v>
      </c>
      <c r="F2" t="str">
        <f ca="1">CHOOSE(RANDBETWEEN(1,7),"Фудкорт","ОвощиФрукты","АляскА","ГудЖоб","Надежный","ОООго","Победа")</f>
        <v>АляскА</v>
      </c>
      <c r="G2" s="2">
        <f ca="1">RANDBETWEEN(DATE(2024,1,1),DATE(2024,11,12))</f>
        <v>45350</v>
      </c>
      <c r="H2" s="2">
        <f ca="1">G2+RANDBETWEEN(1,50)</f>
        <v>45366</v>
      </c>
      <c r="I2">
        <f ca="1">RANDBETWEEN(5,100)</f>
        <v>16</v>
      </c>
      <c r="J2">
        <v>1</v>
      </c>
      <c r="K2" t="s">
        <v>113</v>
      </c>
      <c r="P2" s="13" t="s">
        <v>20</v>
      </c>
      <c r="Q2" s="14">
        <v>149</v>
      </c>
      <c r="R2" s="14">
        <v>212</v>
      </c>
    </row>
    <row r="3" spans="1:18" x14ac:dyDescent="0.25">
      <c r="A3" s="1" t="s">
        <v>7</v>
      </c>
      <c r="B3">
        <f t="shared" ref="B3:B50" ca="1" si="0">RANDBETWEEN(50,300)</f>
        <v>215</v>
      </c>
      <c r="C3">
        <f t="shared" ref="C3:D50" ca="1" si="1">RANDBETWEEN(10,500)</f>
        <v>492</v>
      </c>
      <c r="D3">
        <f t="shared" ca="1" si="1"/>
        <v>237</v>
      </c>
      <c r="E3">
        <f t="shared" ref="E3:E50" ca="1" si="2">B3*C3</f>
        <v>105780</v>
      </c>
      <c r="F3" t="str">
        <f t="shared" ref="F3:F50" ca="1" si="3">CHOOSE(RANDBETWEEN(1,7),"Фудкорт","ОвощиФрукты","АляскА","ГудЖоб","Надежный","ОООго","Победа")</f>
        <v>Надежный</v>
      </c>
      <c r="G3" s="2">
        <f t="shared" ref="G3:G50" ca="1" si="4">RANDBETWEEN(DATE(2024,1,1),DATE(2024,11,12))</f>
        <v>45564</v>
      </c>
      <c r="H3" s="2">
        <f t="shared" ref="H3:H50" ca="1" si="5">G3+RANDBETWEEN(1,50)</f>
        <v>45565</v>
      </c>
      <c r="I3">
        <f t="shared" ref="I3:I50" ca="1" si="6">RANDBETWEEN(5,100)</f>
        <v>55</v>
      </c>
      <c r="J3">
        <v>2</v>
      </c>
      <c r="K3" t="s">
        <v>113</v>
      </c>
      <c r="P3" s="15" t="s">
        <v>105</v>
      </c>
      <c r="Q3" s="14">
        <v>149</v>
      </c>
      <c r="R3" s="14">
        <v>212</v>
      </c>
    </row>
    <row r="4" spans="1:18" x14ac:dyDescent="0.25">
      <c r="A4" s="1" t="s">
        <v>8</v>
      </c>
      <c r="B4">
        <f t="shared" ca="1" si="0"/>
        <v>89</v>
      </c>
      <c r="C4">
        <f t="shared" ca="1" si="1"/>
        <v>341</v>
      </c>
      <c r="D4">
        <f t="shared" ca="1" si="1"/>
        <v>315</v>
      </c>
      <c r="E4">
        <f t="shared" ca="1" si="2"/>
        <v>30349</v>
      </c>
      <c r="F4" t="str">
        <f t="shared" ca="1" si="3"/>
        <v>ОвощиФрукты</v>
      </c>
      <c r="G4" s="2">
        <f t="shared" ca="1" si="4"/>
        <v>45457</v>
      </c>
      <c r="H4" s="2">
        <f t="shared" ca="1" si="5"/>
        <v>45477</v>
      </c>
      <c r="I4">
        <f t="shared" ca="1" si="6"/>
        <v>68</v>
      </c>
      <c r="J4">
        <v>3</v>
      </c>
      <c r="K4" t="s">
        <v>113</v>
      </c>
      <c r="P4" s="13" t="s">
        <v>40</v>
      </c>
      <c r="Q4" s="14">
        <v>239</v>
      </c>
      <c r="R4" s="14">
        <v>96</v>
      </c>
    </row>
    <row r="5" spans="1:18" x14ac:dyDescent="0.25">
      <c r="A5" s="1" t="s">
        <v>10</v>
      </c>
      <c r="B5">
        <f t="shared" ca="1" si="0"/>
        <v>162</v>
      </c>
      <c r="C5">
        <f t="shared" ca="1" si="1"/>
        <v>222</v>
      </c>
      <c r="D5">
        <f t="shared" ca="1" si="1"/>
        <v>170</v>
      </c>
      <c r="E5">
        <f t="shared" ca="1" si="2"/>
        <v>35964</v>
      </c>
      <c r="F5" t="str">
        <f t="shared" ca="1" si="3"/>
        <v>АляскА</v>
      </c>
      <c r="G5" s="2">
        <f t="shared" ca="1" si="4"/>
        <v>45389</v>
      </c>
      <c r="H5" s="2">
        <f t="shared" ca="1" si="5"/>
        <v>45428</v>
      </c>
      <c r="I5">
        <f t="shared" ca="1" si="6"/>
        <v>49</v>
      </c>
      <c r="J5">
        <v>4</v>
      </c>
      <c r="K5" t="s">
        <v>113</v>
      </c>
      <c r="P5" s="15" t="s">
        <v>106</v>
      </c>
      <c r="Q5" s="14">
        <v>239</v>
      </c>
      <c r="R5" s="14">
        <v>96</v>
      </c>
    </row>
    <row r="6" spans="1:18" x14ac:dyDescent="0.25">
      <c r="A6" s="1" t="s">
        <v>11</v>
      </c>
      <c r="B6">
        <f t="shared" ca="1" si="0"/>
        <v>196</v>
      </c>
      <c r="C6">
        <f t="shared" ca="1" si="1"/>
        <v>92</v>
      </c>
      <c r="D6">
        <f t="shared" ca="1" si="1"/>
        <v>378</v>
      </c>
      <c r="E6">
        <f t="shared" ca="1" si="2"/>
        <v>18032</v>
      </c>
      <c r="F6" t="str">
        <f t="shared" ca="1" si="3"/>
        <v>Надежный</v>
      </c>
      <c r="G6" s="2">
        <f t="shared" ca="1" si="4"/>
        <v>45340</v>
      </c>
      <c r="H6" s="2">
        <f t="shared" ca="1" si="5"/>
        <v>45368</v>
      </c>
      <c r="I6">
        <f t="shared" ca="1" si="6"/>
        <v>38</v>
      </c>
      <c r="J6">
        <v>5</v>
      </c>
      <c r="K6" t="s">
        <v>113</v>
      </c>
      <c r="P6" s="13" t="s">
        <v>8</v>
      </c>
      <c r="Q6" s="14">
        <v>218</v>
      </c>
      <c r="R6" s="14">
        <v>155</v>
      </c>
    </row>
    <row r="7" spans="1:18" x14ac:dyDescent="0.25">
      <c r="A7" s="1" t="s">
        <v>12</v>
      </c>
      <c r="B7">
        <f t="shared" ca="1" si="0"/>
        <v>123</v>
      </c>
      <c r="C7">
        <f t="shared" ca="1" si="1"/>
        <v>465</v>
      </c>
      <c r="D7">
        <f t="shared" ca="1" si="1"/>
        <v>406</v>
      </c>
      <c r="E7">
        <f t="shared" ca="1" si="2"/>
        <v>57195</v>
      </c>
      <c r="F7" t="str">
        <f t="shared" ca="1" si="3"/>
        <v>ОООго</v>
      </c>
      <c r="G7" s="2">
        <f t="shared" ca="1" si="4"/>
        <v>45383</v>
      </c>
      <c r="H7" s="2">
        <f t="shared" ca="1" si="5"/>
        <v>45426</v>
      </c>
      <c r="I7">
        <f t="shared" ca="1" si="6"/>
        <v>68</v>
      </c>
      <c r="J7">
        <v>6</v>
      </c>
      <c r="K7" t="s">
        <v>113</v>
      </c>
      <c r="P7" s="15" t="s">
        <v>102</v>
      </c>
      <c r="Q7" s="14">
        <v>218</v>
      </c>
      <c r="R7" s="14">
        <v>155</v>
      </c>
    </row>
    <row r="8" spans="1:18" x14ac:dyDescent="0.25">
      <c r="A8" s="1" t="s">
        <v>13</v>
      </c>
      <c r="B8">
        <f t="shared" ca="1" si="0"/>
        <v>85</v>
      </c>
      <c r="C8">
        <f t="shared" ca="1" si="1"/>
        <v>50</v>
      </c>
      <c r="D8">
        <f t="shared" ca="1" si="1"/>
        <v>193</v>
      </c>
      <c r="E8">
        <f t="shared" ca="1" si="2"/>
        <v>4250</v>
      </c>
      <c r="F8" t="str">
        <f t="shared" ca="1" si="3"/>
        <v>ОвощиФрукты</v>
      </c>
      <c r="G8" s="2">
        <f t="shared" ca="1" si="4"/>
        <v>45558</v>
      </c>
      <c r="H8" s="2">
        <f t="shared" ca="1" si="5"/>
        <v>45588</v>
      </c>
      <c r="I8">
        <f t="shared" ca="1" si="6"/>
        <v>28</v>
      </c>
      <c r="J8">
        <v>7</v>
      </c>
      <c r="K8" t="s">
        <v>113</v>
      </c>
      <c r="P8" s="13" t="s">
        <v>37</v>
      </c>
      <c r="Q8" s="14">
        <v>389</v>
      </c>
      <c r="R8" s="14">
        <v>908</v>
      </c>
    </row>
    <row r="9" spans="1:18" x14ac:dyDescent="0.25">
      <c r="A9" s="1" t="s">
        <v>14</v>
      </c>
      <c r="B9">
        <f t="shared" ca="1" si="0"/>
        <v>168</v>
      </c>
      <c r="C9">
        <f t="shared" ca="1" si="1"/>
        <v>495</v>
      </c>
      <c r="D9">
        <f t="shared" ca="1" si="1"/>
        <v>455</v>
      </c>
      <c r="E9">
        <f t="shared" ca="1" si="2"/>
        <v>83160</v>
      </c>
      <c r="F9" t="str">
        <f t="shared" ca="1" si="3"/>
        <v>ГудЖоб</v>
      </c>
      <c r="G9" s="2">
        <f t="shared" ca="1" si="4"/>
        <v>45336</v>
      </c>
      <c r="H9" s="2">
        <f t="shared" ca="1" si="5"/>
        <v>45361</v>
      </c>
      <c r="I9">
        <f t="shared" ca="1" si="6"/>
        <v>74</v>
      </c>
      <c r="J9">
        <v>8</v>
      </c>
      <c r="K9" t="s">
        <v>113</v>
      </c>
      <c r="P9" s="15" t="s">
        <v>102</v>
      </c>
      <c r="Q9" s="14">
        <v>148</v>
      </c>
      <c r="R9" s="14">
        <v>490</v>
      </c>
    </row>
    <row r="10" spans="1:18" x14ac:dyDescent="0.25">
      <c r="A10" s="1" t="s">
        <v>44</v>
      </c>
      <c r="B10">
        <f t="shared" ca="1" si="0"/>
        <v>55</v>
      </c>
      <c r="C10">
        <f t="shared" ca="1" si="1"/>
        <v>494</v>
      </c>
      <c r="D10">
        <f t="shared" ca="1" si="1"/>
        <v>261</v>
      </c>
      <c r="E10">
        <f t="shared" ca="1" si="2"/>
        <v>27170</v>
      </c>
      <c r="F10" t="str">
        <f t="shared" ca="1" si="3"/>
        <v>Фудкорт</v>
      </c>
      <c r="G10" s="2">
        <f t="shared" ca="1" si="4"/>
        <v>45410</v>
      </c>
      <c r="H10" s="2">
        <f t="shared" ca="1" si="5"/>
        <v>45422</v>
      </c>
      <c r="I10">
        <f t="shared" ca="1" si="6"/>
        <v>43</v>
      </c>
      <c r="J10">
        <v>9</v>
      </c>
      <c r="K10" t="s">
        <v>113</v>
      </c>
      <c r="P10" s="15" t="s">
        <v>105</v>
      </c>
      <c r="Q10" s="14">
        <v>241</v>
      </c>
      <c r="R10" s="14">
        <v>418</v>
      </c>
    </row>
    <row r="11" spans="1:18" x14ac:dyDescent="0.25">
      <c r="A11" s="1" t="s">
        <v>15</v>
      </c>
      <c r="B11">
        <f t="shared" ca="1" si="0"/>
        <v>82</v>
      </c>
      <c r="C11">
        <f t="shared" ca="1" si="1"/>
        <v>312</v>
      </c>
      <c r="D11">
        <f t="shared" ca="1" si="1"/>
        <v>24</v>
      </c>
      <c r="E11">
        <f t="shared" ca="1" si="2"/>
        <v>25584</v>
      </c>
      <c r="F11" t="str">
        <f t="shared" ca="1" si="3"/>
        <v>ОвощиФрукты</v>
      </c>
      <c r="G11" s="2">
        <f t="shared" ca="1" si="4"/>
        <v>45352</v>
      </c>
      <c r="H11" s="2">
        <f t="shared" ca="1" si="5"/>
        <v>45386</v>
      </c>
      <c r="I11">
        <f t="shared" ca="1" si="6"/>
        <v>18</v>
      </c>
      <c r="J11">
        <v>10</v>
      </c>
      <c r="K11" t="s">
        <v>113</v>
      </c>
      <c r="P11" s="13" t="s">
        <v>21</v>
      </c>
      <c r="Q11" s="14">
        <v>136</v>
      </c>
      <c r="R11" s="14">
        <v>371</v>
      </c>
    </row>
    <row r="12" spans="1:18" x14ac:dyDescent="0.25">
      <c r="A12" s="1" t="s">
        <v>16</v>
      </c>
      <c r="B12">
        <f t="shared" ca="1" si="0"/>
        <v>165</v>
      </c>
      <c r="C12">
        <f t="shared" ca="1" si="1"/>
        <v>344</v>
      </c>
      <c r="D12">
        <f t="shared" ca="1" si="1"/>
        <v>289</v>
      </c>
      <c r="E12">
        <f t="shared" ca="1" si="2"/>
        <v>56760</v>
      </c>
      <c r="F12" t="str">
        <f t="shared" ca="1" si="3"/>
        <v>ГудЖоб</v>
      </c>
      <c r="G12" s="2">
        <f t="shared" ca="1" si="4"/>
        <v>45442</v>
      </c>
      <c r="H12" s="2">
        <f t="shared" ca="1" si="5"/>
        <v>45444</v>
      </c>
      <c r="I12">
        <f t="shared" ca="1" si="6"/>
        <v>94</v>
      </c>
      <c r="J12">
        <v>11</v>
      </c>
      <c r="K12" t="s">
        <v>113</v>
      </c>
      <c r="P12" s="15" t="s">
        <v>105</v>
      </c>
      <c r="Q12" s="14">
        <v>136</v>
      </c>
      <c r="R12" s="14">
        <v>371</v>
      </c>
    </row>
    <row r="13" spans="1:18" x14ac:dyDescent="0.25">
      <c r="A13" s="1" t="s">
        <v>17</v>
      </c>
      <c r="B13">
        <f t="shared" ca="1" si="0"/>
        <v>116</v>
      </c>
      <c r="C13">
        <f t="shared" ca="1" si="1"/>
        <v>76</v>
      </c>
      <c r="D13">
        <f t="shared" ca="1" si="1"/>
        <v>459</v>
      </c>
      <c r="E13">
        <f t="shared" ca="1" si="2"/>
        <v>8816</v>
      </c>
      <c r="F13" t="str">
        <f t="shared" ca="1" si="3"/>
        <v>ОООго</v>
      </c>
      <c r="G13" s="2">
        <f t="shared" ca="1" si="4"/>
        <v>45330</v>
      </c>
      <c r="H13" s="2">
        <f t="shared" ca="1" si="5"/>
        <v>45365</v>
      </c>
      <c r="I13">
        <f t="shared" ca="1" si="6"/>
        <v>28</v>
      </c>
      <c r="J13">
        <v>12</v>
      </c>
      <c r="K13" t="s">
        <v>113</v>
      </c>
      <c r="P13" s="13" t="s">
        <v>29</v>
      </c>
      <c r="Q13" s="14">
        <v>68</v>
      </c>
      <c r="R13" s="14">
        <v>40</v>
      </c>
    </row>
    <row r="14" spans="1:18" x14ac:dyDescent="0.25">
      <c r="A14" s="1" t="s">
        <v>18</v>
      </c>
      <c r="B14">
        <f t="shared" ca="1" si="0"/>
        <v>159</v>
      </c>
      <c r="C14">
        <f t="shared" ca="1" si="1"/>
        <v>89</v>
      </c>
      <c r="D14">
        <f t="shared" ca="1" si="1"/>
        <v>165</v>
      </c>
      <c r="E14">
        <f t="shared" ca="1" si="2"/>
        <v>14151</v>
      </c>
      <c r="F14" t="str">
        <f t="shared" ca="1" si="3"/>
        <v>Победа</v>
      </c>
      <c r="G14" s="2">
        <f t="shared" ca="1" si="4"/>
        <v>45392</v>
      </c>
      <c r="H14" s="2">
        <f t="shared" ca="1" si="5"/>
        <v>45427</v>
      </c>
      <c r="I14">
        <f t="shared" ca="1" si="6"/>
        <v>86</v>
      </c>
      <c r="J14">
        <v>13</v>
      </c>
      <c r="K14" t="s">
        <v>113</v>
      </c>
      <c r="P14" s="15" t="s">
        <v>104</v>
      </c>
      <c r="Q14" s="14">
        <v>68</v>
      </c>
      <c r="R14" s="14">
        <v>40</v>
      </c>
    </row>
    <row r="15" spans="1:18" x14ac:dyDescent="0.25">
      <c r="A15" s="1" t="s">
        <v>19</v>
      </c>
      <c r="B15">
        <f t="shared" ca="1" si="0"/>
        <v>111</v>
      </c>
      <c r="C15">
        <f t="shared" ca="1" si="1"/>
        <v>473</v>
      </c>
      <c r="D15">
        <f t="shared" ca="1" si="1"/>
        <v>203</v>
      </c>
      <c r="E15">
        <f t="shared" ca="1" si="2"/>
        <v>52503</v>
      </c>
      <c r="F15" t="str">
        <f t="shared" ca="1" si="3"/>
        <v>ГудЖоб</v>
      </c>
      <c r="G15" s="2">
        <f t="shared" ca="1" si="4"/>
        <v>45292</v>
      </c>
      <c r="H15" s="2">
        <f t="shared" ca="1" si="5"/>
        <v>45327</v>
      </c>
      <c r="I15">
        <f t="shared" ca="1" si="6"/>
        <v>49</v>
      </c>
      <c r="J15">
        <v>14</v>
      </c>
      <c r="K15" t="s">
        <v>113</v>
      </c>
      <c r="P15" s="13" t="s">
        <v>15</v>
      </c>
      <c r="Q15" s="14">
        <v>246</v>
      </c>
      <c r="R15" s="14">
        <v>447</v>
      </c>
    </row>
    <row r="16" spans="1:18" x14ac:dyDescent="0.25">
      <c r="A16" s="1" t="s">
        <v>20</v>
      </c>
      <c r="B16">
        <f t="shared" ca="1" si="0"/>
        <v>210</v>
      </c>
      <c r="C16">
        <f t="shared" ca="1" si="1"/>
        <v>200</v>
      </c>
      <c r="D16">
        <f t="shared" ca="1" si="1"/>
        <v>364</v>
      </c>
      <c r="E16">
        <f t="shared" ca="1" si="2"/>
        <v>42000</v>
      </c>
      <c r="F16" t="str">
        <f t="shared" ca="1" si="3"/>
        <v>Фудкорт</v>
      </c>
      <c r="G16" s="2">
        <f t="shared" ca="1" si="4"/>
        <v>45343</v>
      </c>
      <c r="H16" s="2">
        <f t="shared" ca="1" si="5"/>
        <v>45373</v>
      </c>
      <c r="I16">
        <f t="shared" ca="1" si="6"/>
        <v>60</v>
      </c>
      <c r="J16">
        <v>15</v>
      </c>
      <c r="K16" t="s">
        <v>113</v>
      </c>
      <c r="P16" s="15" t="s">
        <v>105</v>
      </c>
      <c r="Q16" s="14">
        <v>246</v>
      </c>
      <c r="R16" s="14">
        <v>447</v>
      </c>
    </row>
    <row r="17" spans="1:18" x14ac:dyDescent="0.25">
      <c r="A17" s="1" t="s">
        <v>92</v>
      </c>
      <c r="B17">
        <f t="shared" ca="1" si="0"/>
        <v>140</v>
      </c>
      <c r="C17">
        <f t="shared" ca="1" si="1"/>
        <v>311</v>
      </c>
      <c r="D17">
        <f t="shared" ca="1" si="1"/>
        <v>430</v>
      </c>
      <c r="E17">
        <f t="shared" ca="1" si="2"/>
        <v>43540</v>
      </c>
      <c r="F17" t="str">
        <f t="shared" ca="1" si="3"/>
        <v>Победа</v>
      </c>
      <c r="G17" s="2">
        <f t="shared" ca="1" si="4"/>
        <v>45372</v>
      </c>
      <c r="H17" s="2">
        <f t="shared" ca="1" si="5"/>
        <v>45398</v>
      </c>
      <c r="I17">
        <f t="shared" ca="1" si="6"/>
        <v>42</v>
      </c>
      <c r="J17">
        <v>16</v>
      </c>
      <c r="K17" t="s">
        <v>113</v>
      </c>
      <c r="P17" s="13" t="s">
        <v>7</v>
      </c>
      <c r="Q17" s="14">
        <v>283</v>
      </c>
      <c r="R17" s="14">
        <v>77</v>
      </c>
    </row>
    <row r="18" spans="1:18" x14ac:dyDescent="0.25">
      <c r="A18" s="1" t="s">
        <v>18</v>
      </c>
      <c r="B18">
        <f t="shared" ca="1" si="0"/>
        <v>62</v>
      </c>
      <c r="C18">
        <f t="shared" ca="1" si="1"/>
        <v>326</v>
      </c>
      <c r="D18">
        <f t="shared" ca="1" si="1"/>
        <v>312</v>
      </c>
      <c r="E18">
        <f t="shared" ca="1" si="2"/>
        <v>20212</v>
      </c>
      <c r="F18" t="str">
        <f t="shared" ca="1" si="3"/>
        <v>Победа</v>
      </c>
      <c r="G18" s="2">
        <f t="shared" ca="1" si="4"/>
        <v>45404</v>
      </c>
      <c r="H18" s="2">
        <f t="shared" ca="1" si="5"/>
        <v>45411</v>
      </c>
      <c r="I18">
        <f t="shared" ca="1" si="6"/>
        <v>93</v>
      </c>
      <c r="J18">
        <v>17</v>
      </c>
      <c r="K18" t="s">
        <v>113</v>
      </c>
      <c r="P18" s="15" t="s">
        <v>103</v>
      </c>
      <c r="Q18" s="14">
        <v>283</v>
      </c>
      <c r="R18" s="14">
        <v>77</v>
      </c>
    </row>
    <row r="19" spans="1:18" x14ac:dyDescent="0.25">
      <c r="A19" s="1" t="s">
        <v>21</v>
      </c>
      <c r="B19">
        <f t="shared" ca="1" si="0"/>
        <v>233</v>
      </c>
      <c r="C19">
        <f t="shared" ca="1" si="1"/>
        <v>392</v>
      </c>
      <c r="D19">
        <f t="shared" ca="1" si="1"/>
        <v>263</v>
      </c>
      <c r="E19">
        <f t="shared" ca="1" si="2"/>
        <v>91336</v>
      </c>
      <c r="F19" t="str">
        <f t="shared" ca="1" si="3"/>
        <v>ГудЖоб</v>
      </c>
      <c r="G19" s="2">
        <f t="shared" ca="1" si="4"/>
        <v>45572</v>
      </c>
      <c r="H19" s="2">
        <f t="shared" ca="1" si="5"/>
        <v>45622</v>
      </c>
      <c r="I19">
        <f t="shared" ca="1" si="6"/>
        <v>16</v>
      </c>
      <c r="J19">
        <v>18</v>
      </c>
      <c r="K19" t="s">
        <v>113</v>
      </c>
      <c r="P19" s="13" t="s">
        <v>30</v>
      </c>
      <c r="Q19" s="14">
        <v>261</v>
      </c>
      <c r="R19" s="14">
        <v>156</v>
      </c>
    </row>
    <row r="20" spans="1:18" x14ac:dyDescent="0.25">
      <c r="A20" s="1" t="s">
        <v>22</v>
      </c>
      <c r="B20">
        <f t="shared" ca="1" si="0"/>
        <v>85</v>
      </c>
      <c r="C20">
        <f t="shared" ca="1" si="1"/>
        <v>112</v>
      </c>
      <c r="D20">
        <f t="shared" ca="1" si="1"/>
        <v>397</v>
      </c>
      <c r="E20">
        <f t="shared" ca="1" si="2"/>
        <v>9520</v>
      </c>
      <c r="F20" t="str">
        <f t="shared" ca="1" si="3"/>
        <v>ОООго</v>
      </c>
      <c r="G20" s="2">
        <f t="shared" ca="1" si="4"/>
        <v>45503</v>
      </c>
      <c r="H20" s="2">
        <f t="shared" ca="1" si="5"/>
        <v>45536</v>
      </c>
      <c r="I20">
        <f t="shared" ca="1" si="6"/>
        <v>6</v>
      </c>
      <c r="J20">
        <v>19</v>
      </c>
      <c r="K20" t="s">
        <v>113</v>
      </c>
      <c r="P20" s="15" t="s">
        <v>103</v>
      </c>
      <c r="Q20" s="14">
        <v>261</v>
      </c>
      <c r="R20" s="14">
        <v>156</v>
      </c>
    </row>
    <row r="21" spans="1:18" x14ac:dyDescent="0.25">
      <c r="A21" s="1" t="s">
        <v>23</v>
      </c>
      <c r="B21">
        <f t="shared" ca="1" si="0"/>
        <v>107</v>
      </c>
      <c r="C21">
        <f t="shared" ca="1" si="1"/>
        <v>433</v>
      </c>
      <c r="D21">
        <f t="shared" ca="1" si="1"/>
        <v>105</v>
      </c>
      <c r="E21">
        <f t="shared" ca="1" si="2"/>
        <v>46331</v>
      </c>
      <c r="F21" t="str">
        <f t="shared" ca="1" si="3"/>
        <v>Фудкорт</v>
      </c>
      <c r="G21" s="2">
        <f t="shared" ca="1" si="4"/>
        <v>45461</v>
      </c>
      <c r="H21" s="2">
        <f t="shared" ca="1" si="5"/>
        <v>45484</v>
      </c>
      <c r="I21">
        <f t="shared" ca="1" si="6"/>
        <v>90</v>
      </c>
      <c r="J21">
        <v>20</v>
      </c>
      <c r="K21" t="s">
        <v>113</v>
      </c>
      <c r="P21" s="13" t="s">
        <v>31</v>
      </c>
      <c r="Q21" s="14">
        <v>287</v>
      </c>
      <c r="R21" s="14">
        <v>152</v>
      </c>
    </row>
    <row r="22" spans="1:18" x14ac:dyDescent="0.25">
      <c r="A22" s="1" t="s">
        <v>24</v>
      </c>
      <c r="B22">
        <f t="shared" ca="1" si="0"/>
        <v>148</v>
      </c>
      <c r="C22">
        <f t="shared" ca="1" si="1"/>
        <v>324</v>
      </c>
      <c r="D22">
        <f t="shared" ca="1" si="1"/>
        <v>25</v>
      </c>
      <c r="E22">
        <f t="shared" ca="1" si="2"/>
        <v>47952</v>
      </c>
      <c r="F22" t="str">
        <f t="shared" ca="1" si="3"/>
        <v>ГудЖоб</v>
      </c>
      <c r="G22" s="2">
        <f t="shared" ca="1" si="4"/>
        <v>45450</v>
      </c>
      <c r="H22" s="2">
        <f t="shared" ca="1" si="5"/>
        <v>45467</v>
      </c>
      <c r="I22">
        <f t="shared" ca="1" si="6"/>
        <v>73</v>
      </c>
      <c r="J22">
        <v>21</v>
      </c>
      <c r="K22" t="s">
        <v>113</v>
      </c>
      <c r="P22" s="15" t="s">
        <v>105</v>
      </c>
      <c r="Q22" s="14">
        <v>287</v>
      </c>
      <c r="R22" s="14">
        <v>152</v>
      </c>
    </row>
    <row r="23" spans="1:18" x14ac:dyDescent="0.25">
      <c r="A23" s="1" t="s">
        <v>25</v>
      </c>
      <c r="B23">
        <f t="shared" ca="1" si="0"/>
        <v>103</v>
      </c>
      <c r="C23">
        <f t="shared" ca="1" si="1"/>
        <v>236</v>
      </c>
      <c r="D23">
        <f t="shared" ca="1" si="1"/>
        <v>190</v>
      </c>
      <c r="E23">
        <f t="shared" ca="1" si="2"/>
        <v>24308</v>
      </c>
      <c r="F23" t="str">
        <f t="shared" ca="1" si="3"/>
        <v>ОООго</v>
      </c>
      <c r="G23" s="2">
        <f t="shared" ca="1" si="4"/>
        <v>45575</v>
      </c>
      <c r="H23" s="2">
        <f t="shared" ca="1" si="5"/>
        <v>45587</v>
      </c>
      <c r="I23">
        <f t="shared" ca="1" si="6"/>
        <v>51</v>
      </c>
      <c r="J23">
        <v>22</v>
      </c>
      <c r="K23" t="s">
        <v>113</v>
      </c>
      <c r="P23" s="13" t="s">
        <v>48</v>
      </c>
      <c r="Q23" s="14">
        <v>170</v>
      </c>
      <c r="R23" s="14">
        <v>176</v>
      </c>
    </row>
    <row r="24" spans="1:18" x14ac:dyDescent="0.25">
      <c r="A24" s="1" t="s">
        <v>26</v>
      </c>
      <c r="B24">
        <f t="shared" ca="1" si="0"/>
        <v>65</v>
      </c>
      <c r="C24">
        <f t="shared" ca="1" si="1"/>
        <v>285</v>
      </c>
      <c r="D24">
        <f t="shared" ca="1" si="1"/>
        <v>478</v>
      </c>
      <c r="E24">
        <f t="shared" ca="1" si="2"/>
        <v>18525</v>
      </c>
      <c r="F24" t="str">
        <f t="shared" ca="1" si="3"/>
        <v>ОООго</v>
      </c>
      <c r="G24" s="2">
        <f t="shared" ca="1" si="4"/>
        <v>45490</v>
      </c>
      <c r="H24" s="2">
        <f t="shared" ca="1" si="5"/>
        <v>45516</v>
      </c>
      <c r="I24">
        <f t="shared" ca="1" si="6"/>
        <v>30</v>
      </c>
      <c r="J24">
        <v>23</v>
      </c>
      <c r="K24" t="s">
        <v>113</v>
      </c>
      <c r="P24" s="15" t="s">
        <v>105</v>
      </c>
      <c r="Q24" s="14">
        <v>170</v>
      </c>
      <c r="R24" s="14">
        <v>176</v>
      </c>
    </row>
    <row r="25" spans="1:18" x14ac:dyDescent="0.25">
      <c r="A25" s="1" t="s">
        <v>27</v>
      </c>
      <c r="B25">
        <f t="shared" ca="1" si="0"/>
        <v>279</v>
      </c>
      <c r="C25">
        <f t="shared" ca="1" si="1"/>
        <v>240</v>
      </c>
      <c r="D25">
        <f t="shared" ca="1" si="1"/>
        <v>296</v>
      </c>
      <c r="E25">
        <f t="shared" ca="1" si="2"/>
        <v>66960</v>
      </c>
      <c r="F25" t="str">
        <f t="shared" ca="1" si="3"/>
        <v>ОвощиФрукты</v>
      </c>
      <c r="G25" s="2">
        <f t="shared" ca="1" si="4"/>
        <v>45475</v>
      </c>
      <c r="H25" s="2">
        <f t="shared" ca="1" si="5"/>
        <v>45511</v>
      </c>
      <c r="I25">
        <f t="shared" ca="1" si="6"/>
        <v>98</v>
      </c>
      <c r="J25">
        <v>24</v>
      </c>
      <c r="K25" t="s">
        <v>113</v>
      </c>
      <c r="P25" s="13" t="s">
        <v>36</v>
      </c>
      <c r="Q25" s="14">
        <v>84</v>
      </c>
      <c r="R25" s="14">
        <v>315</v>
      </c>
    </row>
    <row r="26" spans="1:18" x14ac:dyDescent="0.25">
      <c r="A26" s="1" t="s">
        <v>28</v>
      </c>
      <c r="B26">
        <f t="shared" ca="1" si="0"/>
        <v>157</v>
      </c>
      <c r="C26">
        <f t="shared" ca="1" si="1"/>
        <v>270</v>
      </c>
      <c r="D26">
        <f t="shared" ca="1" si="1"/>
        <v>160</v>
      </c>
      <c r="E26">
        <f t="shared" ca="1" si="2"/>
        <v>42390</v>
      </c>
      <c r="F26" t="str">
        <f t="shared" ca="1" si="3"/>
        <v>АляскА</v>
      </c>
      <c r="G26" s="2">
        <f t="shared" ca="1" si="4"/>
        <v>45528</v>
      </c>
      <c r="H26" s="2">
        <f t="shared" ca="1" si="5"/>
        <v>45557</v>
      </c>
      <c r="I26">
        <f t="shared" ca="1" si="6"/>
        <v>62</v>
      </c>
      <c r="J26">
        <v>25</v>
      </c>
      <c r="K26" t="s">
        <v>113</v>
      </c>
      <c r="P26" s="15" t="s">
        <v>102</v>
      </c>
      <c r="Q26" s="14">
        <v>84</v>
      </c>
      <c r="R26" s="14">
        <v>315</v>
      </c>
    </row>
    <row r="27" spans="1:18" x14ac:dyDescent="0.25">
      <c r="A27" s="1" t="s">
        <v>29</v>
      </c>
      <c r="B27">
        <f t="shared" ca="1" si="0"/>
        <v>157</v>
      </c>
      <c r="C27">
        <f t="shared" ca="1" si="1"/>
        <v>17</v>
      </c>
      <c r="D27">
        <f t="shared" ca="1" si="1"/>
        <v>398</v>
      </c>
      <c r="E27">
        <f t="shared" ca="1" si="2"/>
        <v>2669</v>
      </c>
      <c r="F27" t="str">
        <f t="shared" ca="1" si="3"/>
        <v>Победа</v>
      </c>
      <c r="G27" s="2">
        <f t="shared" ca="1" si="4"/>
        <v>45574</v>
      </c>
      <c r="H27" s="2">
        <f t="shared" ca="1" si="5"/>
        <v>45588</v>
      </c>
      <c r="I27">
        <f t="shared" ca="1" si="6"/>
        <v>96</v>
      </c>
      <c r="J27">
        <v>26</v>
      </c>
      <c r="K27" t="s">
        <v>113</v>
      </c>
      <c r="P27" s="13" t="s">
        <v>92</v>
      </c>
      <c r="Q27" s="14">
        <v>210</v>
      </c>
      <c r="R27" s="14">
        <v>19</v>
      </c>
    </row>
    <row r="28" spans="1:18" x14ac:dyDescent="0.25">
      <c r="A28" s="1" t="s">
        <v>30</v>
      </c>
      <c r="B28">
        <f t="shared" ca="1" si="0"/>
        <v>99</v>
      </c>
      <c r="C28">
        <f t="shared" ca="1" si="1"/>
        <v>412</v>
      </c>
      <c r="D28">
        <f t="shared" ca="1" si="1"/>
        <v>335</v>
      </c>
      <c r="E28">
        <f t="shared" ca="1" si="2"/>
        <v>40788</v>
      </c>
      <c r="F28" t="str">
        <f t="shared" ca="1" si="3"/>
        <v>АляскА</v>
      </c>
      <c r="G28" s="2">
        <f t="shared" ca="1" si="4"/>
        <v>45545</v>
      </c>
      <c r="H28" s="2">
        <f t="shared" ca="1" si="5"/>
        <v>45583</v>
      </c>
      <c r="I28">
        <f t="shared" ca="1" si="6"/>
        <v>16</v>
      </c>
      <c r="J28">
        <v>27</v>
      </c>
      <c r="K28" t="s">
        <v>113</v>
      </c>
      <c r="P28" s="15" t="s">
        <v>103</v>
      </c>
      <c r="Q28" s="14">
        <v>210</v>
      </c>
      <c r="R28" s="14">
        <v>19</v>
      </c>
    </row>
    <row r="29" spans="1:18" x14ac:dyDescent="0.25">
      <c r="A29" s="1" t="s">
        <v>31</v>
      </c>
      <c r="B29">
        <f t="shared" ca="1" si="0"/>
        <v>239</v>
      </c>
      <c r="C29">
        <f t="shared" ca="1" si="1"/>
        <v>125</v>
      </c>
      <c r="D29">
        <f t="shared" ca="1" si="1"/>
        <v>284</v>
      </c>
      <c r="E29">
        <f t="shared" ca="1" si="2"/>
        <v>29875</v>
      </c>
      <c r="F29" t="str">
        <f t="shared" ca="1" si="3"/>
        <v>Победа</v>
      </c>
      <c r="G29" s="2">
        <f t="shared" ca="1" si="4"/>
        <v>45469</v>
      </c>
      <c r="H29" s="2">
        <f t="shared" ca="1" si="5"/>
        <v>45507</v>
      </c>
      <c r="I29">
        <f t="shared" ca="1" si="6"/>
        <v>84</v>
      </c>
      <c r="J29">
        <v>28</v>
      </c>
      <c r="K29" t="s">
        <v>113</v>
      </c>
      <c r="P29" s="13" t="s">
        <v>28</v>
      </c>
      <c r="Q29" s="14">
        <v>113</v>
      </c>
      <c r="R29" s="14">
        <v>185</v>
      </c>
    </row>
    <row r="30" spans="1:18" x14ac:dyDescent="0.25">
      <c r="A30" s="1" t="s">
        <v>32</v>
      </c>
      <c r="B30">
        <f t="shared" ca="1" si="0"/>
        <v>281</v>
      </c>
      <c r="C30">
        <f t="shared" ca="1" si="1"/>
        <v>41</v>
      </c>
      <c r="D30">
        <f t="shared" ca="1" si="1"/>
        <v>22</v>
      </c>
      <c r="E30">
        <f t="shared" ca="1" si="2"/>
        <v>11521</v>
      </c>
      <c r="F30" t="str">
        <f t="shared" ca="1" si="3"/>
        <v>Фудкорт</v>
      </c>
      <c r="G30" s="2">
        <f t="shared" ca="1" si="4"/>
        <v>45421</v>
      </c>
      <c r="H30" s="2">
        <f t="shared" ca="1" si="5"/>
        <v>45471</v>
      </c>
      <c r="I30">
        <f t="shared" ca="1" si="6"/>
        <v>56</v>
      </c>
      <c r="J30">
        <v>29</v>
      </c>
      <c r="K30" t="s">
        <v>113</v>
      </c>
      <c r="P30" s="15" t="s">
        <v>101</v>
      </c>
      <c r="Q30" s="14">
        <v>113</v>
      </c>
      <c r="R30" s="14">
        <v>185</v>
      </c>
    </row>
    <row r="31" spans="1:18" x14ac:dyDescent="0.25">
      <c r="A31" s="1" t="s">
        <v>33</v>
      </c>
      <c r="B31">
        <f t="shared" ca="1" si="0"/>
        <v>159</v>
      </c>
      <c r="C31">
        <f t="shared" ca="1" si="1"/>
        <v>168</v>
      </c>
      <c r="D31">
        <f t="shared" ca="1" si="1"/>
        <v>306</v>
      </c>
      <c r="E31">
        <f t="shared" ca="1" si="2"/>
        <v>26712</v>
      </c>
      <c r="F31" t="str">
        <f t="shared" ca="1" si="3"/>
        <v>ГудЖоб</v>
      </c>
      <c r="G31" s="2">
        <f t="shared" ca="1" si="4"/>
        <v>45324</v>
      </c>
      <c r="H31" s="2">
        <f t="shared" ca="1" si="5"/>
        <v>45352</v>
      </c>
      <c r="I31">
        <f t="shared" ca="1" si="6"/>
        <v>6</v>
      </c>
      <c r="J31">
        <v>30</v>
      </c>
      <c r="K31" t="s">
        <v>113</v>
      </c>
      <c r="P31" s="13" t="s">
        <v>45</v>
      </c>
      <c r="Q31" s="14">
        <v>212</v>
      </c>
      <c r="R31" s="14">
        <v>149</v>
      </c>
    </row>
    <row r="32" spans="1:18" x14ac:dyDescent="0.25">
      <c r="A32" s="1" t="s">
        <v>34</v>
      </c>
      <c r="B32">
        <f t="shared" ca="1" si="0"/>
        <v>113</v>
      </c>
      <c r="C32">
        <f t="shared" ca="1" si="1"/>
        <v>224</v>
      </c>
      <c r="D32">
        <f t="shared" ca="1" si="1"/>
        <v>184</v>
      </c>
      <c r="E32">
        <f t="shared" ca="1" si="2"/>
        <v>25312</v>
      </c>
      <c r="F32" t="str">
        <f t="shared" ca="1" si="3"/>
        <v>ОООго</v>
      </c>
      <c r="G32" s="2">
        <f t="shared" ca="1" si="4"/>
        <v>45559</v>
      </c>
      <c r="H32" s="2">
        <f t="shared" ca="1" si="5"/>
        <v>45565</v>
      </c>
      <c r="I32">
        <f t="shared" ca="1" si="6"/>
        <v>78</v>
      </c>
      <c r="J32">
        <v>31</v>
      </c>
      <c r="K32" t="s">
        <v>113</v>
      </c>
      <c r="P32" s="15" t="s">
        <v>107</v>
      </c>
      <c r="Q32" s="14">
        <v>212</v>
      </c>
      <c r="R32" s="14">
        <v>149</v>
      </c>
    </row>
    <row r="33" spans="1:18" x14ac:dyDescent="0.25">
      <c r="A33" s="1" t="s">
        <v>35</v>
      </c>
      <c r="B33">
        <f t="shared" ca="1" si="0"/>
        <v>255</v>
      </c>
      <c r="C33">
        <f t="shared" ca="1" si="1"/>
        <v>146</v>
      </c>
      <c r="D33">
        <f t="shared" ca="1" si="1"/>
        <v>98</v>
      </c>
      <c r="E33">
        <f t="shared" ca="1" si="2"/>
        <v>37230</v>
      </c>
      <c r="F33" t="str">
        <f t="shared" ca="1" si="3"/>
        <v>ОООго</v>
      </c>
      <c r="G33" s="2">
        <f t="shared" ca="1" si="4"/>
        <v>45553</v>
      </c>
      <c r="H33" s="2">
        <f t="shared" ca="1" si="5"/>
        <v>45578</v>
      </c>
      <c r="I33">
        <f t="shared" ca="1" si="6"/>
        <v>71</v>
      </c>
      <c r="J33">
        <v>32</v>
      </c>
      <c r="K33" t="s">
        <v>113</v>
      </c>
      <c r="P33" s="13" t="s">
        <v>13</v>
      </c>
      <c r="Q33" s="14">
        <v>204</v>
      </c>
      <c r="R33" s="14">
        <v>389</v>
      </c>
    </row>
    <row r="34" spans="1:18" x14ac:dyDescent="0.25">
      <c r="A34" s="1" t="s">
        <v>36</v>
      </c>
      <c r="B34">
        <f t="shared" ca="1" si="0"/>
        <v>259</v>
      </c>
      <c r="C34">
        <f t="shared" ca="1" si="1"/>
        <v>48</v>
      </c>
      <c r="D34">
        <f t="shared" ca="1" si="1"/>
        <v>135</v>
      </c>
      <c r="E34">
        <f t="shared" ca="1" si="2"/>
        <v>12432</v>
      </c>
      <c r="F34" t="str">
        <f t="shared" ca="1" si="3"/>
        <v>Фудкорт</v>
      </c>
      <c r="G34" s="2">
        <f t="shared" ca="1" si="4"/>
        <v>45335</v>
      </c>
      <c r="H34" s="2">
        <f t="shared" ca="1" si="5"/>
        <v>45368</v>
      </c>
      <c r="I34">
        <f t="shared" ca="1" si="6"/>
        <v>87</v>
      </c>
      <c r="J34">
        <v>33</v>
      </c>
      <c r="K34" t="s">
        <v>113</v>
      </c>
      <c r="P34" s="15" t="s">
        <v>106</v>
      </c>
      <c r="Q34" s="14">
        <v>204</v>
      </c>
      <c r="R34" s="14">
        <v>389</v>
      </c>
    </row>
    <row r="35" spans="1:18" x14ac:dyDescent="0.25">
      <c r="A35" s="1" t="s">
        <v>37</v>
      </c>
      <c r="B35">
        <f t="shared" ca="1" si="0"/>
        <v>72</v>
      </c>
      <c r="C35">
        <f t="shared" ca="1" si="1"/>
        <v>181</v>
      </c>
      <c r="D35">
        <f t="shared" ca="1" si="1"/>
        <v>395</v>
      </c>
      <c r="E35">
        <f t="shared" ca="1" si="2"/>
        <v>13032</v>
      </c>
      <c r="F35" t="str">
        <f t="shared" ca="1" si="3"/>
        <v>Надежный</v>
      </c>
      <c r="G35" s="2">
        <f t="shared" ca="1" si="4"/>
        <v>45392</v>
      </c>
      <c r="H35" s="2">
        <f t="shared" ca="1" si="5"/>
        <v>45420</v>
      </c>
      <c r="I35">
        <f t="shared" ca="1" si="6"/>
        <v>86</v>
      </c>
      <c r="J35">
        <v>34</v>
      </c>
      <c r="K35" t="s">
        <v>113</v>
      </c>
      <c r="P35" s="13" t="s">
        <v>32</v>
      </c>
      <c r="Q35" s="14">
        <v>194</v>
      </c>
      <c r="R35" s="14">
        <v>284</v>
      </c>
    </row>
    <row r="36" spans="1:18" x14ac:dyDescent="0.25">
      <c r="A36" s="1" t="s">
        <v>38</v>
      </c>
      <c r="B36">
        <f t="shared" ca="1" si="0"/>
        <v>276</v>
      </c>
      <c r="C36">
        <f t="shared" ca="1" si="1"/>
        <v>484</v>
      </c>
      <c r="D36">
        <f t="shared" ca="1" si="1"/>
        <v>491</v>
      </c>
      <c r="E36">
        <f t="shared" ca="1" si="2"/>
        <v>133584</v>
      </c>
      <c r="F36" t="str">
        <f t="shared" ca="1" si="3"/>
        <v>Победа</v>
      </c>
      <c r="G36" s="2">
        <f t="shared" ca="1" si="4"/>
        <v>45408</v>
      </c>
      <c r="H36" s="2">
        <f t="shared" ca="1" si="5"/>
        <v>45416</v>
      </c>
      <c r="I36">
        <f t="shared" ca="1" si="6"/>
        <v>20</v>
      </c>
      <c r="J36">
        <v>35</v>
      </c>
      <c r="K36" t="s">
        <v>113</v>
      </c>
      <c r="P36" s="15" t="s">
        <v>106</v>
      </c>
      <c r="Q36" s="14">
        <v>194</v>
      </c>
      <c r="R36" s="14">
        <v>284</v>
      </c>
    </row>
    <row r="37" spans="1:18" x14ac:dyDescent="0.25">
      <c r="A37" s="1" t="s">
        <v>39</v>
      </c>
      <c r="B37">
        <f t="shared" ca="1" si="0"/>
        <v>258</v>
      </c>
      <c r="C37">
        <f t="shared" ca="1" si="1"/>
        <v>60</v>
      </c>
      <c r="D37">
        <f t="shared" ca="1" si="1"/>
        <v>208</v>
      </c>
      <c r="E37">
        <f t="shared" ca="1" si="2"/>
        <v>15480</v>
      </c>
      <c r="F37" t="str">
        <f t="shared" ca="1" si="3"/>
        <v>ГудЖоб</v>
      </c>
      <c r="G37" s="2">
        <f t="shared" ca="1" si="4"/>
        <v>45546</v>
      </c>
      <c r="H37" s="2">
        <f t="shared" ca="1" si="5"/>
        <v>45570</v>
      </c>
      <c r="I37">
        <f t="shared" ca="1" si="6"/>
        <v>59</v>
      </c>
      <c r="J37">
        <v>36</v>
      </c>
      <c r="K37" t="s">
        <v>113</v>
      </c>
      <c r="P37" s="13" t="s">
        <v>49</v>
      </c>
      <c r="Q37" s="14">
        <v>215</v>
      </c>
      <c r="R37" s="14">
        <v>209</v>
      </c>
    </row>
    <row r="38" spans="1:18" x14ac:dyDescent="0.25">
      <c r="A38" s="1" t="s">
        <v>40</v>
      </c>
      <c r="B38">
        <f t="shared" ca="1" si="0"/>
        <v>123</v>
      </c>
      <c r="C38">
        <f t="shared" ca="1" si="1"/>
        <v>226</v>
      </c>
      <c r="D38">
        <f t="shared" ca="1" si="1"/>
        <v>13</v>
      </c>
      <c r="E38">
        <f t="shared" ca="1" si="2"/>
        <v>27798</v>
      </c>
      <c r="F38" t="str">
        <f t="shared" ca="1" si="3"/>
        <v>ОвощиФрукты</v>
      </c>
      <c r="G38" s="2">
        <f t="shared" ca="1" si="4"/>
        <v>45359</v>
      </c>
      <c r="H38" s="2">
        <f t="shared" ca="1" si="5"/>
        <v>45376</v>
      </c>
      <c r="I38">
        <f t="shared" ca="1" si="6"/>
        <v>42</v>
      </c>
      <c r="J38">
        <v>37</v>
      </c>
      <c r="K38" t="s">
        <v>113</v>
      </c>
      <c r="P38" s="15" t="s">
        <v>107</v>
      </c>
      <c r="Q38" s="14">
        <v>215</v>
      </c>
      <c r="R38" s="14">
        <v>209</v>
      </c>
    </row>
    <row r="39" spans="1:18" x14ac:dyDescent="0.25">
      <c r="A39" s="1" t="s">
        <v>41</v>
      </c>
      <c r="B39">
        <f t="shared" ca="1" si="0"/>
        <v>111</v>
      </c>
      <c r="C39">
        <f t="shared" ca="1" si="1"/>
        <v>90</v>
      </c>
      <c r="D39">
        <f t="shared" ca="1" si="1"/>
        <v>173</v>
      </c>
      <c r="E39">
        <f t="shared" ca="1" si="2"/>
        <v>9990</v>
      </c>
      <c r="F39" t="str">
        <f t="shared" ca="1" si="3"/>
        <v>Надежный</v>
      </c>
      <c r="G39" s="2">
        <f t="shared" ca="1" si="4"/>
        <v>45595</v>
      </c>
      <c r="H39" s="2">
        <f t="shared" ca="1" si="5"/>
        <v>45632</v>
      </c>
      <c r="I39">
        <f t="shared" ca="1" si="6"/>
        <v>37</v>
      </c>
      <c r="J39">
        <v>38</v>
      </c>
      <c r="K39" t="s">
        <v>113</v>
      </c>
      <c r="P39" s="13" t="s">
        <v>27</v>
      </c>
      <c r="Q39" s="14">
        <v>56</v>
      </c>
      <c r="R39" s="14">
        <v>219</v>
      </c>
    </row>
    <row r="40" spans="1:18" x14ac:dyDescent="0.25">
      <c r="A40" s="1" t="s">
        <v>42</v>
      </c>
      <c r="B40">
        <f t="shared" ca="1" si="0"/>
        <v>145</v>
      </c>
      <c r="C40">
        <f t="shared" ca="1" si="1"/>
        <v>201</v>
      </c>
      <c r="D40">
        <f t="shared" ca="1" si="1"/>
        <v>129</v>
      </c>
      <c r="E40">
        <f t="shared" ca="1" si="2"/>
        <v>29145</v>
      </c>
      <c r="F40" t="str">
        <f t="shared" ca="1" si="3"/>
        <v>ОООго</v>
      </c>
      <c r="G40" s="2">
        <f t="shared" ca="1" si="4"/>
        <v>45516</v>
      </c>
      <c r="H40" s="2">
        <f t="shared" ca="1" si="5"/>
        <v>45538</v>
      </c>
      <c r="I40">
        <f t="shared" ca="1" si="6"/>
        <v>22</v>
      </c>
      <c r="J40">
        <v>39</v>
      </c>
      <c r="K40" t="s">
        <v>113</v>
      </c>
      <c r="P40" s="15" t="s">
        <v>103</v>
      </c>
      <c r="Q40" s="14">
        <v>56</v>
      </c>
      <c r="R40" s="14">
        <v>219</v>
      </c>
    </row>
    <row r="41" spans="1:18" x14ac:dyDescent="0.25">
      <c r="A41" s="1" t="s">
        <v>43</v>
      </c>
      <c r="B41">
        <f t="shared" ca="1" si="0"/>
        <v>83</v>
      </c>
      <c r="C41">
        <f t="shared" ca="1" si="1"/>
        <v>447</v>
      </c>
      <c r="D41">
        <f t="shared" ca="1" si="1"/>
        <v>118</v>
      </c>
      <c r="E41">
        <f t="shared" ca="1" si="2"/>
        <v>37101</v>
      </c>
      <c r="F41" t="str">
        <f t="shared" ca="1" si="3"/>
        <v>ГудЖоб</v>
      </c>
      <c r="G41" s="2">
        <f t="shared" ca="1" si="4"/>
        <v>45350</v>
      </c>
      <c r="H41" s="2">
        <f t="shared" ca="1" si="5"/>
        <v>45388</v>
      </c>
      <c r="I41">
        <f t="shared" ca="1" si="6"/>
        <v>28</v>
      </c>
      <c r="J41">
        <v>40</v>
      </c>
      <c r="K41" t="s">
        <v>113</v>
      </c>
      <c r="P41" s="13" t="s">
        <v>51</v>
      </c>
      <c r="Q41" s="14">
        <v>218</v>
      </c>
      <c r="R41" s="14">
        <v>24</v>
      </c>
    </row>
    <row r="42" spans="1:18" x14ac:dyDescent="0.25">
      <c r="A42" s="1" t="s">
        <v>45</v>
      </c>
      <c r="B42">
        <f t="shared" ca="1" si="0"/>
        <v>95</v>
      </c>
      <c r="C42">
        <f t="shared" ca="1" si="1"/>
        <v>10</v>
      </c>
      <c r="D42">
        <f t="shared" ca="1" si="1"/>
        <v>455</v>
      </c>
      <c r="E42">
        <f t="shared" ca="1" si="2"/>
        <v>950</v>
      </c>
      <c r="F42" t="str">
        <f t="shared" ca="1" si="3"/>
        <v>Победа</v>
      </c>
      <c r="G42" s="2">
        <f t="shared" ca="1" si="4"/>
        <v>45440</v>
      </c>
      <c r="H42" s="2">
        <f t="shared" ca="1" si="5"/>
        <v>45471</v>
      </c>
      <c r="I42">
        <f t="shared" ca="1" si="6"/>
        <v>45</v>
      </c>
      <c r="J42">
        <v>41</v>
      </c>
      <c r="K42" t="s">
        <v>113</v>
      </c>
      <c r="P42" s="15" t="s">
        <v>102</v>
      </c>
      <c r="Q42" s="14">
        <v>218</v>
      </c>
      <c r="R42" s="14">
        <v>24</v>
      </c>
    </row>
    <row r="43" spans="1:18" x14ac:dyDescent="0.25">
      <c r="A43" s="1" t="s">
        <v>46</v>
      </c>
      <c r="B43">
        <f t="shared" ca="1" si="0"/>
        <v>291</v>
      </c>
      <c r="C43">
        <f t="shared" ca="1" si="1"/>
        <v>393</v>
      </c>
      <c r="D43">
        <f t="shared" ca="1" si="1"/>
        <v>327</v>
      </c>
      <c r="E43">
        <f t="shared" ca="1" si="2"/>
        <v>114363</v>
      </c>
      <c r="F43" t="str">
        <f t="shared" ca="1" si="3"/>
        <v>ОвощиФрукты</v>
      </c>
      <c r="G43" s="2">
        <f t="shared" ca="1" si="4"/>
        <v>45420</v>
      </c>
      <c r="H43" s="2">
        <f t="shared" ca="1" si="5"/>
        <v>45443</v>
      </c>
      <c r="I43">
        <f t="shared" ca="1" si="6"/>
        <v>36</v>
      </c>
      <c r="J43">
        <v>42</v>
      </c>
      <c r="K43" t="s">
        <v>113</v>
      </c>
      <c r="P43" s="13" t="s">
        <v>34</v>
      </c>
      <c r="Q43" s="14">
        <v>289</v>
      </c>
      <c r="R43" s="14">
        <v>48</v>
      </c>
    </row>
    <row r="44" spans="1:18" x14ac:dyDescent="0.25">
      <c r="A44" s="1" t="s">
        <v>37</v>
      </c>
      <c r="B44">
        <f t="shared" ca="1" si="0"/>
        <v>178</v>
      </c>
      <c r="C44">
        <f t="shared" ca="1" si="1"/>
        <v>135</v>
      </c>
      <c r="D44">
        <f t="shared" ca="1" si="1"/>
        <v>100</v>
      </c>
      <c r="E44">
        <f t="shared" ca="1" si="2"/>
        <v>24030</v>
      </c>
      <c r="F44" t="str">
        <f t="shared" ca="1" si="3"/>
        <v>ОвощиФрукты</v>
      </c>
      <c r="G44" s="2">
        <f t="shared" ca="1" si="4"/>
        <v>45431</v>
      </c>
      <c r="H44" s="2">
        <f t="shared" ca="1" si="5"/>
        <v>45451</v>
      </c>
      <c r="I44">
        <f t="shared" ca="1" si="6"/>
        <v>90</v>
      </c>
      <c r="J44">
        <v>43</v>
      </c>
      <c r="K44" t="s">
        <v>113</v>
      </c>
      <c r="P44" s="15" t="s">
        <v>103</v>
      </c>
      <c r="Q44" s="14">
        <v>289</v>
      </c>
      <c r="R44" s="14">
        <v>48</v>
      </c>
    </row>
    <row r="45" spans="1:18" x14ac:dyDescent="0.25">
      <c r="A45" s="1" t="s">
        <v>47</v>
      </c>
      <c r="B45">
        <f t="shared" ca="1" si="0"/>
        <v>224</v>
      </c>
      <c r="C45">
        <f t="shared" ca="1" si="1"/>
        <v>249</v>
      </c>
      <c r="D45">
        <f t="shared" ca="1" si="1"/>
        <v>10</v>
      </c>
      <c r="E45">
        <f t="shared" ca="1" si="2"/>
        <v>55776</v>
      </c>
      <c r="F45" t="str">
        <f t="shared" ca="1" si="3"/>
        <v>ОООго</v>
      </c>
      <c r="G45" s="2">
        <f t="shared" ca="1" si="4"/>
        <v>45458</v>
      </c>
      <c r="H45" s="2">
        <f t="shared" ca="1" si="5"/>
        <v>45497</v>
      </c>
      <c r="I45">
        <f t="shared" ca="1" si="6"/>
        <v>48</v>
      </c>
      <c r="J45">
        <v>44</v>
      </c>
      <c r="K45" t="s">
        <v>113</v>
      </c>
      <c r="P45" s="13" t="s">
        <v>33</v>
      </c>
      <c r="Q45" s="14">
        <v>148</v>
      </c>
      <c r="R45" s="14">
        <v>133</v>
      </c>
    </row>
    <row r="46" spans="1:18" x14ac:dyDescent="0.25">
      <c r="A46" s="1" t="s">
        <v>48</v>
      </c>
      <c r="B46">
        <f t="shared" ca="1" si="0"/>
        <v>257</v>
      </c>
      <c r="C46">
        <f t="shared" ca="1" si="1"/>
        <v>366</v>
      </c>
      <c r="D46">
        <f t="shared" ca="1" si="1"/>
        <v>464</v>
      </c>
      <c r="E46">
        <f t="shared" ca="1" si="2"/>
        <v>94062</v>
      </c>
      <c r="F46" t="str">
        <f t="shared" ca="1" si="3"/>
        <v>ОвощиФрукты</v>
      </c>
      <c r="G46" s="2">
        <f t="shared" ca="1" si="4"/>
        <v>45425</v>
      </c>
      <c r="H46" s="2">
        <f t="shared" ca="1" si="5"/>
        <v>45464</v>
      </c>
      <c r="I46">
        <f t="shared" ca="1" si="6"/>
        <v>46</v>
      </c>
      <c r="J46">
        <v>45</v>
      </c>
      <c r="K46" t="s">
        <v>113</v>
      </c>
      <c r="P46" s="15" t="s">
        <v>102</v>
      </c>
      <c r="Q46" s="14">
        <v>148</v>
      </c>
      <c r="R46" s="14">
        <v>133</v>
      </c>
    </row>
    <row r="47" spans="1:18" x14ac:dyDescent="0.25">
      <c r="A47" s="1" t="s">
        <v>49</v>
      </c>
      <c r="B47">
        <f t="shared" ca="1" si="0"/>
        <v>255</v>
      </c>
      <c r="C47">
        <f t="shared" ca="1" si="1"/>
        <v>492</v>
      </c>
      <c r="D47">
        <f t="shared" ca="1" si="1"/>
        <v>491</v>
      </c>
      <c r="E47">
        <f t="shared" ca="1" si="2"/>
        <v>125460</v>
      </c>
      <c r="F47" t="str">
        <f t="shared" ca="1" si="3"/>
        <v>Фудкорт</v>
      </c>
      <c r="G47" s="2">
        <f t="shared" ca="1" si="4"/>
        <v>45561</v>
      </c>
      <c r="H47" s="2">
        <f t="shared" ca="1" si="5"/>
        <v>45592</v>
      </c>
      <c r="I47">
        <f t="shared" ca="1" si="6"/>
        <v>11</v>
      </c>
      <c r="J47">
        <v>46</v>
      </c>
      <c r="K47" t="s">
        <v>113</v>
      </c>
      <c r="P47" s="13" t="s">
        <v>35</v>
      </c>
      <c r="Q47" s="14">
        <v>239</v>
      </c>
      <c r="R47" s="14">
        <v>315</v>
      </c>
    </row>
    <row r="48" spans="1:18" x14ac:dyDescent="0.25">
      <c r="A48" s="1" t="s">
        <v>50</v>
      </c>
      <c r="B48">
        <f t="shared" ca="1" si="0"/>
        <v>252</v>
      </c>
      <c r="C48">
        <f t="shared" ca="1" si="1"/>
        <v>339</v>
      </c>
      <c r="D48">
        <f t="shared" ca="1" si="1"/>
        <v>74</v>
      </c>
      <c r="E48">
        <f t="shared" ca="1" si="2"/>
        <v>85428</v>
      </c>
      <c r="F48" t="str">
        <f t="shared" ca="1" si="3"/>
        <v>Надежный</v>
      </c>
      <c r="G48" s="2">
        <f t="shared" ca="1" si="4"/>
        <v>45589</v>
      </c>
      <c r="H48" s="2">
        <f t="shared" ca="1" si="5"/>
        <v>45592</v>
      </c>
      <c r="I48">
        <f t="shared" ca="1" si="6"/>
        <v>80</v>
      </c>
      <c r="J48">
        <v>47</v>
      </c>
      <c r="K48" t="s">
        <v>113</v>
      </c>
      <c r="P48" s="15" t="s">
        <v>105</v>
      </c>
      <c r="Q48" s="14">
        <v>239</v>
      </c>
      <c r="R48" s="14">
        <v>315</v>
      </c>
    </row>
    <row r="49" spans="1:18" x14ac:dyDescent="0.25">
      <c r="A49" s="1" t="s">
        <v>51</v>
      </c>
      <c r="B49">
        <f t="shared" ca="1" si="0"/>
        <v>182</v>
      </c>
      <c r="C49">
        <f t="shared" ca="1" si="1"/>
        <v>311</v>
      </c>
      <c r="D49">
        <f t="shared" ca="1" si="1"/>
        <v>85</v>
      </c>
      <c r="E49">
        <f t="shared" ca="1" si="2"/>
        <v>56602</v>
      </c>
      <c r="F49" t="str">
        <f t="shared" ca="1" si="3"/>
        <v>Победа</v>
      </c>
      <c r="G49" s="2">
        <f t="shared" ca="1" si="4"/>
        <v>45477</v>
      </c>
      <c r="H49" s="2">
        <f t="shared" ca="1" si="5"/>
        <v>45495</v>
      </c>
      <c r="I49">
        <f t="shared" ca="1" si="6"/>
        <v>15</v>
      </c>
      <c r="J49">
        <v>48</v>
      </c>
      <c r="K49" t="s">
        <v>113</v>
      </c>
      <c r="P49" s="13" t="s">
        <v>46</v>
      </c>
      <c r="Q49" s="14">
        <v>94</v>
      </c>
      <c r="R49" s="14">
        <v>72</v>
      </c>
    </row>
    <row r="50" spans="1:18" x14ac:dyDescent="0.25">
      <c r="A50" s="1" t="s">
        <v>52</v>
      </c>
      <c r="B50">
        <f t="shared" ca="1" si="0"/>
        <v>238</v>
      </c>
      <c r="C50">
        <f t="shared" ca="1" si="1"/>
        <v>348</v>
      </c>
      <c r="D50">
        <f t="shared" ca="1" si="1"/>
        <v>193</v>
      </c>
      <c r="E50">
        <f t="shared" ca="1" si="2"/>
        <v>82824</v>
      </c>
      <c r="F50" t="str">
        <f t="shared" ca="1" si="3"/>
        <v>ОвощиФрукты</v>
      </c>
      <c r="G50" s="2">
        <f t="shared" ca="1" si="4"/>
        <v>45583</v>
      </c>
      <c r="H50" s="2">
        <f t="shared" ca="1" si="5"/>
        <v>45626</v>
      </c>
      <c r="I50">
        <f t="shared" ca="1" si="6"/>
        <v>65</v>
      </c>
      <c r="J50">
        <v>49</v>
      </c>
      <c r="K50" t="s">
        <v>113</v>
      </c>
      <c r="P50" s="15" t="s">
        <v>107</v>
      </c>
      <c r="Q50" s="14">
        <v>94</v>
      </c>
      <c r="R50" s="14">
        <v>72</v>
      </c>
    </row>
    <row r="51" spans="1:18" x14ac:dyDescent="0.25">
      <c r="A51" s="17"/>
      <c r="B51" s="17"/>
      <c r="P51" s="13" t="s">
        <v>24</v>
      </c>
      <c r="Q51" s="14">
        <v>50</v>
      </c>
      <c r="R51" s="14">
        <v>444</v>
      </c>
    </row>
    <row r="52" spans="1:18" x14ac:dyDescent="0.25">
      <c r="A52" s="17"/>
      <c r="B52" s="17"/>
      <c r="P52" s="15" t="s">
        <v>105</v>
      </c>
      <c r="Q52" s="14">
        <v>50</v>
      </c>
      <c r="R52" s="14">
        <v>444</v>
      </c>
    </row>
    <row r="53" spans="1:18" x14ac:dyDescent="0.25">
      <c r="A53" s="17"/>
      <c r="B53" s="17"/>
      <c r="P53" s="13" t="s">
        <v>17</v>
      </c>
      <c r="Q53" s="14">
        <v>70</v>
      </c>
      <c r="R53" s="14">
        <v>264</v>
      </c>
    </row>
    <row r="54" spans="1:18" x14ac:dyDescent="0.25">
      <c r="A54" s="17"/>
      <c r="B54" s="17"/>
      <c r="P54" s="15" t="s">
        <v>102</v>
      </c>
      <c r="Q54" s="14">
        <v>70</v>
      </c>
      <c r="R54" s="14">
        <v>264</v>
      </c>
    </row>
    <row r="55" spans="1:18" x14ac:dyDescent="0.25">
      <c r="A55" s="17"/>
      <c r="B55" s="17"/>
      <c r="P55" s="13" t="s">
        <v>41</v>
      </c>
      <c r="Q55" s="14">
        <v>136</v>
      </c>
      <c r="R55" s="14">
        <v>113</v>
      </c>
    </row>
    <row r="56" spans="1:18" x14ac:dyDescent="0.25">
      <c r="A56" s="17"/>
      <c r="B56" s="17"/>
      <c r="P56" s="15" t="s">
        <v>106</v>
      </c>
      <c r="Q56" s="14">
        <v>136</v>
      </c>
      <c r="R56" s="14">
        <v>113</v>
      </c>
    </row>
    <row r="57" spans="1:18" x14ac:dyDescent="0.25">
      <c r="A57" s="17"/>
      <c r="B57" s="17"/>
      <c r="P57" s="13" t="s">
        <v>38</v>
      </c>
      <c r="Q57" s="14">
        <v>191</v>
      </c>
      <c r="R57" s="14">
        <v>398</v>
      </c>
    </row>
    <row r="58" spans="1:18" x14ac:dyDescent="0.25">
      <c r="A58" s="17"/>
      <c r="B58" s="17"/>
      <c r="P58" s="15" t="s">
        <v>107</v>
      </c>
      <c r="Q58" s="14">
        <v>191</v>
      </c>
      <c r="R58" s="14">
        <v>398</v>
      </c>
    </row>
    <row r="59" spans="1:18" x14ac:dyDescent="0.25">
      <c r="A59" s="17"/>
      <c r="B59" s="17"/>
      <c r="P59" s="13" t="s">
        <v>50</v>
      </c>
      <c r="Q59" s="14">
        <v>165</v>
      </c>
      <c r="R59" s="14">
        <v>397</v>
      </c>
    </row>
    <row r="60" spans="1:18" x14ac:dyDescent="0.25">
      <c r="A60" s="17"/>
      <c r="B60" s="17"/>
      <c r="P60" s="15" t="s">
        <v>105</v>
      </c>
      <c r="Q60" s="14">
        <v>165</v>
      </c>
      <c r="R60" s="14">
        <v>397</v>
      </c>
    </row>
    <row r="61" spans="1:18" x14ac:dyDescent="0.25">
      <c r="P61" s="13" t="s">
        <v>10</v>
      </c>
      <c r="Q61" s="14">
        <v>70</v>
      </c>
      <c r="R61" s="14">
        <v>331</v>
      </c>
    </row>
    <row r="62" spans="1:18" x14ac:dyDescent="0.25">
      <c r="P62" s="15" t="s">
        <v>107</v>
      </c>
      <c r="Q62" s="14">
        <v>70</v>
      </c>
      <c r="R62" s="14">
        <v>331</v>
      </c>
    </row>
    <row r="63" spans="1:18" x14ac:dyDescent="0.25">
      <c r="P63" s="13" t="s">
        <v>39</v>
      </c>
      <c r="Q63" s="14">
        <v>79</v>
      </c>
      <c r="R63" s="14">
        <v>450</v>
      </c>
    </row>
    <row r="64" spans="1:18" x14ac:dyDescent="0.25">
      <c r="P64" s="15" t="s">
        <v>103</v>
      </c>
      <c r="Q64" s="14">
        <v>79</v>
      </c>
      <c r="R64" s="14">
        <v>450</v>
      </c>
    </row>
    <row r="65" spans="16:18" x14ac:dyDescent="0.25">
      <c r="P65" s="13" t="s">
        <v>12</v>
      </c>
      <c r="Q65" s="14">
        <v>155</v>
      </c>
      <c r="R65" s="14">
        <v>48</v>
      </c>
    </row>
    <row r="66" spans="16:18" x14ac:dyDescent="0.25">
      <c r="P66" s="15" t="s">
        <v>105</v>
      </c>
      <c r="Q66" s="14">
        <v>155</v>
      </c>
      <c r="R66" s="14">
        <v>48</v>
      </c>
    </row>
    <row r="67" spans="16:18" x14ac:dyDescent="0.25">
      <c r="P67" s="13" t="s">
        <v>44</v>
      </c>
      <c r="Q67" s="14">
        <v>97</v>
      </c>
      <c r="R67" s="14">
        <v>370</v>
      </c>
    </row>
    <row r="68" spans="16:18" x14ac:dyDescent="0.25">
      <c r="P68" s="15" t="s">
        <v>107</v>
      </c>
      <c r="Q68" s="14">
        <v>97</v>
      </c>
      <c r="R68" s="14">
        <v>370</v>
      </c>
    </row>
    <row r="69" spans="16:18" x14ac:dyDescent="0.25">
      <c r="P69" s="13" t="s">
        <v>11</v>
      </c>
      <c r="Q69" s="14">
        <v>219</v>
      </c>
      <c r="R69" s="14">
        <v>21</v>
      </c>
    </row>
    <row r="70" spans="16:18" x14ac:dyDescent="0.25">
      <c r="P70" s="15" t="s">
        <v>103</v>
      </c>
      <c r="Q70" s="14">
        <v>219</v>
      </c>
      <c r="R70" s="14">
        <v>21</v>
      </c>
    </row>
    <row r="71" spans="16:18" x14ac:dyDescent="0.25">
      <c r="P71" s="13" t="s">
        <v>14</v>
      </c>
      <c r="Q71" s="14">
        <v>130</v>
      </c>
      <c r="R71" s="14">
        <v>192</v>
      </c>
    </row>
    <row r="72" spans="16:18" x14ac:dyDescent="0.25">
      <c r="P72" s="15" t="s">
        <v>103</v>
      </c>
      <c r="Q72" s="14">
        <v>130</v>
      </c>
      <c r="R72" s="14">
        <v>192</v>
      </c>
    </row>
    <row r="73" spans="16:18" x14ac:dyDescent="0.25">
      <c r="P73" s="13" t="s">
        <v>18</v>
      </c>
      <c r="Q73" s="14">
        <v>339</v>
      </c>
      <c r="R73" s="14">
        <v>530</v>
      </c>
    </row>
    <row r="74" spans="16:18" x14ac:dyDescent="0.25">
      <c r="P74" s="15" t="s">
        <v>104</v>
      </c>
      <c r="Q74" s="14">
        <v>159</v>
      </c>
      <c r="R74" s="14">
        <v>157</v>
      </c>
    </row>
    <row r="75" spans="16:18" x14ac:dyDescent="0.25">
      <c r="P75" s="15" t="s">
        <v>106</v>
      </c>
      <c r="Q75" s="14">
        <v>180</v>
      </c>
      <c r="R75" s="14">
        <v>373</v>
      </c>
    </row>
    <row r="76" spans="16:18" x14ac:dyDescent="0.25">
      <c r="P76" s="13" t="s">
        <v>25</v>
      </c>
      <c r="Q76" s="14">
        <v>266</v>
      </c>
      <c r="R76" s="14">
        <v>249</v>
      </c>
    </row>
    <row r="77" spans="16:18" x14ac:dyDescent="0.25">
      <c r="P77" s="15" t="s">
        <v>104</v>
      </c>
      <c r="Q77" s="14">
        <v>266</v>
      </c>
      <c r="R77" s="14">
        <v>249</v>
      </c>
    </row>
    <row r="78" spans="16:18" x14ac:dyDescent="0.25">
      <c r="P78" s="13" t="s">
        <v>47</v>
      </c>
      <c r="Q78" s="14">
        <v>126</v>
      </c>
      <c r="R78" s="14">
        <v>404</v>
      </c>
    </row>
    <row r="79" spans="16:18" x14ac:dyDescent="0.25">
      <c r="P79" s="15" t="s">
        <v>101</v>
      </c>
      <c r="Q79" s="14">
        <v>126</v>
      </c>
      <c r="R79" s="14">
        <v>404</v>
      </c>
    </row>
    <row r="80" spans="16:18" x14ac:dyDescent="0.25">
      <c r="P80" s="13" t="s">
        <v>26</v>
      </c>
      <c r="Q80" s="14">
        <v>162</v>
      </c>
      <c r="R80" s="14">
        <v>138</v>
      </c>
    </row>
    <row r="81" spans="16:18" x14ac:dyDescent="0.25">
      <c r="P81" s="15" t="s">
        <v>104</v>
      </c>
      <c r="Q81" s="14">
        <v>162</v>
      </c>
      <c r="R81" s="14">
        <v>138</v>
      </c>
    </row>
    <row r="82" spans="16:18" x14ac:dyDescent="0.25">
      <c r="P82" s="13" t="s">
        <v>42</v>
      </c>
      <c r="Q82" s="14">
        <v>145</v>
      </c>
      <c r="R82" s="14">
        <v>259</v>
      </c>
    </row>
    <row r="83" spans="16:18" x14ac:dyDescent="0.25">
      <c r="P83" s="15" t="s">
        <v>105</v>
      </c>
      <c r="Q83" s="14">
        <v>145</v>
      </c>
      <c r="R83" s="14">
        <v>259</v>
      </c>
    </row>
    <row r="84" spans="16:18" x14ac:dyDescent="0.25">
      <c r="P84" s="13" t="s">
        <v>16</v>
      </c>
      <c r="Q84" s="14">
        <v>146</v>
      </c>
      <c r="R84" s="14">
        <v>358</v>
      </c>
    </row>
    <row r="85" spans="16:18" x14ac:dyDescent="0.25">
      <c r="P85" s="15" t="s">
        <v>104</v>
      </c>
      <c r="Q85" s="14">
        <v>146</v>
      </c>
      <c r="R85" s="14">
        <v>358</v>
      </c>
    </row>
    <row r="86" spans="16:18" x14ac:dyDescent="0.25">
      <c r="P86" s="13" t="s">
        <v>23</v>
      </c>
      <c r="Q86" s="14">
        <v>175</v>
      </c>
      <c r="R86" s="14">
        <v>287</v>
      </c>
    </row>
    <row r="87" spans="16:18" x14ac:dyDescent="0.25">
      <c r="P87" s="15" t="s">
        <v>101</v>
      </c>
      <c r="Q87" s="14">
        <v>175</v>
      </c>
      <c r="R87" s="14">
        <v>287</v>
      </c>
    </row>
    <row r="88" spans="16:18" x14ac:dyDescent="0.25">
      <c r="P88" s="13" t="s">
        <v>43</v>
      </c>
      <c r="Q88" s="14">
        <v>270</v>
      </c>
      <c r="R88" s="14">
        <v>116</v>
      </c>
    </row>
    <row r="89" spans="16:18" x14ac:dyDescent="0.25">
      <c r="P89" s="15" t="s">
        <v>103</v>
      </c>
      <c r="Q89" s="14">
        <v>270</v>
      </c>
      <c r="R89" s="14">
        <v>116</v>
      </c>
    </row>
    <row r="90" spans="16:18" x14ac:dyDescent="0.25">
      <c r="P90" s="13" t="s">
        <v>19</v>
      </c>
      <c r="Q90" s="14">
        <v>257</v>
      </c>
      <c r="R90" s="14">
        <v>454</v>
      </c>
    </row>
    <row r="91" spans="16:18" x14ac:dyDescent="0.25">
      <c r="P91" s="15" t="s">
        <v>104</v>
      </c>
      <c r="Q91" s="14">
        <v>257</v>
      </c>
      <c r="R91" s="14">
        <v>454</v>
      </c>
    </row>
    <row r="92" spans="16:18" x14ac:dyDescent="0.25">
      <c r="P92" s="13" t="s">
        <v>22</v>
      </c>
      <c r="Q92" s="14">
        <v>247</v>
      </c>
      <c r="R92" s="14">
        <v>54</v>
      </c>
    </row>
    <row r="93" spans="16:18" x14ac:dyDescent="0.25">
      <c r="P93" s="15" t="s">
        <v>107</v>
      </c>
      <c r="Q93" s="14">
        <v>247</v>
      </c>
      <c r="R93" s="14">
        <v>54</v>
      </c>
    </row>
    <row r="94" spans="16:18" x14ac:dyDescent="0.25">
      <c r="P94" s="13" t="s">
        <v>52</v>
      </c>
      <c r="Q94" s="14">
        <v>169</v>
      </c>
      <c r="R94" s="14">
        <v>475</v>
      </c>
    </row>
    <row r="95" spans="16:18" x14ac:dyDescent="0.25">
      <c r="P95" s="15" t="s">
        <v>104</v>
      </c>
      <c r="Q95" s="14">
        <v>169</v>
      </c>
      <c r="R95" s="14">
        <v>475</v>
      </c>
    </row>
    <row r="96" spans="16:18" x14ac:dyDescent="0.25">
      <c r="P96" s="13" t="s">
        <v>6</v>
      </c>
      <c r="Q96" s="14">
        <v>101</v>
      </c>
      <c r="R96" s="14">
        <v>157</v>
      </c>
    </row>
    <row r="97" spans="16:18" x14ac:dyDescent="0.25">
      <c r="P97" s="15" t="s">
        <v>106</v>
      </c>
      <c r="Q97" s="14">
        <v>101</v>
      </c>
      <c r="R97" s="14">
        <v>157</v>
      </c>
    </row>
    <row r="98" spans="16:18" x14ac:dyDescent="0.25">
      <c r="P98" s="13" t="s">
        <v>100</v>
      </c>
      <c r="Q98" s="14">
        <v>8487</v>
      </c>
      <c r="R98" s="14">
        <v>11660</v>
      </c>
    </row>
  </sheetData>
  <mergeCells count="10">
    <mergeCell ref="A60:B6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</mergeCell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BB20-E373-4377-AB16-F454E797E3C7}">
  <dimension ref="A1:X50"/>
  <sheetViews>
    <sheetView workbookViewId="0">
      <selection activeCell="M12" sqref="M12"/>
    </sheetView>
  </sheetViews>
  <sheetFormatPr defaultRowHeight="15" x14ac:dyDescent="0.25"/>
  <cols>
    <col min="1" max="1" width="16" customWidth="1"/>
    <col min="2" max="2" width="9.28515625" customWidth="1"/>
    <col min="3" max="3" width="12.7109375" customWidth="1"/>
    <col min="4" max="4" width="9.7109375" customWidth="1"/>
    <col min="5" max="5" width="12.7109375" customWidth="1"/>
    <col min="6" max="6" width="13" customWidth="1"/>
    <col min="7" max="8" width="15.28515625" customWidth="1"/>
    <col min="9" max="9" width="13.42578125" customWidth="1"/>
    <col min="12" max="12" width="17" bestFit="1" customWidth="1"/>
    <col min="13" max="13" width="23.5703125" bestFit="1" customWidth="1"/>
    <col min="14" max="14" width="20.85546875" bestFit="1" customWidth="1"/>
  </cols>
  <sheetData>
    <row r="1" spans="1:24" x14ac:dyDescent="0.25">
      <c r="A1" s="16" t="s">
        <v>0</v>
      </c>
      <c r="B1" t="s">
        <v>108</v>
      </c>
      <c r="C1" t="s">
        <v>1</v>
      </c>
      <c r="D1" t="s">
        <v>2</v>
      </c>
      <c r="E1" t="s">
        <v>98</v>
      </c>
      <c r="F1" t="s">
        <v>3</v>
      </c>
      <c r="G1" t="s">
        <v>5</v>
      </c>
      <c r="H1" t="s">
        <v>4</v>
      </c>
      <c r="I1" t="s">
        <v>123</v>
      </c>
      <c r="J1" t="s">
        <v>111</v>
      </c>
      <c r="K1" t="s">
        <v>112</v>
      </c>
    </row>
    <row r="2" spans="1:24" x14ac:dyDescent="0.25">
      <c r="A2" s="16" t="s">
        <v>55</v>
      </c>
      <c r="B2">
        <f t="shared" ref="B2:B33" ca="1" si="0">RANDBETWEEN(50,300)</f>
        <v>267</v>
      </c>
      <c r="C2">
        <f t="shared" ref="C2:C33" ca="1" si="1">RANDBETWEEN(30,50)</f>
        <v>36</v>
      </c>
      <c r="D2">
        <f ca="1">RANDBETWEEN(10,500)</f>
        <v>312</v>
      </c>
      <c r="E2">
        <f ca="1">B2*C2</f>
        <v>9612</v>
      </c>
      <c r="F2" t="str">
        <f ca="1">CHOOSE(RANDBETWEEN(1,7),"Фудкорт","ОвощиФрукты","АляскА","ГудЖоб","Надежный","ОООго","Победа")</f>
        <v>Надежный</v>
      </c>
      <c r="G2" s="2">
        <f ca="1">RANDBETWEEN(DATE(2024,1,1),DATE(2024,11,12))</f>
        <v>45393</v>
      </c>
      <c r="H2" s="2">
        <f ca="1">G2+RANDBETWEEN(1,50)</f>
        <v>45439</v>
      </c>
      <c r="I2">
        <f ca="1">RANDBETWEEN(5,100)</f>
        <v>75</v>
      </c>
      <c r="J2">
        <v>50</v>
      </c>
      <c r="K2" t="s">
        <v>114</v>
      </c>
      <c r="V2" s="3"/>
      <c r="W2" s="4"/>
      <c r="X2" s="5"/>
    </row>
    <row r="3" spans="1:24" x14ac:dyDescent="0.25">
      <c r="A3" s="16" t="s">
        <v>7</v>
      </c>
      <c r="B3">
        <f t="shared" ca="1" si="0"/>
        <v>106</v>
      </c>
      <c r="C3">
        <f t="shared" ca="1" si="1"/>
        <v>42</v>
      </c>
      <c r="D3">
        <f t="shared" ref="C3:D50" ca="1" si="2">RANDBETWEEN(10,500)</f>
        <v>373</v>
      </c>
      <c r="E3">
        <f t="shared" ref="E3:E50" ca="1" si="3">B3*C3</f>
        <v>4452</v>
      </c>
      <c r="F3" t="str">
        <f t="shared" ref="F3:F50" ca="1" si="4">CHOOSE(RANDBETWEEN(1,7),"Фудкорт","ОвощиФрукты","АляскА","ГудЖоб","Надежный","ОООго","Победа")</f>
        <v>ОвощиФрукты</v>
      </c>
      <c r="G3" s="2">
        <f t="shared" ref="G3:G50" ca="1" si="5">RANDBETWEEN(DATE(2024,1,1),DATE(2024,11,12))</f>
        <v>45463</v>
      </c>
      <c r="H3" s="2">
        <f t="shared" ref="H3:H50" ca="1" si="6">G3+RANDBETWEEN(1,50)</f>
        <v>45504</v>
      </c>
      <c r="I3">
        <f t="shared" ref="I3:I50" ca="1" si="7">RANDBETWEEN(5,100)</f>
        <v>53</v>
      </c>
      <c r="J3">
        <v>51</v>
      </c>
      <c r="K3" t="s">
        <v>114</v>
      </c>
      <c r="V3" s="6"/>
      <c r="W3" s="7"/>
      <c r="X3" s="8"/>
    </row>
    <row r="4" spans="1:24" x14ac:dyDescent="0.25">
      <c r="A4" s="16" t="s">
        <v>56</v>
      </c>
      <c r="B4">
        <f t="shared" ca="1" si="0"/>
        <v>113</v>
      </c>
      <c r="C4">
        <f t="shared" ca="1" si="1"/>
        <v>33</v>
      </c>
      <c r="D4">
        <f t="shared" ca="1" si="2"/>
        <v>188</v>
      </c>
      <c r="E4">
        <f t="shared" ca="1" si="3"/>
        <v>3729</v>
      </c>
      <c r="F4" t="str">
        <f t="shared" ca="1" si="4"/>
        <v>ГудЖоб</v>
      </c>
      <c r="G4" s="2">
        <f t="shared" ca="1" si="5"/>
        <v>45398</v>
      </c>
      <c r="H4" s="2">
        <f t="shared" ca="1" si="6"/>
        <v>45432</v>
      </c>
      <c r="I4">
        <f t="shared" ca="1" si="7"/>
        <v>94</v>
      </c>
      <c r="J4">
        <v>52</v>
      </c>
      <c r="K4" t="s">
        <v>114</v>
      </c>
      <c r="V4" s="6"/>
      <c r="W4" s="7"/>
      <c r="X4" s="8"/>
    </row>
    <row r="5" spans="1:24" x14ac:dyDescent="0.25">
      <c r="A5" s="16" t="s">
        <v>10</v>
      </c>
      <c r="B5">
        <f t="shared" ca="1" si="0"/>
        <v>244</v>
      </c>
      <c r="C5">
        <f t="shared" ca="1" si="1"/>
        <v>41</v>
      </c>
      <c r="D5">
        <f t="shared" ca="1" si="2"/>
        <v>359</v>
      </c>
      <c r="E5">
        <f t="shared" ca="1" si="3"/>
        <v>10004</v>
      </c>
      <c r="F5" t="str">
        <f t="shared" ca="1" si="4"/>
        <v>АляскА</v>
      </c>
      <c r="G5" s="2">
        <f t="shared" ca="1" si="5"/>
        <v>45295</v>
      </c>
      <c r="H5" s="2">
        <f t="shared" ca="1" si="6"/>
        <v>45327</v>
      </c>
      <c r="I5">
        <f t="shared" ca="1" si="7"/>
        <v>74</v>
      </c>
      <c r="J5">
        <v>53</v>
      </c>
      <c r="K5" t="s">
        <v>114</v>
      </c>
      <c r="V5" s="6"/>
      <c r="W5" s="7"/>
      <c r="X5" s="8"/>
    </row>
    <row r="6" spans="1:24" x14ac:dyDescent="0.25">
      <c r="A6" s="16" t="s">
        <v>11</v>
      </c>
      <c r="B6">
        <f t="shared" ca="1" si="0"/>
        <v>110</v>
      </c>
      <c r="C6">
        <f t="shared" ca="1" si="1"/>
        <v>50</v>
      </c>
      <c r="D6">
        <f t="shared" ca="1" si="2"/>
        <v>280</v>
      </c>
      <c r="E6">
        <f t="shared" ca="1" si="3"/>
        <v>5500</v>
      </c>
      <c r="F6" t="str">
        <f t="shared" ca="1" si="4"/>
        <v>ГудЖоб</v>
      </c>
      <c r="G6" s="2">
        <f t="shared" ca="1" si="5"/>
        <v>45325</v>
      </c>
      <c r="H6" s="2">
        <f t="shared" ca="1" si="6"/>
        <v>45351</v>
      </c>
      <c r="I6">
        <f t="shared" ca="1" si="7"/>
        <v>59</v>
      </c>
      <c r="J6">
        <v>54</v>
      </c>
      <c r="K6" t="s">
        <v>114</v>
      </c>
      <c r="V6" s="6"/>
      <c r="W6" s="7"/>
      <c r="X6" s="8"/>
    </row>
    <row r="7" spans="1:24" x14ac:dyDescent="0.25">
      <c r="A7" s="16" t="s">
        <v>12</v>
      </c>
      <c r="B7">
        <f t="shared" ca="1" si="0"/>
        <v>66</v>
      </c>
      <c r="C7">
        <f t="shared" ca="1" si="1"/>
        <v>38</v>
      </c>
      <c r="D7">
        <f t="shared" ca="1" si="2"/>
        <v>216</v>
      </c>
      <c r="E7">
        <f t="shared" ca="1" si="3"/>
        <v>2508</v>
      </c>
      <c r="F7" t="str">
        <f t="shared" ca="1" si="4"/>
        <v>ГудЖоб</v>
      </c>
      <c r="G7" s="2">
        <f t="shared" ca="1" si="5"/>
        <v>45595</v>
      </c>
      <c r="H7" s="2">
        <f t="shared" ca="1" si="6"/>
        <v>45632</v>
      </c>
      <c r="I7">
        <f t="shared" ca="1" si="7"/>
        <v>47</v>
      </c>
      <c r="J7">
        <v>55</v>
      </c>
      <c r="K7" t="s">
        <v>114</v>
      </c>
      <c r="V7" s="6"/>
      <c r="W7" s="7"/>
      <c r="X7" s="8"/>
    </row>
    <row r="8" spans="1:24" x14ac:dyDescent="0.25">
      <c r="A8" s="16" t="s">
        <v>13</v>
      </c>
      <c r="B8">
        <f t="shared" ca="1" si="0"/>
        <v>180</v>
      </c>
      <c r="C8">
        <f t="shared" ca="1" si="1"/>
        <v>36</v>
      </c>
      <c r="D8">
        <f t="shared" ca="1" si="2"/>
        <v>227</v>
      </c>
      <c r="E8">
        <f t="shared" ca="1" si="3"/>
        <v>6480</v>
      </c>
      <c r="F8" t="str">
        <f t="shared" ca="1" si="4"/>
        <v>ОвощиФрукты</v>
      </c>
      <c r="G8" s="2">
        <f t="shared" ca="1" si="5"/>
        <v>45464</v>
      </c>
      <c r="H8" s="2">
        <f t="shared" ca="1" si="6"/>
        <v>45497</v>
      </c>
      <c r="I8">
        <f t="shared" ca="1" si="7"/>
        <v>22</v>
      </c>
      <c r="J8">
        <v>56</v>
      </c>
      <c r="K8" t="s">
        <v>114</v>
      </c>
      <c r="V8" s="6"/>
      <c r="W8" s="7"/>
      <c r="X8" s="8"/>
    </row>
    <row r="9" spans="1:24" x14ac:dyDescent="0.25">
      <c r="A9" s="16" t="s">
        <v>14</v>
      </c>
      <c r="B9">
        <f t="shared" ca="1" si="0"/>
        <v>233</v>
      </c>
      <c r="C9">
        <f t="shared" ca="1" si="1"/>
        <v>45</v>
      </c>
      <c r="D9">
        <f t="shared" ca="1" si="2"/>
        <v>386</v>
      </c>
      <c r="E9">
        <f t="shared" ca="1" si="3"/>
        <v>10485</v>
      </c>
      <c r="F9" t="str">
        <f t="shared" ca="1" si="4"/>
        <v>ГудЖоб</v>
      </c>
      <c r="G9" s="2">
        <f t="shared" ca="1" si="5"/>
        <v>45531</v>
      </c>
      <c r="H9" s="2">
        <f t="shared" ca="1" si="6"/>
        <v>45543</v>
      </c>
      <c r="I9">
        <f t="shared" ca="1" si="7"/>
        <v>95</v>
      </c>
      <c r="J9">
        <v>57</v>
      </c>
      <c r="K9" t="s">
        <v>114</v>
      </c>
      <c r="V9" s="6"/>
      <c r="W9" s="7"/>
      <c r="X9" s="8"/>
    </row>
    <row r="10" spans="1:24" x14ac:dyDescent="0.25">
      <c r="A10" s="16" t="s">
        <v>44</v>
      </c>
      <c r="B10">
        <f t="shared" ca="1" si="0"/>
        <v>52</v>
      </c>
      <c r="C10">
        <f t="shared" ca="1" si="1"/>
        <v>42</v>
      </c>
      <c r="D10">
        <f t="shared" ca="1" si="2"/>
        <v>449</v>
      </c>
      <c r="E10">
        <f t="shared" ca="1" si="3"/>
        <v>2184</v>
      </c>
      <c r="F10" t="str">
        <f t="shared" ca="1" si="4"/>
        <v>ОвощиФрукты</v>
      </c>
      <c r="G10" s="2">
        <f t="shared" ca="1" si="5"/>
        <v>45560</v>
      </c>
      <c r="H10" s="2">
        <f t="shared" ca="1" si="6"/>
        <v>45591</v>
      </c>
      <c r="I10">
        <f t="shared" ca="1" si="7"/>
        <v>35</v>
      </c>
      <c r="J10">
        <v>58</v>
      </c>
      <c r="K10" t="s">
        <v>114</v>
      </c>
      <c r="V10" s="6"/>
      <c r="W10" s="7"/>
      <c r="X10" s="8"/>
    </row>
    <row r="11" spans="1:24" x14ac:dyDescent="0.25">
      <c r="A11" s="16" t="s">
        <v>66</v>
      </c>
      <c r="B11">
        <f t="shared" ca="1" si="0"/>
        <v>115</v>
      </c>
      <c r="C11">
        <f t="shared" ca="1" si="1"/>
        <v>34</v>
      </c>
      <c r="D11">
        <f t="shared" ca="1" si="2"/>
        <v>480</v>
      </c>
      <c r="E11">
        <f t="shared" ca="1" si="3"/>
        <v>3910</v>
      </c>
      <c r="F11" t="str">
        <f t="shared" ca="1" si="4"/>
        <v>Надежный</v>
      </c>
      <c r="G11" s="2">
        <f t="shared" ca="1" si="5"/>
        <v>45307</v>
      </c>
      <c r="H11" s="2">
        <f t="shared" ca="1" si="6"/>
        <v>45339</v>
      </c>
      <c r="I11">
        <f t="shared" ca="1" si="7"/>
        <v>92</v>
      </c>
      <c r="J11">
        <v>59</v>
      </c>
      <c r="K11" t="s">
        <v>114</v>
      </c>
      <c r="V11" s="6"/>
      <c r="W11" s="7"/>
      <c r="X11" s="8"/>
    </row>
    <row r="12" spans="1:24" x14ac:dyDescent="0.25">
      <c r="A12" s="16" t="s">
        <v>16</v>
      </c>
      <c r="B12">
        <f t="shared" ca="1" si="0"/>
        <v>232</v>
      </c>
      <c r="C12">
        <f t="shared" ca="1" si="1"/>
        <v>30</v>
      </c>
      <c r="D12">
        <f t="shared" ca="1" si="2"/>
        <v>333</v>
      </c>
      <c r="E12">
        <f t="shared" ca="1" si="3"/>
        <v>6960</v>
      </c>
      <c r="F12" t="str">
        <f t="shared" ca="1" si="4"/>
        <v>Фудкорт</v>
      </c>
      <c r="G12" s="2">
        <f t="shared" ca="1" si="5"/>
        <v>45506</v>
      </c>
      <c r="H12" s="2">
        <f t="shared" ca="1" si="6"/>
        <v>45554</v>
      </c>
      <c r="I12">
        <f t="shared" ca="1" si="7"/>
        <v>61</v>
      </c>
      <c r="J12">
        <v>60</v>
      </c>
      <c r="K12" t="s">
        <v>114</v>
      </c>
      <c r="V12" s="6"/>
      <c r="W12" s="7"/>
      <c r="X12" s="8"/>
    </row>
    <row r="13" spans="1:24" x14ac:dyDescent="0.25">
      <c r="A13" s="16" t="s">
        <v>17</v>
      </c>
      <c r="B13">
        <f t="shared" ca="1" si="0"/>
        <v>210</v>
      </c>
      <c r="C13">
        <f t="shared" ca="1" si="1"/>
        <v>42</v>
      </c>
      <c r="D13">
        <f t="shared" ca="1" si="2"/>
        <v>110</v>
      </c>
      <c r="E13">
        <f t="shared" ca="1" si="3"/>
        <v>8820</v>
      </c>
      <c r="F13" t="str">
        <f t="shared" ca="1" si="4"/>
        <v>АляскА</v>
      </c>
      <c r="G13" s="2">
        <f t="shared" ca="1" si="5"/>
        <v>45323</v>
      </c>
      <c r="H13" s="2">
        <f t="shared" ca="1" si="6"/>
        <v>45358</v>
      </c>
      <c r="I13">
        <f t="shared" ca="1" si="7"/>
        <v>27</v>
      </c>
      <c r="J13">
        <v>61</v>
      </c>
      <c r="K13" t="s">
        <v>114</v>
      </c>
      <c r="V13" s="6"/>
      <c r="W13" s="7"/>
      <c r="X13" s="8"/>
    </row>
    <row r="14" spans="1:24" x14ac:dyDescent="0.25">
      <c r="A14" s="16" t="s">
        <v>18</v>
      </c>
      <c r="B14">
        <f t="shared" ca="1" si="0"/>
        <v>196</v>
      </c>
      <c r="C14">
        <f t="shared" ca="1" si="1"/>
        <v>50</v>
      </c>
      <c r="D14">
        <f t="shared" ca="1" si="2"/>
        <v>360</v>
      </c>
      <c r="E14">
        <f t="shared" ca="1" si="3"/>
        <v>9800</v>
      </c>
      <c r="F14" t="str">
        <f t="shared" ca="1" si="4"/>
        <v>Победа</v>
      </c>
      <c r="G14" s="2">
        <f t="shared" ca="1" si="5"/>
        <v>45587</v>
      </c>
      <c r="H14" s="2">
        <f t="shared" ca="1" si="6"/>
        <v>45629</v>
      </c>
      <c r="I14">
        <f t="shared" ca="1" si="7"/>
        <v>87</v>
      </c>
      <c r="J14">
        <v>62</v>
      </c>
      <c r="K14" t="s">
        <v>114</v>
      </c>
      <c r="V14" s="6"/>
      <c r="W14" s="7"/>
      <c r="X14" s="8"/>
    </row>
    <row r="15" spans="1:24" x14ac:dyDescent="0.25">
      <c r="A15" s="16" t="s">
        <v>54</v>
      </c>
      <c r="B15">
        <f t="shared" ca="1" si="0"/>
        <v>241</v>
      </c>
      <c r="C15">
        <f t="shared" ca="1" si="1"/>
        <v>35</v>
      </c>
      <c r="D15">
        <f t="shared" ca="1" si="2"/>
        <v>446</v>
      </c>
      <c r="E15">
        <f t="shared" ca="1" si="3"/>
        <v>8435</v>
      </c>
      <c r="F15" t="str">
        <f t="shared" ca="1" si="4"/>
        <v>ГудЖоб</v>
      </c>
      <c r="G15" s="2">
        <f t="shared" ca="1" si="5"/>
        <v>45433</v>
      </c>
      <c r="H15" s="2">
        <f t="shared" ca="1" si="6"/>
        <v>45449</v>
      </c>
      <c r="I15">
        <f t="shared" ca="1" si="7"/>
        <v>12</v>
      </c>
      <c r="J15">
        <v>63</v>
      </c>
      <c r="K15" t="s">
        <v>114</v>
      </c>
      <c r="V15" s="6"/>
      <c r="W15" s="7"/>
      <c r="X15" s="8"/>
    </row>
    <row r="16" spans="1:24" x14ac:dyDescent="0.25">
      <c r="A16" s="16" t="s">
        <v>20</v>
      </c>
      <c r="B16">
        <f t="shared" ca="1" si="0"/>
        <v>268</v>
      </c>
      <c r="C16">
        <f t="shared" ca="1" si="1"/>
        <v>47</v>
      </c>
      <c r="D16">
        <f t="shared" ca="1" si="2"/>
        <v>235</v>
      </c>
      <c r="E16">
        <f t="shared" ca="1" si="3"/>
        <v>12596</v>
      </c>
      <c r="F16" t="str">
        <f t="shared" ca="1" si="4"/>
        <v>ОООго</v>
      </c>
      <c r="G16" s="2">
        <f t="shared" ca="1" si="5"/>
        <v>45449</v>
      </c>
      <c r="H16" s="2">
        <f t="shared" ca="1" si="6"/>
        <v>45461</v>
      </c>
      <c r="I16">
        <f t="shared" ca="1" si="7"/>
        <v>24</v>
      </c>
      <c r="J16">
        <v>64</v>
      </c>
      <c r="K16" t="s">
        <v>114</v>
      </c>
      <c r="V16" s="6"/>
      <c r="W16" s="7"/>
      <c r="X16" s="8"/>
    </row>
    <row r="17" spans="1:24" x14ac:dyDescent="0.25">
      <c r="A17" s="16" t="s">
        <v>64</v>
      </c>
      <c r="B17">
        <f t="shared" ca="1" si="0"/>
        <v>58</v>
      </c>
      <c r="C17">
        <f t="shared" ca="1" si="1"/>
        <v>30</v>
      </c>
      <c r="D17">
        <f t="shared" ca="1" si="2"/>
        <v>415</v>
      </c>
      <c r="E17">
        <f t="shared" ca="1" si="3"/>
        <v>1740</v>
      </c>
      <c r="F17" t="str">
        <f t="shared" ca="1" si="4"/>
        <v>ГудЖоб</v>
      </c>
      <c r="G17" s="2">
        <f t="shared" ca="1" si="5"/>
        <v>45487</v>
      </c>
      <c r="H17" s="2">
        <f t="shared" ca="1" si="6"/>
        <v>45502</v>
      </c>
      <c r="I17">
        <f t="shared" ca="1" si="7"/>
        <v>8</v>
      </c>
      <c r="J17">
        <v>65</v>
      </c>
      <c r="K17" t="s">
        <v>114</v>
      </c>
      <c r="V17" s="6"/>
      <c r="W17" s="7"/>
      <c r="X17" s="8"/>
    </row>
    <row r="18" spans="1:24" x14ac:dyDescent="0.25">
      <c r="A18" s="16" t="s">
        <v>18</v>
      </c>
      <c r="B18">
        <f t="shared" ca="1" si="0"/>
        <v>205</v>
      </c>
      <c r="C18">
        <f t="shared" ca="1" si="1"/>
        <v>47</v>
      </c>
      <c r="D18">
        <f t="shared" ca="1" si="2"/>
        <v>362</v>
      </c>
      <c r="E18">
        <f t="shared" ca="1" si="3"/>
        <v>9635</v>
      </c>
      <c r="F18" t="str">
        <f t="shared" ca="1" si="4"/>
        <v>Фудкорт</v>
      </c>
      <c r="G18" s="2">
        <f t="shared" ca="1" si="5"/>
        <v>45530</v>
      </c>
      <c r="H18" s="2">
        <f t="shared" ca="1" si="6"/>
        <v>45537</v>
      </c>
      <c r="I18">
        <f t="shared" ca="1" si="7"/>
        <v>40</v>
      </c>
      <c r="J18">
        <v>66</v>
      </c>
      <c r="K18" t="s">
        <v>114</v>
      </c>
      <c r="V18" s="6"/>
      <c r="W18" s="7"/>
      <c r="X18" s="8"/>
    </row>
    <row r="19" spans="1:24" x14ac:dyDescent="0.25">
      <c r="A19" s="16" t="s">
        <v>21</v>
      </c>
      <c r="B19">
        <f t="shared" ca="1" si="0"/>
        <v>90</v>
      </c>
      <c r="C19">
        <f t="shared" ca="1" si="1"/>
        <v>48</v>
      </c>
      <c r="D19">
        <f t="shared" ca="1" si="2"/>
        <v>180</v>
      </c>
      <c r="E19">
        <f t="shared" ca="1" si="3"/>
        <v>4320</v>
      </c>
      <c r="F19" t="str">
        <f t="shared" ca="1" si="4"/>
        <v>Фудкорт</v>
      </c>
      <c r="G19" s="2">
        <f t="shared" ca="1" si="5"/>
        <v>45403</v>
      </c>
      <c r="H19" s="2">
        <f t="shared" ca="1" si="6"/>
        <v>45452</v>
      </c>
      <c r="I19">
        <f t="shared" ca="1" si="7"/>
        <v>83</v>
      </c>
      <c r="J19">
        <v>67</v>
      </c>
      <c r="K19" t="s">
        <v>114</v>
      </c>
      <c r="V19" s="9"/>
      <c r="W19" s="10"/>
      <c r="X19" s="11"/>
    </row>
    <row r="20" spans="1:24" x14ac:dyDescent="0.25">
      <c r="A20" s="16" t="s">
        <v>53</v>
      </c>
      <c r="B20">
        <f t="shared" ca="1" si="0"/>
        <v>292</v>
      </c>
      <c r="C20">
        <f t="shared" ca="1" si="1"/>
        <v>44</v>
      </c>
      <c r="D20">
        <f t="shared" ca="1" si="2"/>
        <v>397</v>
      </c>
      <c r="E20">
        <f t="shared" ca="1" si="3"/>
        <v>12848</v>
      </c>
      <c r="F20" t="str">
        <f t="shared" ca="1" si="4"/>
        <v>Надежный</v>
      </c>
      <c r="G20" s="2">
        <f t="shared" ca="1" si="5"/>
        <v>45480</v>
      </c>
      <c r="H20" s="2">
        <f t="shared" ca="1" si="6"/>
        <v>45523</v>
      </c>
      <c r="I20">
        <f t="shared" ca="1" si="7"/>
        <v>88</v>
      </c>
      <c r="J20">
        <v>68</v>
      </c>
      <c r="K20" t="s">
        <v>114</v>
      </c>
    </row>
    <row r="21" spans="1:24" x14ac:dyDescent="0.25">
      <c r="A21" s="16" t="s">
        <v>65</v>
      </c>
      <c r="B21">
        <f t="shared" ca="1" si="0"/>
        <v>283</v>
      </c>
      <c r="C21">
        <f t="shared" ca="1" si="1"/>
        <v>43</v>
      </c>
      <c r="D21">
        <f t="shared" ca="1" si="2"/>
        <v>57</v>
      </c>
      <c r="E21">
        <f t="shared" ca="1" si="3"/>
        <v>12169</v>
      </c>
      <c r="F21" t="str">
        <f t="shared" ca="1" si="4"/>
        <v>Победа</v>
      </c>
      <c r="G21" s="2">
        <f t="shared" ca="1" si="5"/>
        <v>45335</v>
      </c>
      <c r="H21" s="2">
        <f t="shared" ca="1" si="6"/>
        <v>45345</v>
      </c>
      <c r="I21">
        <f t="shared" ca="1" si="7"/>
        <v>90</v>
      </c>
      <c r="J21">
        <v>69</v>
      </c>
      <c r="K21" t="s">
        <v>114</v>
      </c>
    </row>
    <row r="22" spans="1:24" x14ac:dyDescent="0.25">
      <c r="A22" s="16" t="s">
        <v>24</v>
      </c>
      <c r="B22">
        <f t="shared" ca="1" si="0"/>
        <v>233</v>
      </c>
      <c r="C22">
        <f t="shared" ca="1" si="1"/>
        <v>34</v>
      </c>
      <c r="D22">
        <f t="shared" ca="1" si="2"/>
        <v>399</v>
      </c>
      <c r="E22">
        <f t="shared" ca="1" si="3"/>
        <v>7922</v>
      </c>
      <c r="F22" t="str">
        <f t="shared" ca="1" si="4"/>
        <v>Надежный</v>
      </c>
      <c r="G22" s="2">
        <f t="shared" ca="1" si="5"/>
        <v>45411</v>
      </c>
      <c r="H22" s="2">
        <f t="shared" ca="1" si="6"/>
        <v>45419</v>
      </c>
      <c r="I22">
        <f t="shared" ca="1" si="7"/>
        <v>75</v>
      </c>
      <c r="J22">
        <v>70</v>
      </c>
      <c r="K22" t="s">
        <v>114</v>
      </c>
    </row>
    <row r="23" spans="1:24" x14ac:dyDescent="0.25">
      <c r="A23" s="16" t="s">
        <v>57</v>
      </c>
      <c r="B23">
        <f t="shared" ca="1" si="0"/>
        <v>52</v>
      </c>
      <c r="C23">
        <f t="shared" ca="1" si="1"/>
        <v>36</v>
      </c>
      <c r="D23">
        <f t="shared" ca="1" si="2"/>
        <v>353</v>
      </c>
      <c r="E23">
        <f t="shared" ca="1" si="3"/>
        <v>1872</v>
      </c>
      <c r="F23" t="str">
        <f t="shared" ca="1" si="4"/>
        <v>ОвощиФрукты</v>
      </c>
      <c r="G23" s="2">
        <f t="shared" ca="1" si="5"/>
        <v>45608</v>
      </c>
      <c r="H23" s="2">
        <f t="shared" ca="1" si="6"/>
        <v>45632</v>
      </c>
      <c r="I23">
        <f t="shared" ca="1" si="7"/>
        <v>93</v>
      </c>
      <c r="J23">
        <v>71</v>
      </c>
      <c r="K23" t="s">
        <v>114</v>
      </c>
    </row>
    <row r="24" spans="1:24" x14ac:dyDescent="0.25">
      <c r="A24" s="16" t="s">
        <v>26</v>
      </c>
      <c r="B24">
        <f t="shared" ca="1" si="0"/>
        <v>154</v>
      </c>
      <c r="C24">
        <f t="shared" ca="1" si="1"/>
        <v>30</v>
      </c>
      <c r="D24">
        <f t="shared" ca="1" si="2"/>
        <v>113</v>
      </c>
      <c r="E24">
        <f t="shared" ca="1" si="3"/>
        <v>4620</v>
      </c>
      <c r="F24" t="str">
        <f t="shared" ca="1" si="4"/>
        <v>Фудкорт</v>
      </c>
      <c r="G24" s="2">
        <f t="shared" ca="1" si="5"/>
        <v>45580</v>
      </c>
      <c r="H24" s="2">
        <f t="shared" ca="1" si="6"/>
        <v>45608</v>
      </c>
      <c r="I24">
        <f t="shared" ca="1" si="7"/>
        <v>79</v>
      </c>
      <c r="J24">
        <v>72</v>
      </c>
      <c r="K24" t="s">
        <v>114</v>
      </c>
    </row>
    <row r="25" spans="1:24" x14ac:dyDescent="0.25">
      <c r="A25" s="16" t="s">
        <v>27</v>
      </c>
      <c r="B25">
        <f t="shared" ca="1" si="0"/>
        <v>123</v>
      </c>
      <c r="C25">
        <f t="shared" ca="1" si="1"/>
        <v>30</v>
      </c>
      <c r="D25">
        <f t="shared" ca="1" si="2"/>
        <v>21</v>
      </c>
      <c r="E25">
        <f t="shared" ca="1" si="3"/>
        <v>3690</v>
      </c>
      <c r="F25" t="str">
        <f t="shared" ca="1" si="4"/>
        <v>ГудЖоб</v>
      </c>
      <c r="G25" s="2">
        <f t="shared" ca="1" si="5"/>
        <v>45331</v>
      </c>
      <c r="H25" s="2">
        <f t="shared" ca="1" si="6"/>
        <v>45357</v>
      </c>
      <c r="I25">
        <f t="shared" ca="1" si="7"/>
        <v>100</v>
      </c>
      <c r="J25">
        <v>73</v>
      </c>
      <c r="K25" t="s">
        <v>114</v>
      </c>
    </row>
    <row r="26" spans="1:24" x14ac:dyDescent="0.25">
      <c r="A26" s="16" t="s">
        <v>28</v>
      </c>
      <c r="B26">
        <f t="shared" ca="1" si="0"/>
        <v>208</v>
      </c>
      <c r="C26">
        <f t="shared" ca="1" si="1"/>
        <v>45</v>
      </c>
      <c r="D26">
        <f t="shared" ca="1" si="2"/>
        <v>328</v>
      </c>
      <c r="E26">
        <f t="shared" ca="1" si="3"/>
        <v>9360</v>
      </c>
      <c r="F26" t="str">
        <f t="shared" ca="1" si="4"/>
        <v>Победа</v>
      </c>
      <c r="G26" s="2">
        <f t="shared" ca="1" si="5"/>
        <v>45550</v>
      </c>
      <c r="H26" s="2">
        <f t="shared" ca="1" si="6"/>
        <v>45581</v>
      </c>
      <c r="I26">
        <f t="shared" ca="1" si="7"/>
        <v>30</v>
      </c>
      <c r="J26">
        <v>74</v>
      </c>
      <c r="K26" t="s">
        <v>114</v>
      </c>
    </row>
    <row r="27" spans="1:24" x14ac:dyDescent="0.25">
      <c r="A27" s="16" t="s">
        <v>29</v>
      </c>
      <c r="B27">
        <f t="shared" ca="1" si="0"/>
        <v>258</v>
      </c>
      <c r="C27">
        <f t="shared" ca="1" si="1"/>
        <v>35</v>
      </c>
      <c r="D27">
        <f t="shared" ca="1" si="2"/>
        <v>284</v>
      </c>
      <c r="E27">
        <f t="shared" ca="1" si="3"/>
        <v>9030</v>
      </c>
      <c r="F27" t="str">
        <f t="shared" ca="1" si="4"/>
        <v>Надежный</v>
      </c>
      <c r="G27" s="2">
        <f t="shared" ca="1" si="5"/>
        <v>45552</v>
      </c>
      <c r="H27" s="2">
        <f t="shared" ca="1" si="6"/>
        <v>45586</v>
      </c>
      <c r="I27">
        <f t="shared" ca="1" si="7"/>
        <v>67</v>
      </c>
      <c r="J27">
        <v>75</v>
      </c>
      <c r="K27" t="s">
        <v>114</v>
      </c>
    </row>
    <row r="28" spans="1:24" x14ac:dyDescent="0.25">
      <c r="A28" s="16" t="s">
        <v>30</v>
      </c>
      <c r="B28">
        <f t="shared" ca="1" si="0"/>
        <v>220</v>
      </c>
      <c r="C28">
        <f t="shared" ca="1" si="1"/>
        <v>41</v>
      </c>
      <c r="D28">
        <f t="shared" ca="1" si="2"/>
        <v>466</v>
      </c>
      <c r="E28">
        <f t="shared" ca="1" si="3"/>
        <v>9020</v>
      </c>
      <c r="F28" t="str">
        <f t="shared" ca="1" si="4"/>
        <v>Фудкорт</v>
      </c>
      <c r="G28" s="2">
        <f t="shared" ca="1" si="5"/>
        <v>45442</v>
      </c>
      <c r="H28" s="2">
        <f t="shared" ca="1" si="6"/>
        <v>45465</v>
      </c>
      <c r="I28">
        <f t="shared" ca="1" si="7"/>
        <v>41</v>
      </c>
      <c r="J28">
        <v>76</v>
      </c>
      <c r="K28" t="s">
        <v>114</v>
      </c>
    </row>
    <row r="29" spans="1:24" x14ac:dyDescent="0.25">
      <c r="A29" s="16" t="s">
        <v>58</v>
      </c>
      <c r="B29">
        <f t="shared" ca="1" si="0"/>
        <v>289</v>
      </c>
      <c r="C29">
        <f t="shared" ca="1" si="1"/>
        <v>33</v>
      </c>
      <c r="D29">
        <f t="shared" ca="1" si="2"/>
        <v>29</v>
      </c>
      <c r="E29">
        <f t="shared" ca="1" si="3"/>
        <v>9537</v>
      </c>
      <c r="F29" t="str">
        <f t="shared" ca="1" si="4"/>
        <v>ГудЖоб</v>
      </c>
      <c r="G29" s="2">
        <f t="shared" ca="1" si="5"/>
        <v>45390</v>
      </c>
      <c r="H29" s="2">
        <f t="shared" ca="1" si="6"/>
        <v>45430</v>
      </c>
      <c r="I29">
        <f t="shared" ca="1" si="7"/>
        <v>9</v>
      </c>
      <c r="J29">
        <v>77</v>
      </c>
      <c r="K29" t="s">
        <v>114</v>
      </c>
    </row>
    <row r="30" spans="1:24" x14ac:dyDescent="0.25">
      <c r="A30" s="16" t="s">
        <v>32</v>
      </c>
      <c r="B30">
        <f t="shared" ca="1" si="0"/>
        <v>86</v>
      </c>
      <c r="C30">
        <f t="shared" ca="1" si="1"/>
        <v>34</v>
      </c>
      <c r="D30">
        <f t="shared" ca="1" si="2"/>
        <v>341</v>
      </c>
      <c r="E30">
        <f t="shared" ca="1" si="3"/>
        <v>2924</v>
      </c>
      <c r="F30" t="str">
        <f t="shared" ca="1" si="4"/>
        <v>Победа</v>
      </c>
      <c r="G30" s="2">
        <f t="shared" ca="1" si="5"/>
        <v>45505</v>
      </c>
      <c r="H30" s="2">
        <f t="shared" ca="1" si="6"/>
        <v>45517</v>
      </c>
      <c r="I30">
        <f t="shared" ca="1" si="7"/>
        <v>96</v>
      </c>
      <c r="J30">
        <v>78</v>
      </c>
      <c r="K30" t="s">
        <v>114</v>
      </c>
    </row>
    <row r="31" spans="1:24" x14ac:dyDescent="0.25">
      <c r="A31" s="16" t="s">
        <v>33</v>
      </c>
      <c r="B31">
        <f t="shared" ca="1" si="0"/>
        <v>238</v>
      </c>
      <c r="C31">
        <f t="shared" ca="1" si="1"/>
        <v>44</v>
      </c>
      <c r="D31">
        <f t="shared" ca="1" si="2"/>
        <v>150</v>
      </c>
      <c r="E31">
        <f t="shared" ca="1" si="3"/>
        <v>10472</v>
      </c>
      <c r="F31" t="str">
        <f t="shared" ca="1" si="4"/>
        <v>Фудкорт</v>
      </c>
      <c r="G31" s="2">
        <f t="shared" ca="1" si="5"/>
        <v>45541</v>
      </c>
      <c r="H31" s="2">
        <f t="shared" ca="1" si="6"/>
        <v>45551</v>
      </c>
      <c r="I31">
        <f t="shared" ca="1" si="7"/>
        <v>55</v>
      </c>
      <c r="J31">
        <v>79</v>
      </c>
      <c r="K31" t="s">
        <v>114</v>
      </c>
    </row>
    <row r="32" spans="1:24" x14ac:dyDescent="0.25">
      <c r="A32" s="16" t="s">
        <v>59</v>
      </c>
      <c r="B32">
        <f t="shared" ca="1" si="0"/>
        <v>177</v>
      </c>
      <c r="C32">
        <f t="shared" ca="1" si="1"/>
        <v>38</v>
      </c>
      <c r="D32">
        <f t="shared" ca="1" si="2"/>
        <v>76</v>
      </c>
      <c r="E32">
        <f t="shared" ca="1" si="3"/>
        <v>6726</v>
      </c>
      <c r="F32" t="str">
        <f t="shared" ca="1" si="4"/>
        <v>Победа</v>
      </c>
      <c r="G32" s="2">
        <f t="shared" ca="1" si="5"/>
        <v>45505</v>
      </c>
      <c r="H32" s="2">
        <f t="shared" ca="1" si="6"/>
        <v>45510</v>
      </c>
      <c r="I32">
        <f t="shared" ca="1" si="7"/>
        <v>43</v>
      </c>
      <c r="J32">
        <v>80</v>
      </c>
      <c r="K32" t="s">
        <v>114</v>
      </c>
    </row>
    <row r="33" spans="1:11" x14ac:dyDescent="0.25">
      <c r="A33" s="16" t="s">
        <v>35</v>
      </c>
      <c r="B33">
        <f t="shared" ca="1" si="0"/>
        <v>293</v>
      </c>
      <c r="C33">
        <f t="shared" ca="1" si="1"/>
        <v>30</v>
      </c>
      <c r="D33">
        <f t="shared" ca="1" si="2"/>
        <v>151</v>
      </c>
      <c r="E33">
        <f t="shared" ca="1" si="3"/>
        <v>8790</v>
      </c>
      <c r="F33" t="str">
        <f t="shared" ca="1" si="4"/>
        <v>ОООго</v>
      </c>
      <c r="G33" s="2">
        <f t="shared" ca="1" si="5"/>
        <v>45596</v>
      </c>
      <c r="H33" s="2">
        <f t="shared" ca="1" si="6"/>
        <v>45608</v>
      </c>
      <c r="I33">
        <f t="shared" ca="1" si="7"/>
        <v>73</v>
      </c>
      <c r="J33">
        <v>81</v>
      </c>
      <c r="K33" t="s">
        <v>114</v>
      </c>
    </row>
    <row r="34" spans="1:11" x14ac:dyDescent="0.25">
      <c r="A34" s="16" t="s">
        <v>36</v>
      </c>
      <c r="B34">
        <f t="shared" ref="B34:B50" ca="1" si="8">RANDBETWEEN(50,300)</f>
        <v>97</v>
      </c>
      <c r="C34">
        <f t="shared" ref="C34:C50" ca="1" si="9">RANDBETWEEN(30,50)</f>
        <v>47</v>
      </c>
      <c r="D34">
        <f t="shared" ca="1" si="2"/>
        <v>11</v>
      </c>
      <c r="E34">
        <f t="shared" ca="1" si="3"/>
        <v>4559</v>
      </c>
      <c r="F34" t="str">
        <f t="shared" ca="1" si="4"/>
        <v>ОвощиФрукты</v>
      </c>
      <c r="G34" s="2">
        <f t="shared" ca="1" si="5"/>
        <v>45486</v>
      </c>
      <c r="H34" s="2">
        <f t="shared" ca="1" si="6"/>
        <v>45487</v>
      </c>
      <c r="I34">
        <f t="shared" ca="1" si="7"/>
        <v>65</v>
      </c>
      <c r="J34">
        <v>82</v>
      </c>
      <c r="K34" t="s">
        <v>114</v>
      </c>
    </row>
    <row r="35" spans="1:11" x14ac:dyDescent="0.25">
      <c r="A35" s="16" t="s">
        <v>60</v>
      </c>
      <c r="B35">
        <f t="shared" ca="1" si="8"/>
        <v>64</v>
      </c>
      <c r="C35">
        <f t="shared" ca="1" si="9"/>
        <v>44</v>
      </c>
      <c r="D35">
        <f t="shared" ca="1" si="2"/>
        <v>248</v>
      </c>
      <c r="E35">
        <f t="shared" ca="1" si="3"/>
        <v>2816</v>
      </c>
      <c r="F35" t="str">
        <f t="shared" ca="1" si="4"/>
        <v>Победа</v>
      </c>
      <c r="G35" s="2">
        <f t="shared" ca="1" si="5"/>
        <v>45542</v>
      </c>
      <c r="H35" s="2">
        <f t="shared" ca="1" si="6"/>
        <v>45591</v>
      </c>
      <c r="I35">
        <f t="shared" ca="1" si="7"/>
        <v>61</v>
      </c>
      <c r="J35">
        <v>83</v>
      </c>
      <c r="K35" t="s">
        <v>114</v>
      </c>
    </row>
    <row r="36" spans="1:11" x14ac:dyDescent="0.25">
      <c r="A36" s="16" t="s">
        <v>38</v>
      </c>
      <c r="B36">
        <f t="shared" ca="1" si="8"/>
        <v>296</v>
      </c>
      <c r="C36">
        <f t="shared" ca="1" si="9"/>
        <v>32</v>
      </c>
      <c r="D36">
        <f t="shared" ca="1" si="2"/>
        <v>326</v>
      </c>
      <c r="E36">
        <f t="shared" ca="1" si="3"/>
        <v>9472</v>
      </c>
      <c r="F36" t="str">
        <f t="shared" ca="1" si="4"/>
        <v>АляскА</v>
      </c>
      <c r="G36" s="2">
        <f t="shared" ca="1" si="5"/>
        <v>45434</v>
      </c>
      <c r="H36" s="2">
        <f t="shared" ca="1" si="6"/>
        <v>45458</v>
      </c>
      <c r="I36">
        <f t="shared" ca="1" si="7"/>
        <v>16</v>
      </c>
      <c r="J36">
        <v>84</v>
      </c>
      <c r="K36" t="s">
        <v>114</v>
      </c>
    </row>
    <row r="37" spans="1:11" x14ac:dyDescent="0.25">
      <c r="A37" s="16" t="s">
        <v>39</v>
      </c>
      <c r="B37">
        <f t="shared" ca="1" si="8"/>
        <v>76</v>
      </c>
      <c r="C37">
        <f t="shared" ca="1" si="9"/>
        <v>40</v>
      </c>
      <c r="D37">
        <f t="shared" ca="1" si="2"/>
        <v>340</v>
      </c>
      <c r="E37">
        <f t="shared" ca="1" si="3"/>
        <v>3040</v>
      </c>
      <c r="F37" t="str">
        <f t="shared" ca="1" si="4"/>
        <v>ОвощиФрукты</v>
      </c>
      <c r="G37" s="2">
        <f t="shared" ca="1" si="5"/>
        <v>45374</v>
      </c>
      <c r="H37" s="2">
        <f t="shared" ca="1" si="6"/>
        <v>45406</v>
      </c>
      <c r="I37">
        <f t="shared" ca="1" si="7"/>
        <v>100</v>
      </c>
      <c r="J37">
        <v>85</v>
      </c>
      <c r="K37" t="s">
        <v>114</v>
      </c>
    </row>
    <row r="38" spans="1:11" x14ac:dyDescent="0.25">
      <c r="A38" s="16" t="s">
        <v>40</v>
      </c>
      <c r="B38">
        <f t="shared" ca="1" si="8"/>
        <v>94</v>
      </c>
      <c r="C38">
        <f t="shared" ca="1" si="9"/>
        <v>42</v>
      </c>
      <c r="D38">
        <f t="shared" ca="1" si="2"/>
        <v>335</v>
      </c>
      <c r="E38">
        <f t="shared" ca="1" si="3"/>
        <v>3948</v>
      </c>
      <c r="F38" t="str">
        <f t="shared" ca="1" si="4"/>
        <v>Фудкорт</v>
      </c>
      <c r="G38" s="2">
        <f t="shared" ca="1" si="5"/>
        <v>45552</v>
      </c>
      <c r="H38" s="2">
        <f t="shared" ca="1" si="6"/>
        <v>45571</v>
      </c>
      <c r="I38">
        <f t="shared" ca="1" si="7"/>
        <v>97</v>
      </c>
      <c r="J38">
        <v>86</v>
      </c>
      <c r="K38" t="s">
        <v>114</v>
      </c>
    </row>
    <row r="39" spans="1:11" x14ac:dyDescent="0.25">
      <c r="A39" s="16" t="s">
        <v>41</v>
      </c>
      <c r="B39">
        <f t="shared" ca="1" si="8"/>
        <v>145</v>
      </c>
      <c r="C39">
        <f t="shared" ca="1" si="9"/>
        <v>34</v>
      </c>
      <c r="D39">
        <f t="shared" ca="1" si="2"/>
        <v>37</v>
      </c>
      <c r="E39">
        <f t="shared" ca="1" si="3"/>
        <v>4930</v>
      </c>
      <c r="F39" t="str">
        <f t="shared" ca="1" si="4"/>
        <v>АляскА</v>
      </c>
      <c r="G39" s="2">
        <f t="shared" ca="1" si="5"/>
        <v>45395</v>
      </c>
      <c r="H39" s="2">
        <f t="shared" ca="1" si="6"/>
        <v>45409</v>
      </c>
      <c r="I39">
        <f t="shared" ca="1" si="7"/>
        <v>100</v>
      </c>
      <c r="J39">
        <v>87</v>
      </c>
      <c r="K39" t="s">
        <v>114</v>
      </c>
    </row>
    <row r="40" spans="1:11" x14ac:dyDescent="0.25">
      <c r="A40" s="16" t="s">
        <v>61</v>
      </c>
      <c r="B40">
        <f t="shared" ca="1" si="8"/>
        <v>221</v>
      </c>
      <c r="C40">
        <f t="shared" ca="1" si="9"/>
        <v>36</v>
      </c>
      <c r="D40">
        <f t="shared" ca="1" si="2"/>
        <v>329</v>
      </c>
      <c r="E40">
        <f t="shared" ca="1" si="3"/>
        <v>7956</v>
      </c>
      <c r="F40" t="str">
        <f t="shared" ca="1" si="4"/>
        <v>Фудкорт</v>
      </c>
      <c r="G40" s="2">
        <f t="shared" ca="1" si="5"/>
        <v>45379</v>
      </c>
      <c r="H40" s="2">
        <f t="shared" ca="1" si="6"/>
        <v>45394</v>
      </c>
      <c r="I40">
        <f t="shared" ca="1" si="7"/>
        <v>69</v>
      </c>
      <c r="J40">
        <v>88</v>
      </c>
      <c r="K40" t="s">
        <v>114</v>
      </c>
    </row>
    <row r="41" spans="1:11" x14ac:dyDescent="0.25">
      <c r="A41" s="16" t="s">
        <v>43</v>
      </c>
      <c r="B41">
        <f t="shared" ca="1" si="8"/>
        <v>190</v>
      </c>
      <c r="C41">
        <f t="shared" ca="1" si="9"/>
        <v>46</v>
      </c>
      <c r="D41">
        <f t="shared" ca="1" si="2"/>
        <v>267</v>
      </c>
      <c r="E41">
        <f t="shared" ca="1" si="3"/>
        <v>8740</v>
      </c>
      <c r="F41" t="str">
        <f t="shared" ca="1" si="4"/>
        <v>Надежный</v>
      </c>
      <c r="G41" s="2">
        <f t="shared" ca="1" si="5"/>
        <v>45536</v>
      </c>
      <c r="H41" s="2">
        <f t="shared" ca="1" si="6"/>
        <v>45567</v>
      </c>
      <c r="I41">
        <f t="shared" ca="1" si="7"/>
        <v>75</v>
      </c>
      <c r="J41">
        <v>89</v>
      </c>
      <c r="K41" t="s">
        <v>114</v>
      </c>
    </row>
    <row r="42" spans="1:11" x14ac:dyDescent="0.25">
      <c r="A42" s="16" t="s">
        <v>45</v>
      </c>
      <c r="B42">
        <f t="shared" ca="1" si="8"/>
        <v>147</v>
      </c>
      <c r="C42">
        <f t="shared" ca="1" si="9"/>
        <v>44</v>
      </c>
      <c r="D42">
        <f t="shared" ca="1" si="2"/>
        <v>275</v>
      </c>
      <c r="E42">
        <f t="shared" ca="1" si="3"/>
        <v>6468</v>
      </c>
      <c r="F42" t="str">
        <f t="shared" ca="1" si="4"/>
        <v>АляскА</v>
      </c>
      <c r="G42" s="2">
        <f t="shared" ca="1" si="5"/>
        <v>45430</v>
      </c>
      <c r="H42" s="2">
        <f t="shared" ca="1" si="6"/>
        <v>45433</v>
      </c>
      <c r="I42">
        <f t="shared" ca="1" si="7"/>
        <v>43</v>
      </c>
      <c r="J42">
        <v>90</v>
      </c>
      <c r="K42" t="s">
        <v>114</v>
      </c>
    </row>
    <row r="43" spans="1:11" x14ac:dyDescent="0.25">
      <c r="A43" s="16" t="s">
        <v>9</v>
      </c>
      <c r="B43">
        <f t="shared" ca="1" si="8"/>
        <v>220</v>
      </c>
      <c r="C43">
        <f t="shared" ca="1" si="9"/>
        <v>33</v>
      </c>
      <c r="D43">
        <f t="shared" ca="1" si="2"/>
        <v>219</v>
      </c>
      <c r="E43">
        <f t="shared" ca="1" si="3"/>
        <v>7260</v>
      </c>
      <c r="F43" t="str">
        <f t="shared" ca="1" si="4"/>
        <v>ОООго</v>
      </c>
      <c r="G43" s="2">
        <f t="shared" ca="1" si="5"/>
        <v>45465</v>
      </c>
      <c r="H43" s="2">
        <f t="shared" ca="1" si="6"/>
        <v>45496</v>
      </c>
      <c r="I43">
        <f t="shared" ca="1" si="7"/>
        <v>67</v>
      </c>
      <c r="J43">
        <v>91</v>
      </c>
      <c r="K43" t="s">
        <v>114</v>
      </c>
    </row>
    <row r="44" spans="1:11" x14ac:dyDescent="0.25">
      <c r="A44" s="16" t="s">
        <v>37</v>
      </c>
      <c r="B44">
        <f t="shared" ca="1" si="8"/>
        <v>190</v>
      </c>
      <c r="C44">
        <f t="shared" ca="1" si="9"/>
        <v>38</v>
      </c>
      <c r="D44">
        <f t="shared" ca="1" si="2"/>
        <v>310</v>
      </c>
      <c r="E44">
        <f t="shared" ca="1" si="3"/>
        <v>7220</v>
      </c>
      <c r="F44" t="str">
        <f t="shared" ca="1" si="4"/>
        <v>Фудкорт</v>
      </c>
      <c r="G44" s="2">
        <f t="shared" ca="1" si="5"/>
        <v>45435</v>
      </c>
      <c r="H44" s="2">
        <f t="shared" ca="1" si="6"/>
        <v>45463</v>
      </c>
      <c r="I44">
        <f t="shared" ca="1" si="7"/>
        <v>69</v>
      </c>
      <c r="J44">
        <v>92</v>
      </c>
      <c r="K44" t="s">
        <v>114</v>
      </c>
    </row>
    <row r="45" spans="1:11" x14ac:dyDescent="0.25">
      <c r="A45" s="16" t="s">
        <v>47</v>
      </c>
      <c r="B45">
        <f t="shared" ca="1" si="8"/>
        <v>175</v>
      </c>
      <c r="C45">
        <f t="shared" ca="1" si="9"/>
        <v>32</v>
      </c>
      <c r="D45">
        <f t="shared" ca="1" si="2"/>
        <v>201</v>
      </c>
      <c r="E45">
        <f t="shared" ca="1" si="3"/>
        <v>5600</v>
      </c>
      <c r="F45" t="str">
        <f t="shared" ca="1" si="4"/>
        <v>ГудЖоб</v>
      </c>
      <c r="G45" s="2">
        <f t="shared" ca="1" si="5"/>
        <v>45570</v>
      </c>
      <c r="H45" s="2">
        <f t="shared" ca="1" si="6"/>
        <v>45594</v>
      </c>
      <c r="I45">
        <f t="shared" ca="1" si="7"/>
        <v>47</v>
      </c>
      <c r="J45">
        <v>93</v>
      </c>
      <c r="K45" t="s">
        <v>114</v>
      </c>
    </row>
    <row r="46" spans="1:11" x14ac:dyDescent="0.25">
      <c r="A46" s="16" t="s">
        <v>62</v>
      </c>
      <c r="B46">
        <f t="shared" ca="1" si="8"/>
        <v>256</v>
      </c>
      <c r="C46">
        <f t="shared" ca="1" si="9"/>
        <v>34</v>
      </c>
      <c r="D46">
        <f t="shared" ca="1" si="2"/>
        <v>181</v>
      </c>
      <c r="E46">
        <f t="shared" ca="1" si="3"/>
        <v>8704</v>
      </c>
      <c r="F46" t="str">
        <f t="shared" ca="1" si="4"/>
        <v>ОООго</v>
      </c>
      <c r="G46" s="2">
        <f t="shared" ca="1" si="5"/>
        <v>45338</v>
      </c>
      <c r="H46" s="2">
        <f t="shared" ca="1" si="6"/>
        <v>45360</v>
      </c>
      <c r="I46">
        <f t="shared" ca="1" si="7"/>
        <v>11</v>
      </c>
      <c r="J46">
        <v>94</v>
      </c>
      <c r="K46" t="s">
        <v>114</v>
      </c>
    </row>
    <row r="47" spans="1:11" x14ac:dyDescent="0.25">
      <c r="A47" s="16" t="s">
        <v>49</v>
      </c>
      <c r="B47">
        <f t="shared" ca="1" si="8"/>
        <v>76</v>
      </c>
      <c r="C47">
        <f t="shared" ca="1" si="9"/>
        <v>32</v>
      </c>
      <c r="D47">
        <f t="shared" ca="1" si="2"/>
        <v>283</v>
      </c>
      <c r="E47">
        <f t="shared" ca="1" si="3"/>
        <v>2432</v>
      </c>
      <c r="F47" t="str">
        <f t="shared" ca="1" si="4"/>
        <v>ОООго</v>
      </c>
      <c r="G47" s="2">
        <f t="shared" ca="1" si="5"/>
        <v>45421</v>
      </c>
      <c r="H47" s="2">
        <f t="shared" ca="1" si="6"/>
        <v>45428</v>
      </c>
      <c r="I47">
        <f t="shared" ca="1" si="7"/>
        <v>56</v>
      </c>
      <c r="J47">
        <v>95</v>
      </c>
      <c r="K47" t="s">
        <v>114</v>
      </c>
    </row>
    <row r="48" spans="1:11" x14ac:dyDescent="0.25">
      <c r="A48" s="16" t="s">
        <v>50</v>
      </c>
      <c r="B48">
        <f t="shared" ca="1" si="8"/>
        <v>228</v>
      </c>
      <c r="C48">
        <f t="shared" ca="1" si="9"/>
        <v>48</v>
      </c>
      <c r="D48">
        <f t="shared" ca="1" si="2"/>
        <v>213</v>
      </c>
      <c r="E48">
        <f t="shared" ca="1" si="3"/>
        <v>10944</v>
      </c>
      <c r="F48" t="str">
        <f t="shared" ca="1" si="4"/>
        <v>Фудкорт</v>
      </c>
      <c r="G48" s="2">
        <f t="shared" ca="1" si="5"/>
        <v>45500</v>
      </c>
      <c r="H48" s="2">
        <f t="shared" ca="1" si="6"/>
        <v>45548</v>
      </c>
      <c r="I48">
        <f t="shared" ca="1" si="7"/>
        <v>88</v>
      </c>
      <c r="J48">
        <v>96</v>
      </c>
      <c r="K48" t="s">
        <v>114</v>
      </c>
    </row>
    <row r="49" spans="1:11" x14ac:dyDescent="0.25">
      <c r="A49" s="16" t="s">
        <v>63</v>
      </c>
      <c r="B49">
        <f t="shared" ca="1" si="8"/>
        <v>235</v>
      </c>
      <c r="C49">
        <f t="shared" ca="1" si="9"/>
        <v>34</v>
      </c>
      <c r="D49">
        <f t="shared" ca="1" si="2"/>
        <v>170</v>
      </c>
      <c r="E49">
        <f t="shared" ca="1" si="3"/>
        <v>7990</v>
      </c>
      <c r="F49" t="str">
        <f t="shared" ca="1" si="4"/>
        <v>ОООго</v>
      </c>
      <c r="G49" s="2">
        <f t="shared" ca="1" si="5"/>
        <v>45462</v>
      </c>
      <c r="H49" s="2">
        <f t="shared" ca="1" si="6"/>
        <v>45473</v>
      </c>
      <c r="I49">
        <f t="shared" ca="1" si="7"/>
        <v>91</v>
      </c>
      <c r="J49">
        <v>97</v>
      </c>
      <c r="K49" t="s">
        <v>114</v>
      </c>
    </row>
    <row r="50" spans="1:11" x14ac:dyDescent="0.25">
      <c r="A50" s="16" t="s">
        <v>52</v>
      </c>
      <c r="B50">
        <f t="shared" ca="1" si="8"/>
        <v>85</v>
      </c>
      <c r="C50">
        <f t="shared" ca="1" si="9"/>
        <v>45</v>
      </c>
      <c r="D50">
        <f t="shared" ca="1" si="2"/>
        <v>441</v>
      </c>
      <c r="E50">
        <f t="shared" ca="1" si="3"/>
        <v>3825</v>
      </c>
      <c r="F50" t="str">
        <f t="shared" ca="1" si="4"/>
        <v>АляскА</v>
      </c>
      <c r="G50" s="2">
        <f t="shared" ca="1" si="5"/>
        <v>45341</v>
      </c>
      <c r="H50" s="2">
        <f t="shared" ca="1" si="6"/>
        <v>45373</v>
      </c>
      <c r="I50">
        <f t="shared" ca="1" si="7"/>
        <v>50</v>
      </c>
      <c r="J50">
        <v>98</v>
      </c>
      <c r="K50" t="s">
        <v>114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5D7B-DE1C-44A8-8B8B-7D42615BC452}">
  <dimension ref="A1:U50"/>
  <sheetViews>
    <sheetView workbookViewId="0">
      <selection activeCell="B6" sqref="B6"/>
    </sheetView>
  </sheetViews>
  <sheetFormatPr defaultRowHeight="15" x14ac:dyDescent="0.25"/>
  <cols>
    <col min="1" max="1" width="16" customWidth="1"/>
    <col min="2" max="2" width="11.140625" customWidth="1"/>
    <col min="3" max="3" width="9.28515625" customWidth="1"/>
    <col min="4" max="4" width="12.7109375" customWidth="1"/>
    <col min="5" max="5" width="9.5703125" customWidth="1"/>
    <col min="6" max="6" width="10.7109375" customWidth="1"/>
    <col min="7" max="7" width="13.28515625" customWidth="1"/>
    <col min="8" max="9" width="15.28515625" customWidth="1"/>
    <col min="10" max="10" width="11.5703125" customWidth="1"/>
  </cols>
  <sheetData>
    <row r="1" spans="1:21" x14ac:dyDescent="0.25">
      <c r="A1" s="1" t="s">
        <v>0</v>
      </c>
      <c r="B1" t="s">
        <v>108</v>
      </c>
      <c r="C1" t="s">
        <v>1</v>
      </c>
      <c r="D1" t="s">
        <v>2</v>
      </c>
      <c r="E1" t="s">
        <v>98</v>
      </c>
      <c r="F1" t="s">
        <v>3</v>
      </c>
      <c r="G1" t="s">
        <v>5</v>
      </c>
      <c r="H1" t="s">
        <v>4</v>
      </c>
      <c r="I1" t="s">
        <v>123</v>
      </c>
      <c r="J1" t="s">
        <v>111</v>
      </c>
      <c r="K1" t="s">
        <v>112</v>
      </c>
    </row>
    <row r="2" spans="1:21" x14ac:dyDescent="0.25">
      <c r="A2" s="1" t="s">
        <v>78</v>
      </c>
      <c r="B2">
        <f t="shared" ref="B2:B33" ca="1" si="0">RANDBETWEEN(500,3000)</f>
        <v>1231</v>
      </c>
      <c r="C2">
        <f ca="1">RANDBETWEEN(10,500)</f>
        <v>121</v>
      </c>
      <c r="D2">
        <f ca="1">RANDBETWEEN(10,500)</f>
        <v>364</v>
      </c>
      <c r="E2">
        <f ca="1">B2*C2</f>
        <v>148951</v>
      </c>
      <c r="F2" t="str">
        <f ca="1">CHOOSE(RANDBETWEEN(1,7),"Фудкорт","ОвощиФрукты","АляскА","ГудЖоб","Надежный","ОООго","Победа")</f>
        <v>Фудкорт</v>
      </c>
      <c r="G2" s="2">
        <f ca="1">RANDBETWEEN(DATE(2024,1,1),DATE(2024,11,12))</f>
        <v>45293</v>
      </c>
      <c r="H2" s="2">
        <f ca="1">G2+RANDBETWEEN(1,50)</f>
        <v>45325</v>
      </c>
      <c r="I2">
        <f ca="1">RANDBETWEEN(5,100)</f>
        <v>13</v>
      </c>
      <c r="J2">
        <v>143</v>
      </c>
      <c r="K2" t="s">
        <v>115</v>
      </c>
      <c r="S2" s="3"/>
      <c r="T2" s="4"/>
      <c r="U2" s="5"/>
    </row>
    <row r="3" spans="1:21" x14ac:dyDescent="0.25">
      <c r="A3" s="1" t="s">
        <v>40</v>
      </c>
      <c r="B3">
        <f t="shared" ca="1" si="0"/>
        <v>2855</v>
      </c>
      <c r="C3">
        <f ca="1">RANDBETWEEN(10,500)</f>
        <v>182</v>
      </c>
      <c r="D3">
        <f ca="1">RANDBETWEEN(10,500)</f>
        <v>438</v>
      </c>
      <c r="E3">
        <f ca="1">B3*C3</f>
        <v>519610</v>
      </c>
      <c r="F3" t="str">
        <f ca="1">CHOOSE(RANDBETWEEN(1,7),"Фудкорт","ОвощиФрукты","АляскА","ГудЖоб","Надежный","ОООго","Победа")</f>
        <v>Победа</v>
      </c>
      <c r="G3" s="2">
        <f ca="1">RANDBETWEEN(DATE(2024,1,1),DATE(2024,11,12))</f>
        <v>45539</v>
      </c>
      <c r="H3" s="2">
        <f ca="1">G3+RANDBETWEEN(1,50)</f>
        <v>45564</v>
      </c>
      <c r="I3">
        <f ca="1">RANDBETWEEN(5,100)</f>
        <v>56</v>
      </c>
      <c r="J3">
        <v>135</v>
      </c>
      <c r="K3" t="s">
        <v>115</v>
      </c>
      <c r="S3" s="6"/>
      <c r="T3" s="7"/>
      <c r="U3" s="8"/>
    </row>
    <row r="4" spans="1:21" x14ac:dyDescent="0.25">
      <c r="A4" s="1" t="s">
        <v>37</v>
      </c>
      <c r="B4">
        <f t="shared" ca="1" si="0"/>
        <v>2435</v>
      </c>
      <c r="C4">
        <f ca="1">RANDBETWEEN(10,500)</f>
        <v>480</v>
      </c>
      <c r="D4">
        <f ca="1">RANDBETWEEN(10,500)</f>
        <v>163</v>
      </c>
      <c r="E4">
        <f ca="1">B4*C4</f>
        <v>1168800</v>
      </c>
      <c r="F4" t="str">
        <f ca="1">CHOOSE(RANDBETWEEN(1,7),"Фудкорт","ОвощиФрукты","АляскА","ГудЖоб","Надежный","ОООго","Победа")</f>
        <v>АляскА</v>
      </c>
      <c r="G4" s="2">
        <f ca="1">RANDBETWEEN(DATE(2024,1,1),DATE(2024,11,12))</f>
        <v>45593</v>
      </c>
      <c r="H4" s="2">
        <f ca="1">G4+RANDBETWEEN(1,50)</f>
        <v>45616</v>
      </c>
      <c r="I4">
        <f ca="1">RANDBETWEEN(5,100)</f>
        <v>17</v>
      </c>
      <c r="J4">
        <v>132</v>
      </c>
      <c r="K4" t="s">
        <v>115</v>
      </c>
      <c r="S4" s="6"/>
      <c r="T4" s="7"/>
      <c r="U4" s="8"/>
    </row>
    <row r="5" spans="1:21" x14ac:dyDescent="0.25">
      <c r="A5" s="1" t="s">
        <v>79</v>
      </c>
      <c r="B5">
        <f t="shared" ca="1" si="0"/>
        <v>1516</v>
      </c>
      <c r="C5">
        <f ca="1">RANDBETWEEN(10,500)</f>
        <v>489</v>
      </c>
      <c r="D5">
        <f ca="1">RANDBETWEEN(10,500)</f>
        <v>34</v>
      </c>
      <c r="E5">
        <f ca="1">B5*C5</f>
        <v>741324</v>
      </c>
      <c r="F5" t="str">
        <f ca="1">CHOOSE(RANDBETWEEN(1,7),"Фудкорт","ОвощиФрукты","АляскА","ГудЖоб","Надежный","ОООго","Победа")</f>
        <v>АляскА</v>
      </c>
      <c r="G5" s="2">
        <f ca="1">RANDBETWEEN(DATE(2024,1,1),DATE(2024,11,12))</f>
        <v>45461</v>
      </c>
      <c r="H5" s="2">
        <f ca="1">G5+RANDBETWEEN(1,50)</f>
        <v>45484</v>
      </c>
      <c r="I5">
        <f ca="1">RANDBETWEEN(5,100)</f>
        <v>88</v>
      </c>
      <c r="J5">
        <v>146</v>
      </c>
      <c r="K5" t="s">
        <v>115</v>
      </c>
      <c r="S5" s="6"/>
      <c r="T5" s="7"/>
      <c r="U5" s="8"/>
    </row>
    <row r="6" spans="1:21" x14ac:dyDescent="0.25">
      <c r="A6" s="1" t="s">
        <v>21</v>
      </c>
      <c r="B6">
        <f t="shared" ca="1" si="0"/>
        <v>2914</v>
      </c>
      <c r="C6">
        <f ca="1">RANDBETWEEN(10,500)</f>
        <v>95</v>
      </c>
      <c r="D6">
        <f ca="1">RANDBETWEEN(10,500)</f>
        <v>224</v>
      </c>
      <c r="E6">
        <f ca="1">B6*C6</f>
        <v>276830</v>
      </c>
      <c r="F6" t="str">
        <f ca="1">CHOOSE(RANDBETWEEN(1,7),"Фудкорт","ОвощиФрукты","АляскА","ГудЖоб","Надежный","ОООго","Победа")</f>
        <v>ГудЖоб</v>
      </c>
      <c r="G6" s="2">
        <f ca="1">RANDBETWEEN(DATE(2024,1,1),DATE(2024,11,12))</f>
        <v>45601</v>
      </c>
      <c r="H6" s="2">
        <f ca="1">G6+RANDBETWEEN(1,50)</f>
        <v>45608</v>
      </c>
      <c r="I6">
        <f ca="1">RANDBETWEEN(5,100)</f>
        <v>49</v>
      </c>
      <c r="J6">
        <v>116</v>
      </c>
      <c r="K6" t="s">
        <v>115</v>
      </c>
      <c r="S6" s="6"/>
      <c r="T6" s="7"/>
      <c r="U6" s="8"/>
    </row>
    <row r="7" spans="1:21" x14ac:dyDescent="0.25">
      <c r="A7" s="1" t="s">
        <v>15</v>
      </c>
      <c r="B7">
        <f t="shared" ca="1" si="0"/>
        <v>1363</v>
      </c>
      <c r="C7">
        <f ca="1">RANDBETWEEN(10,500)</f>
        <v>125</v>
      </c>
      <c r="D7">
        <f ca="1">RANDBETWEEN(10,500)</f>
        <v>237</v>
      </c>
      <c r="E7">
        <f ca="1">B7*C7</f>
        <v>170375</v>
      </c>
      <c r="F7" t="str">
        <f ca="1">CHOOSE(RANDBETWEEN(1,7),"Фудкорт","ОвощиФрукты","АляскА","ГудЖоб","Надежный","ОООго","Победа")</f>
        <v>Надежный</v>
      </c>
      <c r="G7" s="2">
        <f ca="1">RANDBETWEEN(DATE(2024,1,1),DATE(2024,11,12))</f>
        <v>45396</v>
      </c>
      <c r="H7" s="2">
        <f ca="1">G7+RANDBETWEEN(1,50)</f>
        <v>45416</v>
      </c>
      <c r="I7">
        <f ca="1">RANDBETWEEN(5,100)</f>
        <v>78</v>
      </c>
      <c r="J7">
        <v>108</v>
      </c>
      <c r="K7" t="s">
        <v>115</v>
      </c>
      <c r="S7" s="6"/>
      <c r="T7" s="7"/>
      <c r="U7" s="8"/>
    </row>
    <row r="8" spans="1:21" x14ac:dyDescent="0.25">
      <c r="A8" s="1" t="s">
        <v>69</v>
      </c>
      <c r="B8">
        <f t="shared" ca="1" si="0"/>
        <v>2362</v>
      </c>
      <c r="C8">
        <f ca="1">RANDBETWEEN(10,500)</f>
        <v>225</v>
      </c>
      <c r="D8">
        <f ca="1">RANDBETWEEN(10,500)</f>
        <v>301</v>
      </c>
      <c r="E8">
        <f ca="1">B8*C8</f>
        <v>531450</v>
      </c>
      <c r="F8" t="str">
        <f ca="1">CHOOSE(RANDBETWEEN(1,7),"Фудкорт","ОвощиФрукты","АляскА","ГудЖоб","Надежный","ОООго","Победа")</f>
        <v>ОООго</v>
      </c>
      <c r="G8" s="2">
        <f ca="1">RANDBETWEEN(DATE(2024,1,1),DATE(2024,11,12))</f>
        <v>45581</v>
      </c>
      <c r="H8" s="2">
        <f ca="1">G8+RANDBETWEEN(1,50)</f>
        <v>45591</v>
      </c>
      <c r="I8">
        <f ca="1">RANDBETWEEN(5,100)</f>
        <v>34</v>
      </c>
      <c r="J8">
        <v>101</v>
      </c>
      <c r="K8" t="s">
        <v>115</v>
      </c>
      <c r="S8" s="6"/>
      <c r="T8" s="7"/>
      <c r="U8" s="8"/>
    </row>
    <row r="9" spans="1:21" x14ac:dyDescent="0.25">
      <c r="A9" s="1" t="s">
        <v>30</v>
      </c>
      <c r="B9">
        <f t="shared" ca="1" si="0"/>
        <v>2442</v>
      </c>
      <c r="C9">
        <f ca="1">RANDBETWEEN(10,500)</f>
        <v>428</v>
      </c>
      <c r="D9">
        <f ca="1">RANDBETWEEN(10,500)</f>
        <v>116</v>
      </c>
      <c r="E9">
        <f ca="1">B9*C9</f>
        <v>1045176</v>
      </c>
      <c r="F9" t="str">
        <f ca="1">CHOOSE(RANDBETWEEN(1,7),"Фудкорт","ОвощиФрукты","АляскА","ГудЖоб","Надежный","ОООго","Победа")</f>
        <v>АляскА</v>
      </c>
      <c r="G9" s="2">
        <f ca="1">RANDBETWEEN(DATE(2024,1,1),DATE(2024,11,12))</f>
        <v>45354</v>
      </c>
      <c r="H9" s="2">
        <f ca="1">G9+RANDBETWEEN(1,50)</f>
        <v>45366</v>
      </c>
      <c r="I9">
        <f ca="1">RANDBETWEEN(5,100)</f>
        <v>20</v>
      </c>
      <c r="J9">
        <v>125</v>
      </c>
      <c r="K9" t="s">
        <v>115</v>
      </c>
      <c r="S9" s="6"/>
      <c r="T9" s="7"/>
      <c r="U9" s="8"/>
    </row>
    <row r="10" spans="1:21" x14ac:dyDescent="0.25">
      <c r="A10" s="1" t="s">
        <v>71</v>
      </c>
      <c r="B10">
        <f t="shared" ca="1" si="0"/>
        <v>1095</v>
      </c>
      <c r="C10">
        <f ca="1">RANDBETWEEN(10,500)</f>
        <v>166</v>
      </c>
      <c r="D10">
        <f ca="1">RANDBETWEEN(10,500)</f>
        <v>126</v>
      </c>
      <c r="E10">
        <f ca="1">B10*C10</f>
        <v>181770</v>
      </c>
      <c r="F10" t="str">
        <f ca="1">CHOOSE(RANDBETWEEN(1,7),"Фудкорт","ОвощиФрукты","АляскА","ГудЖоб","Надежный","ОООго","Победа")</f>
        <v>АляскА</v>
      </c>
      <c r="G10" s="2">
        <f ca="1">RANDBETWEEN(DATE(2024,1,1),DATE(2024,11,12))</f>
        <v>45581</v>
      </c>
      <c r="H10" s="2">
        <f ca="1">G10+RANDBETWEEN(1,50)</f>
        <v>45630</v>
      </c>
      <c r="I10">
        <f ca="1">RANDBETWEEN(5,100)</f>
        <v>48</v>
      </c>
      <c r="J10">
        <v>112</v>
      </c>
      <c r="K10" t="s">
        <v>115</v>
      </c>
      <c r="S10" s="6"/>
      <c r="T10" s="7"/>
      <c r="U10" s="8"/>
    </row>
    <row r="11" spans="1:21" x14ac:dyDescent="0.25">
      <c r="A11" s="1" t="s">
        <v>31</v>
      </c>
      <c r="B11">
        <f t="shared" ca="1" si="0"/>
        <v>2079</v>
      </c>
      <c r="C11">
        <f ca="1">RANDBETWEEN(10,500)</f>
        <v>264</v>
      </c>
      <c r="D11">
        <f ca="1">RANDBETWEEN(10,500)</f>
        <v>247</v>
      </c>
      <c r="E11">
        <f ca="1">B11*C11</f>
        <v>548856</v>
      </c>
      <c r="F11" t="str">
        <f ca="1">CHOOSE(RANDBETWEEN(1,7),"Фудкорт","ОвощиФрукты","АляскА","ГудЖоб","Надежный","ОООго","Победа")</f>
        <v>ГудЖоб</v>
      </c>
      <c r="G11" s="2">
        <f ca="1">RANDBETWEEN(DATE(2024,1,1),DATE(2024,11,12))</f>
        <v>45438</v>
      </c>
      <c r="H11" s="2">
        <f ca="1">G11+RANDBETWEEN(1,50)</f>
        <v>45484</v>
      </c>
      <c r="I11">
        <f ca="1">RANDBETWEEN(5,100)</f>
        <v>98</v>
      </c>
      <c r="J11">
        <v>126</v>
      </c>
      <c r="K11" t="s">
        <v>115</v>
      </c>
      <c r="S11" s="6"/>
      <c r="T11" s="7"/>
      <c r="U11" s="8"/>
    </row>
    <row r="12" spans="1:21" x14ac:dyDescent="0.25">
      <c r="A12" s="1" t="s">
        <v>36</v>
      </c>
      <c r="B12">
        <f t="shared" ca="1" si="0"/>
        <v>2385</v>
      </c>
      <c r="C12">
        <f ca="1">RANDBETWEEN(10,500)</f>
        <v>349</v>
      </c>
      <c r="D12">
        <f ca="1">RANDBETWEEN(10,500)</f>
        <v>336</v>
      </c>
      <c r="E12">
        <f ca="1">B12*C12</f>
        <v>832365</v>
      </c>
      <c r="F12" t="str">
        <f ca="1">CHOOSE(RANDBETWEEN(1,7),"Фудкорт","ОвощиФрукты","АляскА","ГудЖоб","Надежный","ОООго","Победа")</f>
        <v>Надежный</v>
      </c>
      <c r="G12" s="2">
        <f ca="1">RANDBETWEEN(DATE(2024,1,1),DATE(2024,11,12))</f>
        <v>45443</v>
      </c>
      <c r="H12" s="2">
        <f ca="1">G12+RANDBETWEEN(1,50)</f>
        <v>45474</v>
      </c>
      <c r="I12">
        <f ca="1">RANDBETWEEN(5,100)</f>
        <v>14</v>
      </c>
      <c r="J12">
        <v>131</v>
      </c>
      <c r="K12" t="s">
        <v>115</v>
      </c>
      <c r="S12" s="6"/>
      <c r="T12" s="7"/>
      <c r="U12" s="8"/>
    </row>
    <row r="13" spans="1:21" x14ac:dyDescent="0.25">
      <c r="A13" s="1" t="s">
        <v>28</v>
      </c>
      <c r="B13">
        <f t="shared" ca="1" si="0"/>
        <v>2041</v>
      </c>
      <c r="C13">
        <f ca="1">RANDBETWEEN(10,500)</f>
        <v>52</v>
      </c>
      <c r="D13">
        <f ca="1">RANDBETWEEN(10,500)</f>
        <v>110</v>
      </c>
      <c r="E13">
        <f ca="1">B13*C13</f>
        <v>106132</v>
      </c>
      <c r="F13" t="str">
        <f ca="1">CHOOSE(RANDBETWEEN(1,7),"Фудкорт","ОвощиФрукты","АляскА","ГудЖоб","Надежный","ОООго","Победа")</f>
        <v>АляскА</v>
      </c>
      <c r="G13" s="2">
        <f ca="1">RANDBETWEEN(DATE(2024,1,1),DATE(2024,11,12))</f>
        <v>45442</v>
      </c>
      <c r="H13" s="2">
        <f ca="1">G13+RANDBETWEEN(1,50)</f>
        <v>45443</v>
      </c>
      <c r="I13">
        <f ca="1">RANDBETWEEN(5,100)</f>
        <v>38</v>
      </c>
      <c r="J13">
        <v>123</v>
      </c>
      <c r="K13" t="s">
        <v>115</v>
      </c>
      <c r="S13" s="6"/>
      <c r="T13" s="7"/>
      <c r="U13" s="8"/>
    </row>
    <row r="14" spans="1:21" x14ac:dyDescent="0.25">
      <c r="A14" s="1" t="s">
        <v>67</v>
      </c>
      <c r="B14">
        <f t="shared" ca="1" si="0"/>
        <v>1161</v>
      </c>
      <c r="C14">
        <f ca="1">RANDBETWEEN(10,500)</f>
        <v>271</v>
      </c>
      <c r="D14">
        <f ca="1">RANDBETWEEN(10,500)</f>
        <v>85</v>
      </c>
      <c r="E14">
        <f ca="1">B14*C14</f>
        <v>314631</v>
      </c>
      <c r="F14" t="str">
        <f ca="1">CHOOSE(RANDBETWEEN(1,7),"Фудкорт","ОвощиФрукты","АляскА","ГудЖоб","Надежный","ОООго","Победа")</f>
        <v>Фудкорт</v>
      </c>
      <c r="G14" s="2">
        <f ca="1">RANDBETWEEN(DATE(2024,1,1),DATE(2024,11,12))</f>
        <v>45519</v>
      </c>
      <c r="H14" s="2">
        <f ca="1">G14+RANDBETWEEN(1,50)</f>
        <v>45535</v>
      </c>
      <c r="I14">
        <f ca="1">RANDBETWEEN(5,100)</f>
        <v>86</v>
      </c>
      <c r="J14">
        <v>99</v>
      </c>
      <c r="K14" t="s">
        <v>115</v>
      </c>
      <c r="S14" s="6"/>
      <c r="T14" s="7"/>
      <c r="U14" s="8"/>
    </row>
    <row r="15" spans="1:21" x14ac:dyDescent="0.25">
      <c r="A15" s="1" t="s">
        <v>45</v>
      </c>
      <c r="B15">
        <f t="shared" ca="1" si="0"/>
        <v>1353</v>
      </c>
      <c r="C15">
        <f ca="1">RANDBETWEEN(10,500)</f>
        <v>271</v>
      </c>
      <c r="D15">
        <f ca="1">RANDBETWEEN(10,500)</f>
        <v>490</v>
      </c>
      <c r="E15">
        <f ca="1">B15*C15</f>
        <v>366663</v>
      </c>
      <c r="F15" t="str">
        <f ca="1">CHOOSE(RANDBETWEEN(1,7),"Фудкорт","ОвощиФрукты","АляскА","ГудЖоб","Надежный","ОООго","Победа")</f>
        <v>Фудкорт</v>
      </c>
      <c r="G15" s="2">
        <f ca="1">RANDBETWEEN(DATE(2024,1,1),DATE(2024,11,12))</f>
        <v>45588</v>
      </c>
      <c r="H15" s="2">
        <f ca="1">G15+RANDBETWEEN(1,50)</f>
        <v>45604</v>
      </c>
      <c r="I15">
        <f ca="1">RANDBETWEEN(5,100)</f>
        <v>55</v>
      </c>
      <c r="J15">
        <v>139</v>
      </c>
      <c r="K15" t="s">
        <v>115</v>
      </c>
      <c r="S15" s="6"/>
      <c r="T15" s="7"/>
      <c r="U15" s="8"/>
    </row>
    <row r="16" spans="1:21" x14ac:dyDescent="0.25">
      <c r="A16" s="1" t="s">
        <v>13</v>
      </c>
      <c r="B16">
        <f t="shared" ca="1" si="0"/>
        <v>1079</v>
      </c>
      <c r="C16">
        <f ca="1">RANDBETWEEN(10,500)</f>
        <v>384</v>
      </c>
      <c r="D16">
        <f ca="1">RANDBETWEEN(10,500)</f>
        <v>126</v>
      </c>
      <c r="E16">
        <f ca="1">B16*C16</f>
        <v>414336</v>
      </c>
      <c r="F16" t="str">
        <f ca="1">CHOOSE(RANDBETWEEN(1,7),"Фудкорт","ОвощиФрукты","АляскА","ГудЖоб","Надежный","ОООго","Победа")</f>
        <v>ОвощиФрукты</v>
      </c>
      <c r="G16" s="2">
        <f ca="1">RANDBETWEEN(DATE(2024,1,1),DATE(2024,11,12))</f>
        <v>45541</v>
      </c>
      <c r="H16" s="2">
        <f ca="1">G16+RANDBETWEEN(1,50)</f>
        <v>45560</v>
      </c>
      <c r="I16">
        <f ca="1">RANDBETWEEN(5,100)</f>
        <v>39</v>
      </c>
      <c r="J16">
        <v>105</v>
      </c>
      <c r="K16" t="s">
        <v>115</v>
      </c>
      <c r="S16" s="6"/>
      <c r="T16" s="7"/>
      <c r="U16" s="8"/>
    </row>
    <row r="17" spans="1:21" x14ac:dyDescent="0.25">
      <c r="A17" s="1" t="s">
        <v>49</v>
      </c>
      <c r="B17">
        <f t="shared" ca="1" si="0"/>
        <v>759</v>
      </c>
      <c r="C17">
        <f ca="1">RANDBETWEEN(10,500)</f>
        <v>348</v>
      </c>
      <c r="D17">
        <f ca="1">RANDBETWEEN(10,500)</f>
        <v>113</v>
      </c>
      <c r="E17">
        <f ca="1">B17*C17</f>
        <v>264132</v>
      </c>
      <c r="F17" t="str">
        <f ca="1">CHOOSE(RANDBETWEEN(1,7),"Фудкорт","ОвощиФрукты","АляскА","ГудЖоб","Надежный","ОООго","Победа")</f>
        <v>Победа</v>
      </c>
      <c r="G17" s="2">
        <f ca="1">RANDBETWEEN(DATE(2024,1,1),DATE(2024,11,12))</f>
        <v>45514</v>
      </c>
      <c r="H17" s="2">
        <f ca="1">G17+RANDBETWEEN(1,50)</f>
        <v>45520</v>
      </c>
      <c r="I17">
        <f ca="1">RANDBETWEEN(5,100)</f>
        <v>18</v>
      </c>
      <c r="J17">
        <v>144</v>
      </c>
      <c r="K17" t="s">
        <v>115</v>
      </c>
      <c r="S17" s="6"/>
      <c r="T17" s="7"/>
      <c r="U17" s="8"/>
    </row>
    <row r="18" spans="1:21" x14ac:dyDescent="0.25">
      <c r="A18" s="1" t="s">
        <v>34</v>
      </c>
      <c r="B18">
        <f t="shared" ca="1" si="0"/>
        <v>875</v>
      </c>
      <c r="C18">
        <f ca="1">RANDBETWEEN(10,500)</f>
        <v>347</v>
      </c>
      <c r="D18">
        <f ca="1">RANDBETWEEN(10,500)</f>
        <v>242</v>
      </c>
      <c r="E18">
        <f ca="1">B18*C18</f>
        <v>303625</v>
      </c>
      <c r="F18" t="str">
        <f ca="1">CHOOSE(RANDBETWEEN(1,7),"Фудкорт","ОвощиФрукты","АляскА","ГудЖоб","Надежный","ОООго","Победа")</f>
        <v>Победа</v>
      </c>
      <c r="G18" s="2">
        <f ca="1">RANDBETWEEN(DATE(2024,1,1),DATE(2024,11,12))</f>
        <v>45531</v>
      </c>
      <c r="H18" s="2">
        <f ca="1">G18+RANDBETWEEN(1,50)</f>
        <v>45536</v>
      </c>
      <c r="I18">
        <f ca="1">RANDBETWEEN(5,100)</f>
        <v>91</v>
      </c>
      <c r="J18">
        <v>129</v>
      </c>
      <c r="K18" t="s">
        <v>115</v>
      </c>
      <c r="S18" s="6"/>
      <c r="T18" s="7"/>
      <c r="U18" s="8"/>
    </row>
    <row r="19" spans="1:21" x14ac:dyDescent="0.25">
      <c r="A19" s="1" t="s">
        <v>33</v>
      </c>
      <c r="B19">
        <f t="shared" ca="1" si="0"/>
        <v>871</v>
      </c>
      <c r="C19">
        <f ca="1">RANDBETWEEN(10,500)</f>
        <v>285</v>
      </c>
      <c r="D19">
        <f ca="1">RANDBETWEEN(10,500)</f>
        <v>274</v>
      </c>
      <c r="E19">
        <f ca="1">B19*C19</f>
        <v>248235</v>
      </c>
      <c r="F19" t="str">
        <f ca="1">CHOOSE(RANDBETWEEN(1,7),"Фудкорт","ОвощиФрукты","АляскА","ГудЖоб","Надежный","ОООго","Победа")</f>
        <v>ОвощиФрукты</v>
      </c>
      <c r="G19" s="2">
        <f ca="1">RANDBETWEEN(DATE(2024,1,1),DATE(2024,11,12))</f>
        <v>45308</v>
      </c>
      <c r="H19" s="2">
        <f ca="1">G19+RANDBETWEEN(1,50)</f>
        <v>45337</v>
      </c>
      <c r="I19">
        <f ca="1">RANDBETWEEN(5,100)</f>
        <v>40</v>
      </c>
      <c r="J19">
        <v>128</v>
      </c>
      <c r="K19" t="s">
        <v>115</v>
      </c>
      <c r="S19" s="9"/>
      <c r="T19" s="10"/>
      <c r="U19" s="11"/>
    </row>
    <row r="20" spans="1:21" x14ac:dyDescent="0.25">
      <c r="A20" s="1" t="s">
        <v>68</v>
      </c>
      <c r="B20">
        <f t="shared" ca="1" si="0"/>
        <v>966</v>
      </c>
      <c r="C20">
        <f ca="1">RANDBETWEEN(10,500)</f>
        <v>387</v>
      </c>
      <c r="D20">
        <f ca="1">RANDBETWEEN(10,500)</f>
        <v>196</v>
      </c>
      <c r="E20">
        <f ca="1">B20*C20</f>
        <v>373842</v>
      </c>
      <c r="F20" t="str">
        <f ca="1">CHOOSE(RANDBETWEEN(1,7),"Фудкорт","ОвощиФрукты","АляскА","ГудЖоб","Надежный","ОООго","Победа")</f>
        <v>Победа</v>
      </c>
      <c r="G20" s="2">
        <f ca="1">RANDBETWEEN(DATE(2024,1,1),DATE(2024,11,12))</f>
        <v>45601</v>
      </c>
      <c r="H20" s="2">
        <f ca="1">G20+RANDBETWEEN(1,50)</f>
        <v>45634</v>
      </c>
      <c r="I20">
        <f ca="1">RANDBETWEEN(5,100)</f>
        <v>58</v>
      </c>
      <c r="J20">
        <v>100</v>
      </c>
      <c r="K20" t="s">
        <v>115</v>
      </c>
    </row>
    <row r="21" spans="1:21" x14ac:dyDescent="0.25">
      <c r="A21" s="1" t="s">
        <v>84</v>
      </c>
      <c r="B21">
        <f t="shared" ca="1" si="0"/>
        <v>2606</v>
      </c>
      <c r="C21">
        <f ca="1">RANDBETWEEN(10,500)</f>
        <v>422</v>
      </c>
      <c r="D21">
        <f ca="1">RANDBETWEEN(10,500)</f>
        <v>95</v>
      </c>
      <c r="E21">
        <f ca="1">B21*C21</f>
        <v>1099732</v>
      </c>
      <c r="F21" t="str">
        <f ca="1">CHOOSE(RANDBETWEEN(1,7),"Фудкорт","ОвощиФрукты","АляскА","ГудЖоб","Надежный","ОООго","Победа")</f>
        <v>Надежный</v>
      </c>
      <c r="G21" s="2">
        <f ca="1">RANDBETWEEN(DATE(2024,1,1),DATE(2024,11,12))</f>
        <v>45345</v>
      </c>
      <c r="H21" s="2">
        <f ca="1">G21+RANDBETWEEN(1,50)</f>
        <v>45388</v>
      </c>
      <c r="I21">
        <f ca="1">RANDBETWEEN(5,100)</f>
        <v>36</v>
      </c>
      <c r="J21">
        <v>113</v>
      </c>
      <c r="K21" t="s">
        <v>115</v>
      </c>
    </row>
    <row r="22" spans="1:21" x14ac:dyDescent="0.25">
      <c r="A22" s="1" t="s">
        <v>46</v>
      </c>
      <c r="B22">
        <f t="shared" ca="1" si="0"/>
        <v>1345</v>
      </c>
      <c r="C22">
        <f ca="1">RANDBETWEEN(10,500)</f>
        <v>64</v>
      </c>
      <c r="D22">
        <f ca="1">RANDBETWEEN(10,500)</f>
        <v>87</v>
      </c>
      <c r="E22">
        <f ca="1">B22*C22</f>
        <v>86080</v>
      </c>
      <c r="F22" t="str">
        <f ca="1">CHOOSE(RANDBETWEEN(1,7),"Фудкорт","ОвощиФрукты","АляскА","ГудЖоб","Надежный","ОООго","Победа")</f>
        <v>Надежный</v>
      </c>
      <c r="G22" s="2">
        <f ca="1">RANDBETWEEN(DATE(2024,1,1),DATE(2024,11,12))</f>
        <v>45537</v>
      </c>
      <c r="H22" s="2">
        <f ca="1">G22+RANDBETWEEN(1,50)</f>
        <v>45577</v>
      </c>
      <c r="I22">
        <f ca="1">RANDBETWEEN(5,100)</f>
        <v>48</v>
      </c>
      <c r="J22">
        <v>140</v>
      </c>
      <c r="K22" t="s">
        <v>115</v>
      </c>
    </row>
    <row r="23" spans="1:21" x14ac:dyDescent="0.25">
      <c r="A23" s="1" t="s">
        <v>17</v>
      </c>
      <c r="B23">
        <f t="shared" ca="1" si="0"/>
        <v>1057</v>
      </c>
      <c r="C23">
        <f ca="1">RANDBETWEEN(10,500)</f>
        <v>137</v>
      </c>
      <c r="D23">
        <f ca="1">RANDBETWEEN(10,500)</f>
        <v>408</v>
      </c>
      <c r="E23">
        <f ca="1">B23*C23</f>
        <v>144809</v>
      </c>
      <c r="F23" t="str">
        <f ca="1">CHOOSE(RANDBETWEEN(1,7),"Фудкорт","ОвощиФрукты","АляскА","ГудЖоб","Надежный","ОООго","Победа")</f>
        <v>ГудЖоб</v>
      </c>
      <c r="G23" s="2">
        <f ca="1">RANDBETWEEN(DATE(2024,1,1),DATE(2024,11,12))</f>
        <v>45474</v>
      </c>
      <c r="H23" s="2">
        <f ca="1">G23+RANDBETWEEN(1,50)</f>
        <v>45480</v>
      </c>
      <c r="I23">
        <f ca="1">RANDBETWEEN(5,100)</f>
        <v>68</v>
      </c>
      <c r="J23">
        <v>110</v>
      </c>
      <c r="K23" t="s">
        <v>115</v>
      </c>
    </row>
    <row r="24" spans="1:21" x14ac:dyDescent="0.25">
      <c r="A24" s="1" t="s">
        <v>41</v>
      </c>
      <c r="B24">
        <f t="shared" ca="1" si="0"/>
        <v>2539</v>
      </c>
      <c r="C24">
        <f ca="1">RANDBETWEEN(10,500)</f>
        <v>155</v>
      </c>
      <c r="D24">
        <f ca="1">RANDBETWEEN(10,500)</f>
        <v>390</v>
      </c>
      <c r="E24">
        <f ca="1">B24*C24</f>
        <v>393545</v>
      </c>
      <c r="F24" t="str">
        <f ca="1">CHOOSE(RANDBETWEEN(1,7),"Фудкорт","ОвощиФрукты","АляскА","ГудЖоб","Надежный","ОООго","Победа")</f>
        <v>ОвощиФрукты</v>
      </c>
      <c r="G24" s="2">
        <f ca="1">RANDBETWEEN(DATE(2024,1,1),DATE(2024,11,12))</f>
        <v>45573</v>
      </c>
      <c r="H24" s="2">
        <f ca="1">G24+RANDBETWEEN(1,50)</f>
        <v>45615</v>
      </c>
      <c r="I24">
        <f ca="1">RANDBETWEEN(5,100)</f>
        <v>60</v>
      </c>
      <c r="J24">
        <v>136</v>
      </c>
      <c r="K24" t="s">
        <v>115</v>
      </c>
    </row>
    <row r="25" spans="1:21" x14ac:dyDescent="0.25">
      <c r="A25" s="1" t="s">
        <v>38</v>
      </c>
      <c r="B25">
        <f t="shared" ca="1" si="0"/>
        <v>1321</v>
      </c>
      <c r="C25">
        <f ca="1">RANDBETWEEN(10,500)</f>
        <v>289</v>
      </c>
      <c r="D25">
        <f ca="1">RANDBETWEEN(10,500)</f>
        <v>277</v>
      </c>
      <c r="E25">
        <f ca="1">B25*C25</f>
        <v>381769</v>
      </c>
      <c r="F25" t="str">
        <f ca="1">CHOOSE(RANDBETWEEN(1,7),"Фудкорт","ОвощиФрукты","АляскА","ГудЖоб","Надежный","ОООго","Победа")</f>
        <v>ОвощиФрукты</v>
      </c>
      <c r="G25" s="2">
        <f ca="1">RANDBETWEEN(DATE(2024,1,1),DATE(2024,11,12))</f>
        <v>45552</v>
      </c>
      <c r="H25" s="2">
        <f ca="1">G25+RANDBETWEEN(1,50)</f>
        <v>45578</v>
      </c>
      <c r="I25">
        <f ca="1">RANDBETWEEN(5,100)</f>
        <v>9</v>
      </c>
      <c r="J25">
        <v>133</v>
      </c>
      <c r="K25" t="s">
        <v>115</v>
      </c>
    </row>
    <row r="26" spans="1:21" x14ac:dyDescent="0.25">
      <c r="A26" s="1" t="s">
        <v>82</v>
      </c>
      <c r="B26">
        <f t="shared" ca="1" si="0"/>
        <v>551</v>
      </c>
      <c r="C26">
        <f ca="1">RANDBETWEEN(10,500)</f>
        <v>392</v>
      </c>
      <c r="D26">
        <f ca="1">RANDBETWEEN(10,500)</f>
        <v>119</v>
      </c>
      <c r="E26">
        <f ca="1">B26*C26</f>
        <v>215992</v>
      </c>
      <c r="F26" t="str">
        <f ca="1">CHOOSE(RANDBETWEEN(1,7),"Фудкорт","ОвощиФрукты","АляскА","ГудЖоб","Надежный","ОООго","Победа")</f>
        <v>ОвощиФрукты</v>
      </c>
      <c r="G26" s="2">
        <f ca="1">RANDBETWEEN(DATE(2024,1,1),DATE(2024,11,12))</f>
        <v>45526</v>
      </c>
      <c r="H26" s="2">
        <f ca="1">G26+RANDBETWEEN(1,50)</f>
        <v>45535</v>
      </c>
      <c r="I26">
        <f ca="1">RANDBETWEEN(5,100)</f>
        <v>10</v>
      </c>
      <c r="J26">
        <v>127</v>
      </c>
      <c r="K26" t="s">
        <v>115</v>
      </c>
    </row>
    <row r="27" spans="1:21" x14ac:dyDescent="0.25">
      <c r="A27" s="1" t="s">
        <v>72</v>
      </c>
      <c r="B27">
        <f t="shared" ca="1" si="0"/>
        <v>1777</v>
      </c>
      <c r="C27">
        <f ca="1">RANDBETWEEN(10,500)</f>
        <v>415</v>
      </c>
      <c r="D27">
        <f ca="1">RANDBETWEEN(10,500)</f>
        <v>86</v>
      </c>
      <c r="E27">
        <f ca="1">B27*C27</f>
        <v>737455</v>
      </c>
      <c r="F27" t="str">
        <f ca="1">CHOOSE(RANDBETWEEN(1,7),"Фудкорт","ОвощиФрукты","АляскА","ГудЖоб","Надежный","ОООго","Победа")</f>
        <v>ОООго</v>
      </c>
      <c r="G27" s="2">
        <f ca="1">RANDBETWEEN(DATE(2024,1,1),DATE(2024,11,12))</f>
        <v>45497</v>
      </c>
      <c r="H27" s="2">
        <f ca="1">G27+RANDBETWEEN(1,50)</f>
        <v>45498</v>
      </c>
      <c r="I27">
        <f ca="1">RANDBETWEEN(5,100)</f>
        <v>10</v>
      </c>
      <c r="J27">
        <v>122</v>
      </c>
      <c r="K27" t="s">
        <v>115</v>
      </c>
    </row>
    <row r="28" spans="1:21" x14ac:dyDescent="0.25">
      <c r="A28" s="1" t="s">
        <v>50</v>
      </c>
      <c r="B28">
        <f t="shared" ca="1" si="0"/>
        <v>915</v>
      </c>
      <c r="C28">
        <f ca="1">RANDBETWEEN(10,500)</f>
        <v>280</v>
      </c>
      <c r="D28">
        <f ca="1">RANDBETWEEN(10,500)</f>
        <v>263</v>
      </c>
      <c r="E28">
        <f ca="1">B28*C28</f>
        <v>256200</v>
      </c>
      <c r="F28" t="str">
        <f ca="1">CHOOSE(RANDBETWEEN(1,7),"Фудкорт","ОвощиФрукты","АляскА","ГудЖоб","Надежный","ОООго","Победа")</f>
        <v>Надежный</v>
      </c>
      <c r="G28" s="2">
        <f ca="1">RANDBETWEEN(DATE(2024,1,1),DATE(2024,11,12))</f>
        <v>45455</v>
      </c>
      <c r="H28" s="2">
        <f ca="1">G28+RANDBETWEEN(1,50)</f>
        <v>45496</v>
      </c>
      <c r="I28">
        <f ca="1">RANDBETWEEN(5,100)</f>
        <v>19</v>
      </c>
      <c r="J28">
        <v>145</v>
      </c>
      <c r="K28" t="s">
        <v>115</v>
      </c>
    </row>
    <row r="29" spans="1:21" x14ac:dyDescent="0.25">
      <c r="A29" s="1" t="s">
        <v>9</v>
      </c>
      <c r="B29">
        <f t="shared" ca="1" si="0"/>
        <v>2992</v>
      </c>
      <c r="C29">
        <f ca="1">RANDBETWEEN(10,500)</f>
        <v>17</v>
      </c>
      <c r="D29">
        <f ca="1">RANDBETWEEN(10,500)</f>
        <v>323</v>
      </c>
      <c r="E29">
        <f ca="1">B29*C29</f>
        <v>50864</v>
      </c>
      <c r="F29" t="str">
        <f ca="1">CHOOSE(RANDBETWEEN(1,7),"Фудкорт","ОвощиФрукты","АляскА","ГудЖоб","Надежный","ОООго","Победа")</f>
        <v>ОООго</v>
      </c>
      <c r="G29" s="2">
        <f ca="1">RANDBETWEEN(DATE(2024,1,1),DATE(2024,11,12))</f>
        <v>45295</v>
      </c>
      <c r="H29" s="2">
        <f ca="1">G29+RANDBETWEEN(1,50)</f>
        <v>45306</v>
      </c>
      <c r="I29">
        <f ca="1">RANDBETWEEN(5,100)</f>
        <v>49</v>
      </c>
      <c r="J29">
        <v>119</v>
      </c>
      <c r="K29" t="s">
        <v>115</v>
      </c>
    </row>
    <row r="30" spans="1:21" x14ac:dyDescent="0.25">
      <c r="A30" s="1" t="s">
        <v>10</v>
      </c>
      <c r="B30">
        <f t="shared" ca="1" si="0"/>
        <v>2586</v>
      </c>
      <c r="C30">
        <f ca="1">RANDBETWEEN(10,500)</f>
        <v>459</v>
      </c>
      <c r="D30">
        <f ca="1">RANDBETWEEN(10,500)</f>
        <v>256</v>
      </c>
      <c r="E30">
        <f ca="1">B30*C30</f>
        <v>1186974</v>
      </c>
      <c r="F30" t="str">
        <f ca="1">CHOOSE(RANDBETWEEN(1,7),"Фудкорт","ОвощиФрукты","АляскА","ГудЖоб","Надежный","ОООго","Победа")</f>
        <v>ОООго</v>
      </c>
      <c r="G30" s="2">
        <f ca="1">RANDBETWEEN(DATE(2024,1,1),DATE(2024,11,12))</f>
        <v>45462</v>
      </c>
      <c r="H30" s="2">
        <f ca="1">G30+RANDBETWEEN(1,50)</f>
        <v>45493</v>
      </c>
      <c r="I30">
        <f ca="1">RANDBETWEEN(5,100)</f>
        <v>75</v>
      </c>
      <c r="J30">
        <v>102</v>
      </c>
      <c r="K30" t="s">
        <v>115</v>
      </c>
    </row>
    <row r="31" spans="1:21" x14ac:dyDescent="0.25">
      <c r="A31" s="1" t="s">
        <v>80</v>
      </c>
      <c r="B31">
        <f t="shared" ca="1" si="0"/>
        <v>504</v>
      </c>
      <c r="C31">
        <f ca="1">RANDBETWEEN(10,500)</f>
        <v>402</v>
      </c>
      <c r="D31">
        <f ca="1">RANDBETWEEN(10,500)</f>
        <v>386</v>
      </c>
      <c r="E31">
        <f ca="1">B31*C31</f>
        <v>202608</v>
      </c>
      <c r="F31" t="str">
        <f ca="1">CHOOSE(RANDBETWEEN(1,7),"Фудкорт","ОвощиФрукты","АляскА","ГудЖоб","Надежный","ОООго","Победа")</f>
        <v>ГудЖоб</v>
      </c>
      <c r="G31" s="2">
        <f ca="1">RANDBETWEEN(DATE(2024,1,1),DATE(2024,11,12))</f>
        <v>45393</v>
      </c>
      <c r="H31" s="2">
        <f ca="1">G31+RANDBETWEEN(1,50)</f>
        <v>45418</v>
      </c>
      <c r="I31">
        <f ca="1">RANDBETWEEN(5,100)</f>
        <v>88</v>
      </c>
      <c r="J31">
        <v>147</v>
      </c>
      <c r="K31" t="s">
        <v>115</v>
      </c>
    </row>
    <row r="32" spans="1:21" x14ac:dyDescent="0.25">
      <c r="A32" s="1" t="s">
        <v>12</v>
      </c>
      <c r="B32">
        <f t="shared" ca="1" si="0"/>
        <v>1059</v>
      </c>
      <c r="C32">
        <f ca="1">RANDBETWEEN(10,500)</f>
        <v>162</v>
      </c>
      <c r="D32">
        <f ca="1">RANDBETWEEN(10,500)</f>
        <v>485</v>
      </c>
      <c r="E32">
        <f ca="1">B32*C32</f>
        <v>171558</v>
      </c>
      <c r="F32" t="str">
        <f ca="1">CHOOSE(RANDBETWEEN(1,7),"Фудкорт","ОвощиФрукты","АляскА","ГудЖоб","Надежный","ОООго","Победа")</f>
        <v>Победа</v>
      </c>
      <c r="G32" s="2">
        <f ca="1">RANDBETWEEN(DATE(2024,1,1),DATE(2024,11,12))</f>
        <v>45423</v>
      </c>
      <c r="H32" s="2">
        <f ca="1">G32+RANDBETWEEN(1,50)</f>
        <v>45460</v>
      </c>
      <c r="I32">
        <f ca="1">RANDBETWEEN(5,100)</f>
        <v>91</v>
      </c>
      <c r="J32">
        <v>104</v>
      </c>
      <c r="K32" t="s">
        <v>115</v>
      </c>
    </row>
    <row r="33" spans="1:11" x14ac:dyDescent="0.25">
      <c r="A33" s="1" t="s">
        <v>44</v>
      </c>
      <c r="B33">
        <f t="shared" ca="1" si="0"/>
        <v>2999</v>
      </c>
      <c r="C33">
        <f ca="1">RANDBETWEEN(10,500)</f>
        <v>306</v>
      </c>
      <c r="D33">
        <f ca="1">RANDBETWEEN(10,500)</f>
        <v>78</v>
      </c>
      <c r="E33">
        <f ca="1">B33*C33</f>
        <v>917694</v>
      </c>
      <c r="F33" t="str">
        <f ca="1">CHOOSE(RANDBETWEEN(1,7),"Фудкорт","ОвощиФрукты","АляскА","ГудЖоб","Надежный","ОООго","Победа")</f>
        <v>ГудЖоб</v>
      </c>
      <c r="G33" s="2">
        <f ca="1">RANDBETWEEN(DATE(2024,1,1),DATE(2024,11,12))</f>
        <v>45381</v>
      </c>
      <c r="H33" s="2">
        <f ca="1">G33+RANDBETWEEN(1,50)</f>
        <v>45398</v>
      </c>
      <c r="I33">
        <f ca="1">RANDBETWEEN(5,100)</f>
        <v>33</v>
      </c>
      <c r="J33">
        <v>107</v>
      </c>
      <c r="K33" t="s">
        <v>115</v>
      </c>
    </row>
    <row r="34" spans="1:11" x14ac:dyDescent="0.25">
      <c r="A34" s="1" t="s">
        <v>11</v>
      </c>
      <c r="B34">
        <f t="shared" ref="B34:B50" ca="1" si="1">RANDBETWEEN(500,3000)</f>
        <v>2584</v>
      </c>
      <c r="C34">
        <f ca="1">RANDBETWEEN(10,500)</f>
        <v>467</v>
      </c>
      <c r="D34">
        <f ca="1">RANDBETWEEN(10,500)</f>
        <v>361</v>
      </c>
      <c r="E34">
        <f ca="1">B34*C34</f>
        <v>1206728</v>
      </c>
      <c r="F34" t="str">
        <f ca="1">CHOOSE(RANDBETWEEN(1,7),"Фудкорт","ОвощиФрукты","АляскА","ГудЖоб","Надежный","ОООго","Победа")</f>
        <v>Надежный</v>
      </c>
      <c r="G34" s="2">
        <f ca="1">RANDBETWEEN(DATE(2024,1,1),DATE(2024,11,12))</f>
        <v>45382</v>
      </c>
      <c r="H34" s="2">
        <f ca="1">G34+RANDBETWEEN(1,50)</f>
        <v>45412</v>
      </c>
      <c r="I34">
        <f ca="1">RANDBETWEEN(5,100)</f>
        <v>44</v>
      </c>
      <c r="J34">
        <v>103</v>
      </c>
      <c r="K34" t="s">
        <v>115</v>
      </c>
    </row>
    <row r="35" spans="1:11" x14ac:dyDescent="0.25">
      <c r="A35" s="1" t="s">
        <v>81</v>
      </c>
      <c r="B35">
        <f t="shared" ca="1" si="1"/>
        <v>1600</v>
      </c>
      <c r="C35">
        <f ca="1">RANDBETWEEN(10,500)</f>
        <v>324</v>
      </c>
      <c r="D35">
        <f ca="1">RANDBETWEEN(10,500)</f>
        <v>462</v>
      </c>
      <c r="E35">
        <f ca="1">B35*C35</f>
        <v>518400</v>
      </c>
      <c r="F35" t="str">
        <f ca="1">CHOOSE(RANDBETWEEN(1,7),"Фудкорт","ОвощиФрукты","АляскА","ГудЖоб","Надежный","ОООго","Победа")</f>
        <v>Фудкорт</v>
      </c>
      <c r="G35" s="2">
        <f ca="1">RANDBETWEEN(DATE(2024,1,1),DATE(2024,11,12))</f>
        <v>45499</v>
      </c>
      <c r="H35" s="2">
        <f ca="1">G35+RANDBETWEEN(1,50)</f>
        <v>45547</v>
      </c>
      <c r="I35">
        <f ca="1">RANDBETWEEN(5,100)</f>
        <v>78</v>
      </c>
      <c r="J35">
        <v>121</v>
      </c>
      <c r="K35" t="s">
        <v>115</v>
      </c>
    </row>
    <row r="36" spans="1:11" x14ac:dyDescent="0.25">
      <c r="A36" s="1" t="s">
        <v>14</v>
      </c>
      <c r="B36">
        <f t="shared" ca="1" si="1"/>
        <v>1041</v>
      </c>
      <c r="C36">
        <f ca="1">RANDBETWEEN(10,500)</f>
        <v>401</v>
      </c>
      <c r="D36">
        <f ca="1">RANDBETWEEN(10,500)</f>
        <v>223</v>
      </c>
      <c r="E36">
        <f ca="1">B36*C36</f>
        <v>417441</v>
      </c>
      <c r="F36" t="str">
        <f ca="1">CHOOSE(RANDBETWEEN(1,7),"Фудкорт","ОвощиФрукты","АляскА","ГудЖоб","Надежный","ОООго","Победа")</f>
        <v>Фудкорт</v>
      </c>
      <c r="G36" s="2">
        <f ca="1">RANDBETWEEN(DATE(2024,1,1),DATE(2024,11,12))</f>
        <v>45435</v>
      </c>
      <c r="H36" s="2">
        <f ca="1">G36+RANDBETWEEN(1,50)</f>
        <v>45447</v>
      </c>
      <c r="I36">
        <f ca="1">RANDBETWEEN(5,100)</f>
        <v>24</v>
      </c>
      <c r="J36">
        <v>106</v>
      </c>
      <c r="K36" t="s">
        <v>115</v>
      </c>
    </row>
    <row r="37" spans="1:11" x14ac:dyDescent="0.25">
      <c r="A37" s="1" t="s">
        <v>73</v>
      </c>
      <c r="B37">
        <f t="shared" ca="1" si="1"/>
        <v>2582</v>
      </c>
      <c r="C37">
        <f ca="1">RANDBETWEEN(10,500)</f>
        <v>365</v>
      </c>
      <c r="D37">
        <f ca="1">RANDBETWEEN(10,500)</f>
        <v>272</v>
      </c>
      <c r="E37">
        <f ca="1">B37*C37</f>
        <v>942430</v>
      </c>
      <c r="F37" t="str">
        <f ca="1">CHOOSE(RANDBETWEEN(1,7),"Фудкорт","ОвощиФрукты","АляскА","ГудЖоб","Надежный","ОООго","Победа")</f>
        <v>ОвощиФрукты</v>
      </c>
      <c r="G37" s="2">
        <f ca="1">RANDBETWEEN(DATE(2024,1,1),DATE(2024,11,12))</f>
        <v>45474</v>
      </c>
      <c r="H37" s="2">
        <f ca="1">G37+RANDBETWEEN(1,50)</f>
        <v>45523</v>
      </c>
      <c r="I37">
        <f ca="1">RANDBETWEEN(5,100)</f>
        <v>19</v>
      </c>
      <c r="J37">
        <v>124</v>
      </c>
      <c r="K37" t="s">
        <v>115</v>
      </c>
    </row>
    <row r="38" spans="1:11" x14ac:dyDescent="0.25">
      <c r="A38" s="1" t="s">
        <v>18</v>
      </c>
      <c r="B38">
        <f t="shared" ca="1" si="1"/>
        <v>1443</v>
      </c>
      <c r="C38">
        <f ca="1">RANDBETWEEN(10,500)</f>
        <v>374</v>
      </c>
      <c r="D38">
        <f ca="1">RANDBETWEEN(10,500)</f>
        <v>375</v>
      </c>
      <c r="E38">
        <f ca="1">B38*C38</f>
        <v>539682</v>
      </c>
      <c r="F38" t="str">
        <f ca="1">CHOOSE(RANDBETWEEN(1,7),"Фудкорт","ОвощиФрукты","АляскА","ГудЖоб","Надежный","ОООго","Победа")</f>
        <v>ОООго</v>
      </c>
      <c r="G38" s="2">
        <f ca="1">RANDBETWEEN(DATE(2024,1,1),DATE(2024,11,12))</f>
        <v>45399</v>
      </c>
      <c r="H38" s="2">
        <f ca="1">G38+RANDBETWEEN(1,50)</f>
        <v>45449</v>
      </c>
      <c r="I38">
        <f ca="1">RANDBETWEEN(5,100)</f>
        <v>62</v>
      </c>
      <c r="J38">
        <v>111</v>
      </c>
      <c r="K38" t="s">
        <v>115</v>
      </c>
    </row>
    <row r="39" spans="1:11" x14ac:dyDescent="0.25">
      <c r="A39" s="1" t="s">
        <v>18</v>
      </c>
      <c r="B39">
        <f t="shared" ca="1" si="1"/>
        <v>1379</v>
      </c>
      <c r="C39">
        <f ca="1">RANDBETWEEN(10,500)</f>
        <v>221</v>
      </c>
      <c r="D39">
        <f ca="1">RANDBETWEEN(10,500)</f>
        <v>18</v>
      </c>
      <c r="E39">
        <f ca="1">B39*C39</f>
        <v>304759</v>
      </c>
      <c r="F39" t="str">
        <f ca="1">CHOOSE(RANDBETWEEN(1,7),"Фудкорт","ОвощиФрукты","АляскА","ГудЖоб","Надежный","ОООго","Победа")</f>
        <v>АляскА</v>
      </c>
      <c r="G39" s="2">
        <f ca="1">RANDBETWEEN(DATE(2024,1,1),DATE(2024,11,12))</f>
        <v>45431</v>
      </c>
      <c r="H39" s="2">
        <f ca="1">G39+RANDBETWEEN(1,50)</f>
        <v>45468</v>
      </c>
      <c r="I39">
        <f ca="1">RANDBETWEEN(5,100)</f>
        <v>24</v>
      </c>
      <c r="J39">
        <v>115</v>
      </c>
      <c r="K39" t="s">
        <v>115</v>
      </c>
    </row>
    <row r="40" spans="1:11" x14ac:dyDescent="0.25">
      <c r="A40" s="1" t="s">
        <v>77</v>
      </c>
      <c r="B40">
        <f t="shared" ca="1" si="1"/>
        <v>2880</v>
      </c>
      <c r="C40">
        <f ca="1">RANDBETWEEN(10,500)</f>
        <v>240</v>
      </c>
      <c r="D40">
        <f ca="1">RANDBETWEEN(10,500)</f>
        <v>336</v>
      </c>
      <c r="E40">
        <f ca="1">B40*C40</f>
        <v>691200</v>
      </c>
      <c r="F40" t="str">
        <f ca="1">CHOOSE(RANDBETWEEN(1,7),"Фудкорт","ОвощиФрукты","АляскА","ГудЖоб","Надежный","ОООго","Победа")</f>
        <v>Победа</v>
      </c>
      <c r="G40" s="2">
        <f ca="1">RANDBETWEEN(DATE(2024,1,1),DATE(2024,11,12))</f>
        <v>45322</v>
      </c>
      <c r="H40" s="2">
        <f ca="1">G40+RANDBETWEEN(1,50)</f>
        <v>45331</v>
      </c>
      <c r="I40">
        <f ca="1">RANDBETWEEN(5,100)</f>
        <v>52</v>
      </c>
      <c r="J40">
        <v>141</v>
      </c>
      <c r="K40" t="s">
        <v>115</v>
      </c>
    </row>
    <row r="41" spans="1:11" x14ac:dyDescent="0.25">
      <c r="A41" s="1" t="s">
        <v>25</v>
      </c>
      <c r="B41">
        <f t="shared" ca="1" si="1"/>
        <v>2714</v>
      </c>
      <c r="C41">
        <f ca="1">RANDBETWEEN(10,500)</f>
        <v>367</v>
      </c>
      <c r="D41">
        <f ca="1">RANDBETWEEN(10,500)</f>
        <v>258</v>
      </c>
      <c r="E41">
        <f ca="1">B41*C41</f>
        <v>996038</v>
      </c>
      <c r="F41" t="str">
        <f ca="1">CHOOSE(RANDBETWEEN(1,7),"Фудкорт","ОвощиФрукты","АляскА","ГудЖоб","Надежный","ОООго","Победа")</f>
        <v>АляскА</v>
      </c>
      <c r="G41" s="2">
        <f ca="1">RANDBETWEEN(DATE(2024,1,1),DATE(2024,11,12))</f>
        <v>45391</v>
      </c>
      <c r="H41" s="2">
        <f ca="1">G41+RANDBETWEEN(1,50)</f>
        <v>45400</v>
      </c>
      <c r="I41">
        <f ca="1">RANDBETWEEN(5,100)</f>
        <v>79</v>
      </c>
      <c r="J41">
        <v>120</v>
      </c>
      <c r="K41" t="s">
        <v>115</v>
      </c>
    </row>
    <row r="42" spans="1:11" x14ac:dyDescent="0.25">
      <c r="A42" s="1" t="s">
        <v>70</v>
      </c>
      <c r="B42">
        <f t="shared" ca="1" si="1"/>
        <v>2197</v>
      </c>
      <c r="C42">
        <f ca="1">RANDBETWEEN(10,500)</f>
        <v>236</v>
      </c>
      <c r="D42">
        <f ca="1">RANDBETWEEN(10,500)</f>
        <v>420</v>
      </c>
      <c r="E42">
        <f ca="1">B42*C42</f>
        <v>518492</v>
      </c>
      <c r="F42" t="str">
        <f ca="1">CHOOSE(RANDBETWEEN(1,7),"Фудкорт","ОвощиФрукты","АляскА","ГудЖоб","Надежный","ОООго","Победа")</f>
        <v>ОООго</v>
      </c>
      <c r="G42" s="2">
        <f ca="1">RANDBETWEEN(DATE(2024,1,1),DATE(2024,11,12))</f>
        <v>45432</v>
      </c>
      <c r="H42" s="2">
        <f ca="1">G42+RANDBETWEEN(1,50)</f>
        <v>45473</v>
      </c>
      <c r="I42">
        <f ca="1">RANDBETWEEN(5,100)</f>
        <v>40</v>
      </c>
      <c r="J42">
        <v>109</v>
      </c>
      <c r="K42" t="s">
        <v>115</v>
      </c>
    </row>
    <row r="43" spans="1:11" x14ac:dyDescent="0.25">
      <c r="A43" s="1" t="s">
        <v>47</v>
      </c>
      <c r="B43">
        <f t="shared" ca="1" si="1"/>
        <v>1501</v>
      </c>
      <c r="C43">
        <f ca="1">RANDBETWEEN(10,500)</f>
        <v>429</v>
      </c>
      <c r="D43">
        <f ca="1">RANDBETWEEN(10,500)</f>
        <v>290</v>
      </c>
      <c r="E43">
        <f ca="1">B43*C43</f>
        <v>643929</v>
      </c>
      <c r="F43" t="str">
        <f ca="1">CHOOSE(RANDBETWEEN(1,7),"Фудкорт","ОвощиФрукты","АляскА","ГудЖоб","Надежный","ОООго","Победа")</f>
        <v>АляскА</v>
      </c>
      <c r="G43" s="2">
        <f ca="1">RANDBETWEEN(DATE(2024,1,1),DATE(2024,11,12))</f>
        <v>45453</v>
      </c>
      <c r="H43" s="2">
        <f ca="1">G43+RANDBETWEEN(1,50)</f>
        <v>45487</v>
      </c>
      <c r="I43">
        <f ca="1">RANDBETWEEN(5,100)</f>
        <v>72</v>
      </c>
      <c r="J43">
        <v>142</v>
      </c>
      <c r="K43" t="s">
        <v>115</v>
      </c>
    </row>
    <row r="44" spans="1:11" x14ac:dyDescent="0.25">
      <c r="A44" s="1" t="s">
        <v>83</v>
      </c>
      <c r="B44">
        <f t="shared" ca="1" si="1"/>
        <v>1274</v>
      </c>
      <c r="C44">
        <f ca="1">RANDBETWEEN(10,500)</f>
        <v>279</v>
      </c>
      <c r="D44">
        <f ca="1">RANDBETWEEN(10,500)</f>
        <v>384</v>
      </c>
      <c r="E44">
        <f ca="1">B44*C44</f>
        <v>355446</v>
      </c>
      <c r="F44" t="str">
        <f ca="1">CHOOSE(RANDBETWEEN(1,7),"Фудкорт","ОвощиФрукты","АляскА","ГудЖоб","Надежный","ОООго","Победа")</f>
        <v>ОвощиФрукты</v>
      </c>
      <c r="G44" s="2">
        <f ca="1">RANDBETWEEN(DATE(2024,1,1),DATE(2024,11,12))</f>
        <v>45375</v>
      </c>
      <c r="H44" s="2">
        <f ca="1">G44+RANDBETWEEN(1,50)</f>
        <v>45403</v>
      </c>
      <c r="I44">
        <f ca="1">RANDBETWEEN(5,100)</f>
        <v>29</v>
      </c>
      <c r="J44">
        <v>114</v>
      </c>
      <c r="K44" t="s">
        <v>115</v>
      </c>
    </row>
    <row r="45" spans="1:11" x14ac:dyDescent="0.25">
      <c r="A45" s="1" t="s">
        <v>76</v>
      </c>
      <c r="B45">
        <f t="shared" ca="1" si="1"/>
        <v>2715</v>
      </c>
      <c r="C45">
        <f ca="1">RANDBETWEEN(10,500)</f>
        <v>196</v>
      </c>
      <c r="D45">
        <f ca="1">RANDBETWEEN(10,500)</f>
        <v>41</v>
      </c>
      <c r="E45">
        <f ca="1">B45*C45</f>
        <v>532140</v>
      </c>
      <c r="F45" t="str">
        <f ca="1">CHOOSE(RANDBETWEEN(1,7),"Фудкорт","ОвощиФрукты","АляскА","ГудЖоб","Надежный","ОООго","Победа")</f>
        <v>Победа</v>
      </c>
      <c r="G45" s="2">
        <f ca="1">RANDBETWEEN(DATE(2024,1,1),DATE(2024,11,12))</f>
        <v>45558</v>
      </c>
      <c r="H45" s="2">
        <f ca="1">G45+RANDBETWEEN(1,50)</f>
        <v>45559</v>
      </c>
      <c r="I45">
        <f ca="1">RANDBETWEEN(5,100)</f>
        <v>77</v>
      </c>
      <c r="J45">
        <v>138</v>
      </c>
      <c r="K45" t="s">
        <v>115</v>
      </c>
    </row>
    <row r="46" spans="1:11" x14ac:dyDescent="0.25">
      <c r="A46" s="1" t="s">
        <v>42</v>
      </c>
      <c r="B46">
        <f t="shared" ca="1" si="1"/>
        <v>600</v>
      </c>
      <c r="C46">
        <f ca="1">RANDBETWEEN(10,500)</f>
        <v>325</v>
      </c>
      <c r="D46">
        <f ca="1">RANDBETWEEN(10,500)</f>
        <v>115</v>
      </c>
      <c r="E46">
        <f ca="1">B46*C46</f>
        <v>195000</v>
      </c>
      <c r="F46" t="str">
        <f ca="1">CHOOSE(RANDBETWEEN(1,7),"Фудкорт","ОвощиФрукты","АляскА","ГудЖоб","Надежный","ОООго","Победа")</f>
        <v>Надежный</v>
      </c>
      <c r="G46" s="2">
        <f ca="1">RANDBETWEEN(DATE(2024,1,1),DATE(2024,11,12))</f>
        <v>45590</v>
      </c>
      <c r="H46" s="2">
        <f ca="1">G46+RANDBETWEEN(1,50)</f>
        <v>45615</v>
      </c>
      <c r="I46">
        <f ca="1">RANDBETWEEN(5,100)</f>
        <v>68</v>
      </c>
      <c r="J46">
        <v>137</v>
      </c>
      <c r="K46" t="s">
        <v>115</v>
      </c>
    </row>
    <row r="47" spans="1:11" x14ac:dyDescent="0.25">
      <c r="A47" s="1" t="s">
        <v>74</v>
      </c>
      <c r="B47">
        <f t="shared" ca="1" si="1"/>
        <v>2407</v>
      </c>
      <c r="C47">
        <f ca="1">RANDBETWEEN(10,500)</f>
        <v>114</v>
      </c>
      <c r="D47">
        <f ca="1">RANDBETWEEN(10,500)</f>
        <v>169</v>
      </c>
      <c r="E47">
        <f ca="1">B47*C47</f>
        <v>274398</v>
      </c>
      <c r="F47" t="str">
        <f ca="1">CHOOSE(RANDBETWEEN(1,7),"Фудкорт","ОвощиФрукты","АляскА","ГудЖоб","Надежный","ОООго","Победа")</f>
        <v>ГудЖоб</v>
      </c>
      <c r="G47" s="2">
        <f ca="1">RANDBETWEEN(DATE(2024,1,1),DATE(2024,11,12))</f>
        <v>45589</v>
      </c>
      <c r="H47" s="2">
        <f ca="1">G47+RANDBETWEEN(1,50)</f>
        <v>45627</v>
      </c>
      <c r="I47">
        <f ca="1">RANDBETWEEN(5,100)</f>
        <v>93</v>
      </c>
      <c r="J47">
        <v>130</v>
      </c>
      <c r="K47" t="s">
        <v>115</v>
      </c>
    </row>
    <row r="48" spans="1:11" x14ac:dyDescent="0.25">
      <c r="A48" s="1" t="s">
        <v>23</v>
      </c>
      <c r="B48">
        <f t="shared" ca="1" si="1"/>
        <v>2592</v>
      </c>
      <c r="C48">
        <f ca="1">RANDBETWEEN(10,500)</f>
        <v>277</v>
      </c>
      <c r="D48">
        <f ca="1">RANDBETWEEN(10,500)</f>
        <v>294</v>
      </c>
      <c r="E48">
        <f ca="1">B48*C48</f>
        <v>717984</v>
      </c>
      <c r="F48" t="str">
        <f ca="1">CHOOSE(RANDBETWEEN(1,7),"Фудкорт","ОвощиФрукты","АляскА","ГудЖоб","Надежный","ОООго","Победа")</f>
        <v>Победа</v>
      </c>
      <c r="G48" s="2">
        <f ca="1">RANDBETWEEN(DATE(2024,1,1),DATE(2024,11,12))</f>
        <v>45574</v>
      </c>
      <c r="H48" s="2">
        <f ca="1">G48+RANDBETWEEN(1,50)</f>
        <v>45601</v>
      </c>
      <c r="I48">
        <f ca="1">RANDBETWEEN(5,100)</f>
        <v>37</v>
      </c>
      <c r="J48">
        <v>118</v>
      </c>
      <c r="K48" t="s">
        <v>115</v>
      </c>
    </row>
    <row r="49" spans="1:11" x14ac:dyDescent="0.25">
      <c r="A49" s="1" t="s">
        <v>22</v>
      </c>
      <c r="B49">
        <f t="shared" ca="1" si="1"/>
        <v>1298</v>
      </c>
      <c r="C49">
        <f ca="1">RANDBETWEEN(10,500)</f>
        <v>346</v>
      </c>
      <c r="D49">
        <f ca="1">RANDBETWEEN(10,500)</f>
        <v>389</v>
      </c>
      <c r="E49">
        <f ca="1">B49*C49</f>
        <v>449108</v>
      </c>
      <c r="F49" t="str">
        <f ca="1">CHOOSE(RANDBETWEEN(1,7),"Фудкорт","ОвощиФрукты","АляскА","ГудЖоб","Надежный","ОООго","Победа")</f>
        <v>Победа</v>
      </c>
      <c r="G49" s="2">
        <f ca="1">RANDBETWEEN(DATE(2024,1,1),DATE(2024,11,12))</f>
        <v>45496</v>
      </c>
      <c r="H49" s="2">
        <f ca="1">G49+RANDBETWEEN(1,50)</f>
        <v>45506</v>
      </c>
      <c r="I49">
        <f ca="1">RANDBETWEEN(5,100)</f>
        <v>77</v>
      </c>
      <c r="J49">
        <v>117</v>
      </c>
      <c r="K49" t="s">
        <v>115</v>
      </c>
    </row>
    <row r="50" spans="1:11" x14ac:dyDescent="0.25">
      <c r="A50" s="1" t="s">
        <v>75</v>
      </c>
      <c r="B50">
        <f t="shared" ca="1" si="1"/>
        <v>654</v>
      </c>
      <c r="C50">
        <f ca="1">RANDBETWEEN(10,500)</f>
        <v>459</v>
      </c>
      <c r="D50">
        <f ca="1">RANDBETWEEN(10,500)</f>
        <v>10</v>
      </c>
      <c r="E50">
        <f ca="1">B50*C50</f>
        <v>300186</v>
      </c>
      <c r="F50" t="str">
        <f ca="1">CHOOSE(RANDBETWEEN(1,7),"Фудкорт","ОвощиФрукты","АляскА","ГудЖоб","Надежный","ОООго","Победа")</f>
        <v>Надежный</v>
      </c>
      <c r="G50" s="2">
        <f ca="1">RANDBETWEEN(DATE(2024,1,1),DATE(2024,11,12))</f>
        <v>45501</v>
      </c>
      <c r="H50" s="2">
        <f ca="1">G50+RANDBETWEEN(1,50)</f>
        <v>45520</v>
      </c>
      <c r="I50">
        <f ca="1">RANDBETWEEN(5,100)</f>
        <v>42</v>
      </c>
      <c r="J50">
        <v>134</v>
      </c>
      <c r="K50" t="s">
        <v>115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2BB4-4501-4B9D-8470-CDE014D5247D}">
  <dimension ref="A1:O50"/>
  <sheetViews>
    <sheetView workbookViewId="0">
      <selection sqref="A1:K1"/>
    </sheetView>
  </sheetViews>
  <sheetFormatPr defaultRowHeight="15" x14ac:dyDescent="0.25"/>
  <cols>
    <col min="1" max="1" width="16" customWidth="1"/>
    <col min="2" max="2" width="9.28515625" customWidth="1"/>
    <col min="3" max="3" width="12.7109375" customWidth="1"/>
    <col min="4" max="4" width="9.5703125" customWidth="1"/>
    <col min="5" max="5" width="11.7109375" customWidth="1"/>
    <col min="6" max="6" width="13.85546875" customWidth="1"/>
    <col min="7" max="8" width="15.28515625" customWidth="1"/>
    <col min="9" max="9" width="13.42578125" customWidth="1"/>
  </cols>
  <sheetData>
    <row r="1" spans="1:15" x14ac:dyDescent="0.25">
      <c r="A1" s="16" t="s">
        <v>0</v>
      </c>
      <c r="B1" t="s">
        <v>108</v>
      </c>
      <c r="C1" t="s">
        <v>1</v>
      </c>
      <c r="D1" t="s">
        <v>2</v>
      </c>
      <c r="E1" t="s">
        <v>98</v>
      </c>
      <c r="F1" t="s">
        <v>3</v>
      </c>
      <c r="G1" t="s">
        <v>5</v>
      </c>
      <c r="H1" t="s">
        <v>4</v>
      </c>
      <c r="I1" t="s">
        <v>123</v>
      </c>
      <c r="J1" t="s">
        <v>111</v>
      </c>
      <c r="K1" t="s">
        <v>112</v>
      </c>
    </row>
    <row r="2" spans="1:15" x14ac:dyDescent="0.25">
      <c r="A2" s="16" t="s">
        <v>86</v>
      </c>
      <c r="B2">
        <f ca="1">RANDBETWEEN(50,300)</f>
        <v>181</v>
      </c>
      <c r="C2">
        <f ca="1">RANDBETWEEN(10,500)</f>
        <v>260</v>
      </c>
      <c r="D2">
        <f ca="1">RANDBETWEEN(10,500)</f>
        <v>315</v>
      </c>
      <c r="E2">
        <f ca="1">B2*C2</f>
        <v>47060</v>
      </c>
      <c r="F2" t="str">
        <f ca="1">CHOOSE(RANDBETWEEN(1,7),"Фудкорт","ОвощиФрукты","АляскА","ГудЖоб","Надежный","ОООго","Победа")</f>
        <v>ОООго</v>
      </c>
      <c r="G2" s="2">
        <f ca="1">RANDBETWEEN(DATE(2024,1,1),DATE(2024,11,12))</f>
        <v>45517</v>
      </c>
      <c r="H2" s="2">
        <f ca="1">G2+RANDBETWEEN(1,50)</f>
        <v>45527</v>
      </c>
      <c r="I2">
        <f ca="1">RANDBETWEEN(5,100)</f>
        <v>51</v>
      </c>
      <c r="J2">
        <v>148</v>
      </c>
      <c r="K2" t="s">
        <v>116</v>
      </c>
      <c r="M2" s="3"/>
      <c r="N2" s="4"/>
      <c r="O2" s="5"/>
    </row>
    <row r="3" spans="1:15" x14ac:dyDescent="0.25">
      <c r="A3" s="16" t="s">
        <v>7</v>
      </c>
      <c r="B3">
        <f t="shared" ref="B3:B50" ca="1" si="0">RANDBETWEEN(50,300)</f>
        <v>84</v>
      </c>
      <c r="C3">
        <f t="shared" ref="C3:D50" ca="1" si="1">RANDBETWEEN(10,500)</f>
        <v>496</v>
      </c>
      <c r="D3">
        <f t="shared" ca="1" si="1"/>
        <v>370</v>
      </c>
      <c r="E3">
        <f t="shared" ref="E3:E50" ca="1" si="2">B3*C3</f>
        <v>41664</v>
      </c>
      <c r="F3" t="str">
        <f t="shared" ref="F3:F50" ca="1" si="3">CHOOSE(RANDBETWEEN(1,7),"Фудкорт","ОвощиФрукты","АляскА","ГудЖоб","Надежный","ОООго","Победа")</f>
        <v>ОвощиФрукты</v>
      </c>
      <c r="G3" s="2">
        <f t="shared" ref="G3:G50" ca="1" si="4">RANDBETWEEN(DATE(2024,1,1),DATE(2024,11,12))</f>
        <v>45510</v>
      </c>
      <c r="H3" s="2">
        <f t="shared" ref="H3:H50" ca="1" si="5">G3+RANDBETWEEN(1,50)</f>
        <v>45556</v>
      </c>
      <c r="I3">
        <f t="shared" ref="I3:I50" ca="1" si="6">RANDBETWEEN(5,100)</f>
        <v>11</v>
      </c>
      <c r="J3">
        <v>149</v>
      </c>
      <c r="K3" t="s">
        <v>116</v>
      </c>
      <c r="M3" s="6"/>
      <c r="N3" s="7"/>
      <c r="O3" s="8"/>
    </row>
    <row r="4" spans="1:15" x14ac:dyDescent="0.25">
      <c r="A4" s="16" t="s">
        <v>85</v>
      </c>
      <c r="B4">
        <f t="shared" ca="1" si="0"/>
        <v>130</v>
      </c>
      <c r="C4">
        <f t="shared" ca="1" si="1"/>
        <v>51</v>
      </c>
      <c r="D4">
        <f t="shared" ca="1" si="1"/>
        <v>410</v>
      </c>
      <c r="E4">
        <f t="shared" ca="1" si="2"/>
        <v>6630</v>
      </c>
      <c r="F4" t="str">
        <f t="shared" ca="1" si="3"/>
        <v>АляскА</v>
      </c>
      <c r="G4" s="2">
        <f t="shared" ca="1" si="4"/>
        <v>45347</v>
      </c>
      <c r="H4" s="2">
        <f t="shared" ca="1" si="5"/>
        <v>45350</v>
      </c>
      <c r="I4">
        <f t="shared" ca="1" si="6"/>
        <v>59</v>
      </c>
      <c r="J4">
        <v>150</v>
      </c>
      <c r="K4" t="s">
        <v>116</v>
      </c>
      <c r="M4" s="6"/>
      <c r="N4" s="7"/>
      <c r="O4" s="8"/>
    </row>
    <row r="5" spans="1:15" x14ac:dyDescent="0.25">
      <c r="A5" s="16" t="s">
        <v>10</v>
      </c>
      <c r="B5">
        <f t="shared" ca="1" si="0"/>
        <v>71</v>
      </c>
      <c r="C5">
        <f t="shared" ca="1" si="1"/>
        <v>74</v>
      </c>
      <c r="D5">
        <f t="shared" ca="1" si="1"/>
        <v>395</v>
      </c>
      <c r="E5">
        <f t="shared" ca="1" si="2"/>
        <v>5254</v>
      </c>
      <c r="F5" t="str">
        <f t="shared" ca="1" si="3"/>
        <v>ОвощиФрукты</v>
      </c>
      <c r="G5" s="2">
        <f t="shared" ca="1" si="4"/>
        <v>45600</v>
      </c>
      <c r="H5" s="2">
        <f t="shared" ca="1" si="5"/>
        <v>45625</v>
      </c>
      <c r="I5">
        <f t="shared" ca="1" si="6"/>
        <v>18</v>
      </c>
      <c r="J5">
        <v>151</v>
      </c>
      <c r="K5" t="s">
        <v>116</v>
      </c>
      <c r="M5" s="6"/>
      <c r="N5" s="7"/>
      <c r="O5" s="8"/>
    </row>
    <row r="6" spans="1:15" x14ac:dyDescent="0.25">
      <c r="A6" s="16" t="s">
        <v>11</v>
      </c>
      <c r="B6">
        <f t="shared" ca="1" si="0"/>
        <v>226</v>
      </c>
      <c r="C6">
        <f t="shared" ca="1" si="1"/>
        <v>395</v>
      </c>
      <c r="D6">
        <f t="shared" ca="1" si="1"/>
        <v>190</v>
      </c>
      <c r="E6">
        <f t="shared" ca="1" si="2"/>
        <v>89270</v>
      </c>
      <c r="F6" t="str">
        <f t="shared" ca="1" si="3"/>
        <v>Победа</v>
      </c>
      <c r="G6" s="2">
        <f t="shared" ca="1" si="4"/>
        <v>45440</v>
      </c>
      <c r="H6" s="2">
        <f t="shared" ca="1" si="5"/>
        <v>45462</v>
      </c>
      <c r="I6">
        <f t="shared" ca="1" si="6"/>
        <v>74</v>
      </c>
      <c r="J6">
        <v>152</v>
      </c>
      <c r="K6" t="s">
        <v>116</v>
      </c>
      <c r="M6" s="6"/>
      <c r="N6" s="7"/>
      <c r="O6" s="8"/>
    </row>
    <row r="7" spans="1:15" x14ac:dyDescent="0.25">
      <c r="A7" s="16" t="s">
        <v>12</v>
      </c>
      <c r="B7">
        <f t="shared" ca="1" si="0"/>
        <v>131</v>
      </c>
      <c r="C7">
        <f t="shared" ca="1" si="1"/>
        <v>70</v>
      </c>
      <c r="D7">
        <f t="shared" ca="1" si="1"/>
        <v>140</v>
      </c>
      <c r="E7">
        <f t="shared" ca="1" si="2"/>
        <v>9170</v>
      </c>
      <c r="F7" t="str">
        <f t="shared" ca="1" si="3"/>
        <v>ОвощиФрукты</v>
      </c>
      <c r="G7" s="2">
        <f t="shared" ca="1" si="4"/>
        <v>45563</v>
      </c>
      <c r="H7" s="2">
        <f t="shared" ca="1" si="5"/>
        <v>45567</v>
      </c>
      <c r="I7">
        <f t="shared" ca="1" si="6"/>
        <v>67</v>
      </c>
      <c r="J7">
        <v>153</v>
      </c>
      <c r="K7" t="s">
        <v>116</v>
      </c>
      <c r="M7" s="6"/>
      <c r="N7" s="7"/>
      <c r="O7" s="8"/>
    </row>
    <row r="8" spans="1:15" x14ac:dyDescent="0.25">
      <c r="A8" s="16" t="s">
        <v>95</v>
      </c>
      <c r="B8">
        <f t="shared" ca="1" si="0"/>
        <v>282</v>
      </c>
      <c r="C8">
        <f t="shared" ca="1" si="1"/>
        <v>500</v>
      </c>
      <c r="D8">
        <f t="shared" ca="1" si="1"/>
        <v>450</v>
      </c>
      <c r="E8">
        <f t="shared" ca="1" si="2"/>
        <v>141000</v>
      </c>
      <c r="F8" t="str">
        <f t="shared" ca="1" si="3"/>
        <v>ГудЖоб</v>
      </c>
      <c r="G8" s="2">
        <f t="shared" ca="1" si="4"/>
        <v>45488</v>
      </c>
      <c r="H8" s="2">
        <f t="shared" ca="1" si="5"/>
        <v>45497</v>
      </c>
      <c r="I8">
        <f t="shared" ca="1" si="6"/>
        <v>11</v>
      </c>
      <c r="J8">
        <v>154</v>
      </c>
      <c r="K8" t="s">
        <v>116</v>
      </c>
      <c r="M8" s="6"/>
      <c r="N8" s="7"/>
      <c r="O8" s="8"/>
    </row>
    <row r="9" spans="1:15" x14ac:dyDescent="0.25">
      <c r="A9" s="16" t="s">
        <v>14</v>
      </c>
      <c r="B9">
        <f t="shared" ca="1" si="0"/>
        <v>297</v>
      </c>
      <c r="C9">
        <f t="shared" ca="1" si="1"/>
        <v>373</v>
      </c>
      <c r="D9">
        <f t="shared" ca="1" si="1"/>
        <v>398</v>
      </c>
      <c r="E9">
        <f t="shared" ca="1" si="2"/>
        <v>110781</v>
      </c>
      <c r="F9" t="str">
        <f t="shared" ca="1" si="3"/>
        <v>Победа</v>
      </c>
      <c r="G9" s="2">
        <f t="shared" ca="1" si="4"/>
        <v>45379</v>
      </c>
      <c r="H9" s="2">
        <f t="shared" ca="1" si="5"/>
        <v>45404</v>
      </c>
      <c r="I9">
        <f t="shared" ca="1" si="6"/>
        <v>84</v>
      </c>
      <c r="J9">
        <v>155</v>
      </c>
      <c r="K9" t="s">
        <v>116</v>
      </c>
      <c r="M9" s="6"/>
      <c r="N9" s="7"/>
      <c r="O9" s="8"/>
    </row>
    <row r="10" spans="1:15" x14ac:dyDescent="0.25">
      <c r="A10" s="16" t="s">
        <v>6</v>
      </c>
      <c r="B10">
        <f t="shared" ca="1" si="0"/>
        <v>108</v>
      </c>
      <c r="C10">
        <f t="shared" ca="1" si="1"/>
        <v>158</v>
      </c>
      <c r="D10">
        <f t="shared" ca="1" si="1"/>
        <v>144</v>
      </c>
      <c r="E10">
        <f t="shared" ca="1" si="2"/>
        <v>17064</v>
      </c>
      <c r="F10" t="str">
        <f t="shared" ca="1" si="3"/>
        <v>АляскА</v>
      </c>
      <c r="G10" s="2">
        <f t="shared" ca="1" si="4"/>
        <v>45552</v>
      </c>
      <c r="H10" s="2">
        <f t="shared" ca="1" si="5"/>
        <v>45577</v>
      </c>
      <c r="I10">
        <f t="shared" ca="1" si="6"/>
        <v>52</v>
      </c>
      <c r="J10">
        <v>156</v>
      </c>
      <c r="K10" t="s">
        <v>116</v>
      </c>
      <c r="M10" s="6"/>
      <c r="N10" s="7"/>
      <c r="O10" s="8"/>
    </row>
    <row r="11" spans="1:15" x14ac:dyDescent="0.25">
      <c r="A11" s="16" t="s">
        <v>15</v>
      </c>
      <c r="B11">
        <f t="shared" ca="1" si="0"/>
        <v>135</v>
      </c>
      <c r="C11">
        <f t="shared" ca="1" si="1"/>
        <v>456</v>
      </c>
      <c r="D11">
        <f t="shared" ca="1" si="1"/>
        <v>380</v>
      </c>
      <c r="E11">
        <f t="shared" ca="1" si="2"/>
        <v>61560</v>
      </c>
      <c r="F11" t="str">
        <f t="shared" ca="1" si="3"/>
        <v>Победа</v>
      </c>
      <c r="G11" s="2">
        <f t="shared" ca="1" si="4"/>
        <v>45342</v>
      </c>
      <c r="H11" s="2">
        <f t="shared" ca="1" si="5"/>
        <v>45377</v>
      </c>
      <c r="I11">
        <f t="shared" ca="1" si="6"/>
        <v>31</v>
      </c>
      <c r="J11">
        <v>157</v>
      </c>
      <c r="K11" t="s">
        <v>116</v>
      </c>
      <c r="M11" s="6"/>
      <c r="N11" s="7"/>
      <c r="O11" s="8"/>
    </row>
    <row r="12" spans="1:15" x14ac:dyDescent="0.25">
      <c r="A12" s="16" t="s">
        <v>23</v>
      </c>
      <c r="B12">
        <f t="shared" ca="1" si="0"/>
        <v>59</v>
      </c>
      <c r="C12">
        <f t="shared" ca="1" si="1"/>
        <v>171</v>
      </c>
      <c r="D12">
        <f t="shared" ca="1" si="1"/>
        <v>449</v>
      </c>
      <c r="E12">
        <f t="shared" ca="1" si="2"/>
        <v>10089</v>
      </c>
      <c r="F12" t="str">
        <f t="shared" ca="1" si="3"/>
        <v>ОвощиФрукты</v>
      </c>
      <c r="G12" s="2">
        <f t="shared" ca="1" si="4"/>
        <v>45319</v>
      </c>
      <c r="H12" s="2">
        <f t="shared" ca="1" si="5"/>
        <v>45343</v>
      </c>
      <c r="I12">
        <f t="shared" ca="1" si="6"/>
        <v>55</v>
      </c>
      <c r="J12">
        <v>158</v>
      </c>
      <c r="K12" t="s">
        <v>116</v>
      </c>
      <c r="M12" s="6"/>
      <c r="N12" s="7"/>
      <c r="O12" s="8"/>
    </row>
    <row r="13" spans="1:15" x14ac:dyDescent="0.25">
      <c r="A13" s="16" t="s">
        <v>53</v>
      </c>
      <c r="B13">
        <f t="shared" ca="1" si="0"/>
        <v>113</v>
      </c>
      <c r="C13">
        <f t="shared" ca="1" si="1"/>
        <v>315</v>
      </c>
      <c r="D13">
        <f t="shared" ca="1" si="1"/>
        <v>252</v>
      </c>
      <c r="E13">
        <f t="shared" ca="1" si="2"/>
        <v>35595</v>
      </c>
      <c r="F13" t="str">
        <f t="shared" ca="1" si="3"/>
        <v>Надежный</v>
      </c>
      <c r="G13" s="2">
        <f t="shared" ca="1" si="4"/>
        <v>45368</v>
      </c>
      <c r="H13" s="2">
        <f t="shared" ca="1" si="5"/>
        <v>45406</v>
      </c>
      <c r="I13">
        <f t="shared" ca="1" si="6"/>
        <v>53</v>
      </c>
      <c r="J13">
        <v>159</v>
      </c>
      <c r="K13" t="s">
        <v>116</v>
      </c>
      <c r="M13" s="6"/>
      <c r="N13" s="7"/>
      <c r="O13" s="8"/>
    </row>
    <row r="14" spans="1:15" x14ac:dyDescent="0.25">
      <c r="A14" s="16" t="s">
        <v>83</v>
      </c>
      <c r="B14">
        <f t="shared" ca="1" si="0"/>
        <v>169</v>
      </c>
      <c r="C14">
        <f t="shared" ca="1" si="1"/>
        <v>268</v>
      </c>
      <c r="D14">
        <f t="shared" ca="1" si="1"/>
        <v>293</v>
      </c>
      <c r="E14">
        <f t="shared" ca="1" si="2"/>
        <v>45292</v>
      </c>
      <c r="F14" t="str">
        <f t="shared" ca="1" si="3"/>
        <v>Надежный</v>
      </c>
      <c r="G14" s="2">
        <f t="shared" ca="1" si="4"/>
        <v>45468</v>
      </c>
      <c r="H14" s="2">
        <f t="shared" ca="1" si="5"/>
        <v>45491</v>
      </c>
      <c r="I14">
        <f t="shared" ca="1" si="6"/>
        <v>14</v>
      </c>
      <c r="J14">
        <v>160</v>
      </c>
      <c r="K14" t="s">
        <v>116</v>
      </c>
      <c r="M14" s="6"/>
      <c r="N14" s="7"/>
      <c r="O14" s="8"/>
    </row>
    <row r="15" spans="1:15" x14ac:dyDescent="0.25">
      <c r="A15" s="16" t="s">
        <v>19</v>
      </c>
      <c r="B15">
        <f t="shared" ca="1" si="0"/>
        <v>112</v>
      </c>
      <c r="C15">
        <f t="shared" ca="1" si="1"/>
        <v>344</v>
      </c>
      <c r="D15">
        <f t="shared" ca="1" si="1"/>
        <v>97</v>
      </c>
      <c r="E15">
        <f t="shared" ca="1" si="2"/>
        <v>38528</v>
      </c>
      <c r="F15" t="str">
        <f t="shared" ca="1" si="3"/>
        <v>ОООго</v>
      </c>
      <c r="G15" s="2">
        <f t="shared" ca="1" si="4"/>
        <v>45346</v>
      </c>
      <c r="H15" s="2">
        <f t="shared" ca="1" si="5"/>
        <v>45366</v>
      </c>
      <c r="I15">
        <f t="shared" ca="1" si="6"/>
        <v>89</v>
      </c>
      <c r="J15">
        <v>161</v>
      </c>
      <c r="K15" t="s">
        <v>116</v>
      </c>
      <c r="M15" s="6"/>
      <c r="N15" s="7"/>
      <c r="O15" s="8"/>
    </row>
    <row r="16" spans="1:15" x14ac:dyDescent="0.25">
      <c r="A16" s="16" t="s">
        <v>20</v>
      </c>
      <c r="B16">
        <f t="shared" ca="1" si="0"/>
        <v>208</v>
      </c>
      <c r="C16">
        <f t="shared" ca="1" si="1"/>
        <v>316</v>
      </c>
      <c r="D16">
        <f t="shared" ca="1" si="1"/>
        <v>190</v>
      </c>
      <c r="E16">
        <f t="shared" ca="1" si="2"/>
        <v>65728</v>
      </c>
      <c r="F16" t="str">
        <f t="shared" ca="1" si="3"/>
        <v>АляскА</v>
      </c>
      <c r="G16" s="2">
        <f t="shared" ca="1" si="4"/>
        <v>45393</v>
      </c>
      <c r="H16" s="2">
        <f t="shared" ca="1" si="5"/>
        <v>45426</v>
      </c>
      <c r="I16">
        <f t="shared" ca="1" si="6"/>
        <v>99</v>
      </c>
      <c r="J16">
        <v>162</v>
      </c>
      <c r="K16" t="s">
        <v>116</v>
      </c>
      <c r="M16" s="6"/>
      <c r="N16" s="7"/>
      <c r="O16" s="8"/>
    </row>
    <row r="17" spans="1:15" x14ac:dyDescent="0.25">
      <c r="A17" s="16" t="s">
        <v>92</v>
      </c>
      <c r="B17">
        <f t="shared" ca="1" si="0"/>
        <v>297</v>
      </c>
      <c r="C17">
        <f t="shared" ca="1" si="1"/>
        <v>44</v>
      </c>
      <c r="D17">
        <f t="shared" ca="1" si="1"/>
        <v>150</v>
      </c>
      <c r="E17">
        <f t="shared" ca="1" si="2"/>
        <v>13068</v>
      </c>
      <c r="F17" t="str">
        <f t="shared" ca="1" si="3"/>
        <v>Надежный</v>
      </c>
      <c r="G17" s="2">
        <f t="shared" ca="1" si="4"/>
        <v>45547</v>
      </c>
      <c r="H17" s="2">
        <f t="shared" ca="1" si="5"/>
        <v>45554</v>
      </c>
      <c r="I17">
        <f t="shared" ca="1" si="6"/>
        <v>67</v>
      </c>
      <c r="J17">
        <v>163</v>
      </c>
      <c r="K17" t="s">
        <v>116</v>
      </c>
      <c r="M17" s="6"/>
      <c r="N17" s="7"/>
      <c r="O17" s="8"/>
    </row>
    <row r="18" spans="1:15" x14ac:dyDescent="0.25">
      <c r="A18" s="16" t="s">
        <v>18</v>
      </c>
      <c r="B18">
        <f t="shared" ca="1" si="0"/>
        <v>50</v>
      </c>
      <c r="C18">
        <f t="shared" ca="1" si="1"/>
        <v>167</v>
      </c>
      <c r="D18">
        <f t="shared" ca="1" si="1"/>
        <v>362</v>
      </c>
      <c r="E18">
        <f t="shared" ca="1" si="2"/>
        <v>8350</v>
      </c>
      <c r="F18" t="str">
        <f t="shared" ca="1" si="3"/>
        <v>АляскА</v>
      </c>
      <c r="G18" s="2">
        <f t="shared" ca="1" si="4"/>
        <v>45345</v>
      </c>
      <c r="H18" s="2">
        <f t="shared" ca="1" si="5"/>
        <v>45391</v>
      </c>
      <c r="I18">
        <f t="shared" ca="1" si="6"/>
        <v>18</v>
      </c>
      <c r="J18">
        <v>164</v>
      </c>
      <c r="K18" t="s">
        <v>116</v>
      </c>
      <c r="M18" s="6"/>
      <c r="N18" s="7"/>
      <c r="O18" s="8"/>
    </row>
    <row r="19" spans="1:15" x14ac:dyDescent="0.25">
      <c r="A19" s="16" t="s">
        <v>21</v>
      </c>
      <c r="B19">
        <f t="shared" ca="1" si="0"/>
        <v>204</v>
      </c>
      <c r="C19">
        <f t="shared" ca="1" si="1"/>
        <v>71</v>
      </c>
      <c r="D19">
        <f t="shared" ca="1" si="1"/>
        <v>163</v>
      </c>
      <c r="E19">
        <f t="shared" ca="1" si="2"/>
        <v>14484</v>
      </c>
      <c r="F19" t="str">
        <f t="shared" ca="1" si="3"/>
        <v>Надежный</v>
      </c>
      <c r="G19" s="2">
        <f t="shared" ca="1" si="4"/>
        <v>45351</v>
      </c>
      <c r="H19" s="2">
        <f t="shared" ca="1" si="5"/>
        <v>45400</v>
      </c>
      <c r="I19">
        <f t="shared" ca="1" si="6"/>
        <v>64</v>
      </c>
      <c r="J19">
        <v>165</v>
      </c>
      <c r="K19" t="s">
        <v>116</v>
      </c>
      <c r="M19" s="9"/>
      <c r="N19" s="10"/>
      <c r="O19" s="11"/>
    </row>
    <row r="20" spans="1:15" x14ac:dyDescent="0.25">
      <c r="A20" s="16" t="s">
        <v>56</v>
      </c>
      <c r="B20">
        <f t="shared" ca="1" si="0"/>
        <v>213</v>
      </c>
      <c r="C20">
        <f t="shared" ca="1" si="1"/>
        <v>112</v>
      </c>
      <c r="D20">
        <f t="shared" ca="1" si="1"/>
        <v>280</v>
      </c>
      <c r="E20">
        <f t="shared" ca="1" si="2"/>
        <v>23856</v>
      </c>
      <c r="F20" t="str">
        <f t="shared" ca="1" si="3"/>
        <v>ОООго</v>
      </c>
      <c r="G20" s="2">
        <f t="shared" ca="1" si="4"/>
        <v>45328</v>
      </c>
      <c r="H20" s="2">
        <f t="shared" ca="1" si="5"/>
        <v>45371</v>
      </c>
      <c r="I20">
        <f t="shared" ca="1" si="6"/>
        <v>59</v>
      </c>
      <c r="J20">
        <v>166</v>
      </c>
      <c r="K20" t="s">
        <v>116</v>
      </c>
    </row>
    <row r="21" spans="1:15" x14ac:dyDescent="0.25">
      <c r="A21" s="16" t="s">
        <v>23</v>
      </c>
      <c r="B21">
        <f t="shared" ca="1" si="0"/>
        <v>242</v>
      </c>
      <c r="C21">
        <f t="shared" ca="1" si="1"/>
        <v>319</v>
      </c>
      <c r="D21">
        <f t="shared" ca="1" si="1"/>
        <v>468</v>
      </c>
      <c r="E21">
        <f t="shared" ca="1" si="2"/>
        <v>77198</v>
      </c>
      <c r="F21" t="str">
        <f t="shared" ca="1" si="3"/>
        <v>ГудЖоб</v>
      </c>
      <c r="G21" s="2">
        <f t="shared" ca="1" si="4"/>
        <v>45524</v>
      </c>
      <c r="H21" s="2">
        <f t="shared" ca="1" si="5"/>
        <v>45543</v>
      </c>
      <c r="I21">
        <f t="shared" ca="1" si="6"/>
        <v>66</v>
      </c>
      <c r="J21">
        <v>167</v>
      </c>
      <c r="K21" t="s">
        <v>116</v>
      </c>
    </row>
    <row r="22" spans="1:15" x14ac:dyDescent="0.25">
      <c r="A22" s="16" t="s">
        <v>96</v>
      </c>
      <c r="B22">
        <f t="shared" ca="1" si="0"/>
        <v>101</v>
      </c>
      <c r="C22">
        <f t="shared" ca="1" si="1"/>
        <v>325</v>
      </c>
      <c r="D22">
        <f t="shared" ca="1" si="1"/>
        <v>239</v>
      </c>
      <c r="E22">
        <f t="shared" ca="1" si="2"/>
        <v>32825</v>
      </c>
      <c r="F22" t="str">
        <f t="shared" ca="1" si="3"/>
        <v>ОвощиФрукты</v>
      </c>
      <c r="G22" s="2">
        <f t="shared" ca="1" si="4"/>
        <v>45524</v>
      </c>
      <c r="H22" s="2">
        <f t="shared" ca="1" si="5"/>
        <v>45538</v>
      </c>
      <c r="I22">
        <f t="shared" ca="1" si="6"/>
        <v>86</v>
      </c>
      <c r="J22">
        <v>168</v>
      </c>
      <c r="K22" t="s">
        <v>116</v>
      </c>
    </row>
    <row r="23" spans="1:15" x14ac:dyDescent="0.25">
      <c r="A23" s="16" t="s">
        <v>25</v>
      </c>
      <c r="B23">
        <f t="shared" ca="1" si="0"/>
        <v>231</v>
      </c>
      <c r="C23">
        <f t="shared" ca="1" si="1"/>
        <v>58</v>
      </c>
      <c r="D23">
        <f t="shared" ca="1" si="1"/>
        <v>110</v>
      </c>
      <c r="E23">
        <f t="shared" ca="1" si="2"/>
        <v>13398</v>
      </c>
      <c r="F23" t="str">
        <f t="shared" ca="1" si="3"/>
        <v>Фудкорт</v>
      </c>
      <c r="G23" s="2">
        <f t="shared" ca="1" si="4"/>
        <v>45472</v>
      </c>
      <c r="H23" s="2">
        <f t="shared" ca="1" si="5"/>
        <v>45511</v>
      </c>
      <c r="I23">
        <f t="shared" ca="1" si="6"/>
        <v>24</v>
      </c>
      <c r="J23">
        <v>169</v>
      </c>
      <c r="K23" t="s">
        <v>116</v>
      </c>
    </row>
    <row r="24" spans="1:15" x14ac:dyDescent="0.25">
      <c r="A24" s="16" t="s">
        <v>89</v>
      </c>
      <c r="B24">
        <f t="shared" ca="1" si="0"/>
        <v>69</v>
      </c>
      <c r="C24">
        <f t="shared" ca="1" si="1"/>
        <v>103</v>
      </c>
      <c r="D24">
        <f t="shared" ca="1" si="1"/>
        <v>300</v>
      </c>
      <c r="E24">
        <f t="shared" ca="1" si="2"/>
        <v>7107</v>
      </c>
      <c r="F24" t="str">
        <f t="shared" ca="1" si="3"/>
        <v>АляскА</v>
      </c>
      <c r="G24" s="2">
        <f t="shared" ca="1" si="4"/>
        <v>45525</v>
      </c>
      <c r="H24" s="2">
        <f t="shared" ca="1" si="5"/>
        <v>45539</v>
      </c>
      <c r="I24">
        <f t="shared" ca="1" si="6"/>
        <v>12</v>
      </c>
      <c r="J24">
        <v>170</v>
      </c>
      <c r="K24" t="s">
        <v>116</v>
      </c>
    </row>
    <row r="25" spans="1:15" x14ac:dyDescent="0.25">
      <c r="A25" s="16" t="s">
        <v>27</v>
      </c>
      <c r="B25">
        <f t="shared" ca="1" si="0"/>
        <v>89</v>
      </c>
      <c r="C25">
        <f t="shared" ca="1" si="1"/>
        <v>327</v>
      </c>
      <c r="D25">
        <f t="shared" ca="1" si="1"/>
        <v>377</v>
      </c>
      <c r="E25">
        <f t="shared" ca="1" si="2"/>
        <v>29103</v>
      </c>
      <c r="F25" t="str">
        <f t="shared" ca="1" si="3"/>
        <v>ОООго</v>
      </c>
      <c r="G25" s="2">
        <f t="shared" ca="1" si="4"/>
        <v>45499</v>
      </c>
      <c r="H25" s="2">
        <f t="shared" ca="1" si="5"/>
        <v>45514</v>
      </c>
      <c r="I25">
        <f t="shared" ca="1" si="6"/>
        <v>80</v>
      </c>
      <c r="J25">
        <v>171</v>
      </c>
      <c r="K25" t="s">
        <v>116</v>
      </c>
    </row>
    <row r="26" spans="1:15" x14ac:dyDescent="0.25">
      <c r="A26" s="16" t="s">
        <v>80</v>
      </c>
      <c r="B26">
        <f t="shared" ca="1" si="0"/>
        <v>83</v>
      </c>
      <c r="C26">
        <f t="shared" ca="1" si="1"/>
        <v>238</v>
      </c>
      <c r="D26">
        <f t="shared" ca="1" si="1"/>
        <v>221</v>
      </c>
      <c r="E26">
        <f t="shared" ca="1" si="2"/>
        <v>19754</v>
      </c>
      <c r="F26" t="str">
        <f t="shared" ca="1" si="3"/>
        <v>ОООго</v>
      </c>
      <c r="G26" s="2">
        <f t="shared" ca="1" si="4"/>
        <v>45446</v>
      </c>
      <c r="H26" s="2">
        <f t="shared" ca="1" si="5"/>
        <v>45447</v>
      </c>
      <c r="I26">
        <f t="shared" ca="1" si="6"/>
        <v>78</v>
      </c>
      <c r="J26">
        <v>172</v>
      </c>
      <c r="K26" t="s">
        <v>116</v>
      </c>
    </row>
    <row r="27" spans="1:15" x14ac:dyDescent="0.25">
      <c r="A27" s="16" t="s">
        <v>29</v>
      </c>
      <c r="B27">
        <f t="shared" ca="1" si="0"/>
        <v>255</v>
      </c>
      <c r="C27">
        <f t="shared" ca="1" si="1"/>
        <v>183</v>
      </c>
      <c r="D27">
        <f t="shared" ca="1" si="1"/>
        <v>393</v>
      </c>
      <c r="E27">
        <f t="shared" ca="1" si="2"/>
        <v>46665</v>
      </c>
      <c r="F27" t="str">
        <f t="shared" ca="1" si="3"/>
        <v>Фудкорт</v>
      </c>
      <c r="G27" s="2">
        <f t="shared" ca="1" si="4"/>
        <v>45597</v>
      </c>
      <c r="H27" s="2">
        <f t="shared" ca="1" si="5"/>
        <v>45639</v>
      </c>
      <c r="I27">
        <f t="shared" ca="1" si="6"/>
        <v>24</v>
      </c>
      <c r="J27">
        <v>173</v>
      </c>
      <c r="K27" t="s">
        <v>116</v>
      </c>
    </row>
    <row r="28" spans="1:15" x14ac:dyDescent="0.25">
      <c r="A28" s="16" t="s">
        <v>94</v>
      </c>
      <c r="B28">
        <f t="shared" ca="1" si="0"/>
        <v>59</v>
      </c>
      <c r="C28">
        <f t="shared" ca="1" si="1"/>
        <v>121</v>
      </c>
      <c r="D28">
        <f t="shared" ca="1" si="1"/>
        <v>38</v>
      </c>
      <c r="E28">
        <f t="shared" ca="1" si="2"/>
        <v>7139</v>
      </c>
      <c r="F28" t="str">
        <f t="shared" ca="1" si="3"/>
        <v>ОвощиФрукты</v>
      </c>
      <c r="G28" s="2">
        <f t="shared" ca="1" si="4"/>
        <v>45461</v>
      </c>
      <c r="H28" s="2">
        <f t="shared" ca="1" si="5"/>
        <v>45507</v>
      </c>
      <c r="I28">
        <f t="shared" ca="1" si="6"/>
        <v>96</v>
      </c>
      <c r="J28">
        <v>174</v>
      </c>
      <c r="K28" t="s">
        <v>116</v>
      </c>
    </row>
    <row r="29" spans="1:15" x14ac:dyDescent="0.25">
      <c r="A29" s="16" t="s">
        <v>31</v>
      </c>
      <c r="B29">
        <f t="shared" ca="1" si="0"/>
        <v>269</v>
      </c>
      <c r="C29">
        <f t="shared" ca="1" si="1"/>
        <v>163</v>
      </c>
      <c r="D29">
        <f t="shared" ca="1" si="1"/>
        <v>239</v>
      </c>
      <c r="E29">
        <f t="shared" ca="1" si="2"/>
        <v>43847</v>
      </c>
      <c r="F29" t="str">
        <f t="shared" ca="1" si="3"/>
        <v>Фудкорт</v>
      </c>
      <c r="G29" s="2">
        <f t="shared" ca="1" si="4"/>
        <v>45544</v>
      </c>
      <c r="H29" s="2">
        <f t="shared" ca="1" si="5"/>
        <v>45560</v>
      </c>
      <c r="I29">
        <f t="shared" ca="1" si="6"/>
        <v>22</v>
      </c>
      <c r="J29">
        <v>175</v>
      </c>
      <c r="K29" t="s">
        <v>116</v>
      </c>
    </row>
    <row r="30" spans="1:15" x14ac:dyDescent="0.25">
      <c r="A30" s="16" t="s">
        <v>90</v>
      </c>
      <c r="B30">
        <f t="shared" ca="1" si="0"/>
        <v>130</v>
      </c>
      <c r="C30">
        <f t="shared" ca="1" si="1"/>
        <v>384</v>
      </c>
      <c r="D30">
        <f t="shared" ca="1" si="1"/>
        <v>337</v>
      </c>
      <c r="E30">
        <f t="shared" ca="1" si="2"/>
        <v>49920</v>
      </c>
      <c r="F30" t="str">
        <f t="shared" ca="1" si="3"/>
        <v>Фудкорт</v>
      </c>
      <c r="G30" s="2">
        <f t="shared" ca="1" si="4"/>
        <v>45544</v>
      </c>
      <c r="H30" s="2">
        <f t="shared" ca="1" si="5"/>
        <v>45547</v>
      </c>
      <c r="I30">
        <f t="shared" ca="1" si="6"/>
        <v>70</v>
      </c>
      <c r="J30">
        <v>176</v>
      </c>
      <c r="K30" t="s">
        <v>116</v>
      </c>
    </row>
    <row r="31" spans="1:15" x14ac:dyDescent="0.25">
      <c r="A31" s="16" t="s">
        <v>33</v>
      </c>
      <c r="B31">
        <f t="shared" ca="1" si="0"/>
        <v>170</v>
      </c>
      <c r="C31">
        <f t="shared" ca="1" si="1"/>
        <v>286</v>
      </c>
      <c r="D31">
        <f t="shared" ca="1" si="1"/>
        <v>289</v>
      </c>
      <c r="E31">
        <f t="shared" ca="1" si="2"/>
        <v>48620</v>
      </c>
      <c r="F31" t="str">
        <f t="shared" ca="1" si="3"/>
        <v>Надежный</v>
      </c>
      <c r="G31" s="2">
        <f t="shared" ca="1" si="4"/>
        <v>45318</v>
      </c>
      <c r="H31" s="2">
        <f t="shared" ca="1" si="5"/>
        <v>45319</v>
      </c>
      <c r="I31">
        <f t="shared" ca="1" si="6"/>
        <v>72</v>
      </c>
      <c r="J31">
        <v>177</v>
      </c>
      <c r="K31" t="s">
        <v>116</v>
      </c>
    </row>
    <row r="32" spans="1:15" x14ac:dyDescent="0.25">
      <c r="A32" s="16" t="s">
        <v>88</v>
      </c>
      <c r="B32">
        <f t="shared" ca="1" si="0"/>
        <v>191</v>
      </c>
      <c r="C32">
        <f t="shared" ca="1" si="1"/>
        <v>319</v>
      </c>
      <c r="D32">
        <f t="shared" ca="1" si="1"/>
        <v>69</v>
      </c>
      <c r="E32">
        <f t="shared" ca="1" si="2"/>
        <v>60929</v>
      </c>
      <c r="F32" t="str">
        <f t="shared" ca="1" si="3"/>
        <v>ОООго</v>
      </c>
      <c r="G32" s="2">
        <f t="shared" ca="1" si="4"/>
        <v>45333</v>
      </c>
      <c r="H32" s="2">
        <f t="shared" ca="1" si="5"/>
        <v>45352</v>
      </c>
      <c r="I32">
        <f t="shared" ca="1" si="6"/>
        <v>40</v>
      </c>
      <c r="J32">
        <v>178</v>
      </c>
      <c r="K32" t="s">
        <v>116</v>
      </c>
    </row>
    <row r="33" spans="1:11" x14ac:dyDescent="0.25">
      <c r="A33" s="16" t="s">
        <v>35</v>
      </c>
      <c r="B33">
        <f t="shared" ca="1" si="0"/>
        <v>138</v>
      </c>
      <c r="C33">
        <f t="shared" ca="1" si="1"/>
        <v>266</v>
      </c>
      <c r="D33">
        <f t="shared" ca="1" si="1"/>
        <v>153</v>
      </c>
      <c r="E33">
        <f t="shared" ca="1" si="2"/>
        <v>36708</v>
      </c>
      <c r="F33" t="str">
        <f t="shared" ca="1" si="3"/>
        <v>ОООго</v>
      </c>
      <c r="G33" s="2">
        <f t="shared" ca="1" si="4"/>
        <v>45474</v>
      </c>
      <c r="H33" s="2">
        <f t="shared" ca="1" si="5"/>
        <v>45495</v>
      </c>
      <c r="I33">
        <f t="shared" ca="1" si="6"/>
        <v>44</v>
      </c>
      <c r="J33">
        <v>179</v>
      </c>
      <c r="K33" t="s">
        <v>116</v>
      </c>
    </row>
    <row r="34" spans="1:11" x14ac:dyDescent="0.25">
      <c r="A34" s="16" t="s">
        <v>97</v>
      </c>
      <c r="B34">
        <f t="shared" ca="1" si="0"/>
        <v>173</v>
      </c>
      <c r="C34">
        <f t="shared" ca="1" si="1"/>
        <v>104</v>
      </c>
      <c r="D34">
        <f t="shared" ca="1" si="1"/>
        <v>257</v>
      </c>
      <c r="E34">
        <f t="shared" ca="1" si="2"/>
        <v>17992</v>
      </c>
      <c r="F34" t="str">
        <f t="shared" ca="1" si="3"/>
        <v>Надежный</v>
      </c>
      <c r="G34" s="2">
        <f t="shared" ca="1" si="4"/>
        <v>45355</v>
      </c>
      <c r="H34" s="2">
        <f t="shared" ca="1" si="5"/>
        <v>45359</v>
      </c>
      <c r="I34">
        <f t="shared" ca="1" si="6"/>
        <v>68</v>
      </c>
      <c r="J34">
        <v>180</v>
      </c>
      <c r="K34" t="s">
        <v>116</v>
      </c>
    </row>
    <row r="35" spans="1:11" x14ac:dyDescent="0.25">
      <c r="A35" s="16" t="s">
        <v>77</v>
      </c>
      <c r="B35">
        <f t="shared" ca="1" si="0"/>
        <v>272</v>
      </c>
      <c r="C35">
        <f t="shared" ca="1" si="1"/>
        <v>239</v>
      </c>
      <c r="D35">
        <f t="shared" ca="1" si="1"/>
        <v>444</v>
      </c>
      <c r="E35">
        <f t="shared" ca="1" si="2"/>
        <v>65008</v>
      </c>
      <c r="F35" t="str">
        <f t="shared" ca="1" si="3"/>
        <v>Надежный</v>
      </c>
      <c r="G35" s="2">
        <f t="shared" ca="1" si="4"/>
        <v>45449</v>
      </c>
      <c r="H35" s="2">
        <f t="shared" ca="1" si="5"/>
        <v>45473</v>
      </c>
      <c r="I35">
        <f t="shared" ca="1" si="6"/>
        <v>60</v>
      </c>
      <c r="J35">
        <v>181</v>
      </c>
      <c r="K35" t="s">
        <v>116</v>
      </c>
    </row>
    <row r="36" spans="1:11" x14ac:dyDescent="0.25">
      <c r="A36" s="16" t="s">
        <v>38</v>
      </c>
      <c r="B36">
        <f t="shared" ca="1" si="0"/>
        <v>156</v>
      </c>
      <c r="C36">
        <f t="shared" ca="1" si="1"/>
        <v>139</v>
      </c>
      <c r="D36">
        <f t="shared" ca="1" si="1"/>
        <v>328</v>
      </c>
      <c r="E36">
        <f t="shared" ca="1" si="2"/>
        <v>21684</v>
      </c>
      <c r="F36" t="str">
        <f t="shared" ca="1" si="3"/>
        <v>Победа</v>
      </c>
      <c r="G36" s="2">
        <f t="shared" ca="1" si="4"/>
        <v>45499</v>
      </c>
      <c r="H36" s="2">
        <f t="shared" ca="1" si="5"/>
        <v>45549</v>
      </c>
      <c r="I36">
        <f t="shared" ca="1" si="6"/>
        <v>26</v>
      </c>
      <c r="J36">
        <v>182</v>
      </c>
      <c r="K36" t="s">
        <v>116</v>
      </c>
    </row>
    <row r="37" spans="1:11" x14ac:dyDescent="0.25">
      <c r="A37" s="16" t="s">
        <v>91</v>
      </c>
      <c r="B37">
        <f t="shared" ca="1" si="0"/>
        <v>293</v>
      </c>
      <c r="C37">
        <f t="shared" ca="1" si="1"/>
        <v>156</v>
      </c>
      <c r="D37">
        <f t="shared" ca="1" si="1"/>
        <v>220</v>
      </c>
      <c r="E37">
        <f t="shared" ca="1" si="2"/>
        <v>45708</v>
      </c>
      <c r="F37" t="str">
        <f t="shared" ca="1" si="3"/>
        <v>ОООго</v>
      </c>
      <c r="G37" s="2">
        <f t="shared" ca="1" si="4"/>
        <v>45600</v>
      </c>
      <c r="H37" s="2">
        <f t="shared" ca="1" si="5"/>
        <v>45648</v>
      </c>
      <c r="I37">
        <f t="shared" ca="1" si="6"/>
        <v>43</v>
      </c>
      <c r="J37">
        <v>183</v>
      </c>
      <c r="K37" t="s">
        <v>116</v>
      </c>
    </row>
    <row r="38" spans="1:11" x14ac:dyDescent="0.25">
      <c r="A38" s="16" t="s">
        <v>59</v>
      </c>
      <c r="B38">
        <f t="shared" ca="1" si="0"/>
        <v>276</v>
      </c>
      <c r="C38">
        <f t="shared" ca="1" si="1"/>
        <v>43</v>
      </c>
      <c r="D38">
        <f t="shared" ca="1" si="1"/>
        <v>409</v>
      </c>
      <c r="E38">
        <f t="shared" ca="1" si="2"/>
        <v>11868</v>
      </c>
      <c r="F38" t="str">
        <f t="shared" ca="1" si="3"/>
        <v>ОООго</v>
      </c>
      <c r="G38" s="2">
        <f t="shared" ca="1" si="4"/>
        <v>45589</v>
      </c>
      <c r="H38" s="2">
        <f t="shared" ca="1" si="5"/>
        <v>45618</v>
      </c>
      <c r="I38">
        <f t="shared" ca="1" si="6"/>
        <v>47</v>
      </c>
      <c r="J38">
        <v>184</v>
      </c>
      <c r="K38" t="s">
        <v>116</v>
      </c>
    </row>
    <row r="39" spans="1:11" x14ac:dyDescent="0.25">
      <c r="A39" s="16" t="s">
        <v>41</v>
      </c>
      <c r="B39">
        <f t="shared" ca="1" si="0"/>
        <v>264</v>
      </c>
      <c r="C39">
        <f t="shared" ca="1" si="1"/>
        <v>121</v>
      </c>
      <c r="D39">
        <f t="shared" ca="1" si="1"/>
        <v>46</v>
      </c>
      <c r="E39">
        <f t="shared" ca="1" si="2"/>
        <v>31944</v>
      </c>
      <c r="F39" t="str">
        <f t="shared" ca="1" si="3"/>
        <v>АляскА</v>
      </c>
      <c r="G39" s="2">
        <f t="shared" ca="1" si="4"/>
        <v>45408</v>
      </c>
      <c r="H39" s="2">
        <f t="shared" ca="1" si="5"/>
        <v>45419</v>
      </c>
      <c r="I39">
        <f t="shared" ca="1" si="6"/>
        <v>36</v>
      </c>
      <c r="J39">
        <v>185</v>
      </c>
      <c r="K39" t="s">
        <v>116</v>
      </c>
    </row>
    <row r="40" spans="1:11" x14ac:dyDescent="0.25">
      <c r="A40" s="16" t="s">
        <v>42</v>
      </c>
      <c r="B40">
        <f t="shared" ca="1" si="0"/>
        <v>164</v>
      </c>
      <c r="C40">
        <f t="shared" ca="1" si="1"/>
        <v>324</v>
      </c>
      <c r="D40">
        <f t="shared" ca="1" si="1"/>
        <v>433</v>
      </c>
      <c r="E40">
        <f t="shared" ca="1" si="2"/>
        <v>53136</v>
      </c>
      <c r="F40" t="str">
        <f t="shared" ca="1" si="3"/>
        <v>ОвощиФрукты</v>
      </c>
      <c r="G40" s="2">
        <f t="shared" ca="1" si="4"/>
        <v>45495</v>
      </c>
      <c r="H40" s="2">
        <f t="shared" ca="1" si="5"/>
        <v>45514</v>
      </c>
      <c r="I40">
        <f t="shared" ca="1" si="6"/>
        <v>10</v>
      </c>
      <c r="J40">
        <v>186</v>
      </c>
      <c r="K40" t="s">
        <v>116</v>
      </c>
    </row>
    <row r="41" spans="1:11" x14ac:dyDescent="0.25">
      <c r="A41" s="16" t="s">
        <v>82</v>
      </c>
      <c r="B41">
        <f t="shared" ca="1" si="0"/>
        <v>107</v>
      </c>
      <c r="C41">
        <f t="shared" ca="1" si="1"/>
        <v>310</v>
      </c>
      <c r="D41">
        <f t="shared" ca="1" si="1"/>
        <v>370</v>
      </c>
      <c r="E41">
        <f t="shared" ca="1" si="2"/>
        <v>33170</v>
      </c>
      <c r="F41" t="str">
        <f t="shared" ca="1" si="3"/>
        <v>АляскА</v>
      </c>
      <c r="G41" s="2">
        <f t="shared" ca="1" si="4"/>
        <v>45450</v>
      </c>
      <c r="H41" s="2">
        <f t="shared" ca="1" si="5"/>
        <v>45479</v>
      </c>
      <c r="I41">
        <f t="shared" ca="1" si="6"/>
        <v>94</v>
      </c>
      <c r="J41">
        <v>187</v>
      </c>
      <c r="K41" t="s">
        <v>116</v>
      </c>
    </row>
    <row r="42" spans="1:11" x14ac:dyDescent="0.25">
      <c r="A42" s="16" t="s">
        <v>58</v>
      </c>
      <c r="B42">
        <f t="shared" ca="1" si="0"/>
        <v>116</v>
      </c>
      <c r="C42">
        <f t="shared" ca="1" si="1"/>
        <v>142</v>
      </c>
      <c r="D42">
        <f t="shared" ca="1" si="1"/>
        <v>366</v>
      </c>
      <c r="E42">
        <f t="shared" ca="1" si="2"/>
        <v>16472</v>
      </c>
      <c r="F42" t="str">
        <f t="shared" ca="1" si="3"/>
        <v>ОвощиФрукты</v>
      </c>
      <c r="G42" s="2">
        <f t="shared" ca="1" si="4"/>
        <v>45327</v>
      </c>
      <c r="H42" s="2">
        <f t="shared" ca="1" si="5"/>
        <v>45376</v>
      </c>
      <c r="I42">
        <f t="shared" ca="1" si="6"/>
        <v>87</v>
      </c>
      <c r="J42">
        <v>188</v>
      </c>
      <c r="K42" t="s">
        <v>116</v>
      </c>
    </row>
    <row r="43" spans="1:11" x14ac:dyDescent="0.25">
      <c r="A43" s="16" t="s">
        <v>87</v>
      </c>
      <c r="B43">
        <f t="shared" ca="1" si="0"/>
        <v>62</v>
      </c>
      <c r="C43">
        <f t="shared" ca="1" si="1"/>
        <v>459</v>
      </c>
      <c r="D43">
        <f t="shared" ca="1" si="1"/>
        <v>250</v>
      </c>
      <c r="E43">
        <f t="shared" ca="1" si="2"/>
        <v>28458</v>
      </c>
      <c r="F43" t="str">
        <f t="shared" ca="1" si="3"/>
        <v>ГудЖоб</v>
      </c>
      <c r="G43" s="2">
        <f t="shared" ca="1" si="4"/>
        <v>45541</v>
      </c>
      <c r="H43" s="2">
        <f t="shared" ca="1" si="5"/>
        <v>45580</v>
      </c>
      <c r="I43">
        <f t="shared" ca="1" si="6"/>
        <v>66</v>
      </c>
      <c r="J43">
        <v>189</v>
      </c>
      <c r="K43" t="s">
        <v>116</v>
      </c>
    </row>
    <row r="44" spans="1:11" x14ac:dyDescent="0.25">
      <c r="A44" s="16" t="s">
        <v>42</v>
      </c>
      <c r="B44">
        <f t="shared" ca="1" si="0"/>
        <v>249</v>
      </c>
      <c r="C44">
        <f t="shared" ca="1" si="1"/>
        <v>92</v>
      </c>
      <c r="D44">
        <f t="shared" ca="1" si="1"/>
        <v>463</v>
      </c>
      <c r="E44">
        <f t="shared" ca="1" si="2"/>
        <v>22908</v>
      </c>
      <c r="F44" t="str">
        <f t="shared" ca="1" si="3"/>
        <v>АляскА</v>
      </c>
      <c r="G44" s="2">
        <f t="shared" ca="1" si="4"/>
        <v>45337</v>
      </c>
      <c r="H44" s="2">
        <f t="shared" ca="1" si="5"/>
        <v>45339</v>
      </c>
      <c r="I44">
        <f t="shared" ca="1" si="6"/>
        <v>16</v>
      </c>
      <c r="J44">
        <v>190</v>
      </c>
      <c r="K44" t="s">
        <v>116</v>
      </c>
    </row>
    <row r="45" spans="1:11" x14ac:dyDescent="0.25">
      <c r="A45" s="16" t="s">
        <v>47</v>
      </c>
      <c r="B45">
        <f t="shared" ca="1" si="0"/>
        <v>222</v>
      </c>
      <c r="C45">
        <f t="shared" ca="1" si="1"/>
        <v>213</v>
      </c>
      <c r="D45">
        <f t="shared" ca="1" si="1"/>
        <v>439</v>
      </c>
      <c r="E45">
        <f t="shared" ca="1" si="2"/>
        <v>47286</v>
      </c>
      <c r="F45" t="str">
        <f t="shared" ca="1" si="3"/>
        <v>Победа</v>
      </c>
      <c r="G45" s="2">
        <f t="shared" ca="1" si="4"/>
        <v>45486</v>
      </c>
      <c r="H45" s="2">
        <f t="shared" ca="1" si="5"/>
        <v>45531</v>
      </c>
      <c r="I45">
        <f t="shared" ca="1" si="6"/>
        <v>56</v>
      </c>
      <c r="J45">
        <v>191</v>
      </c>
      <c r="K45" t="s">
        <v>116</v>
      </c>
    </row>
    <row r="46" spans="1:11" x14ac:dyDescent="0.25">
      <c r="A46" s="16" t="s">
        <v>48</v>
      </c>
      <c r="B46">
        <f t="shared" ca="1" si="0"/>
        <v>65</v>
      </c>
      <c r="C46">
        <f t="shared" ca="1" si="1"/>
        <v>75</v>
      </c>
      <c r="D46">
        <f t="shared" ca="1" si="1"/>
        <v>494</v>
      </c>
      <c r="E46">
        <f t="shared" ca="1" si="2"/>
        <v>4875</v>
      </c>
      <c r="F46" t="str">
        <f t="shared" ca="1" si="3"/>
        <v>Надежный</v>
      </c>
      <c r="G46" s="2">
        <f t="shared" ca="1" si="4"/>
        <v>45417</v>
      </c>
      <c r="H46" s="2">
        <f t="shared" ca="1" si="5"/>
        <v>45424</v>
      </c>
      <c r="I46">
        <f t="shared" ca="1" si="6"/>
        <v>72</v>
      </c>
      <c r="J46">
        <v>192</v>
      </c>
      <c r="K46" t="s">
        <v>116</v>
      </c>
    </row>
    <row r="47" spans="1:11" x14ac:dyDescent="0.25">
      <c r="A47" s="16" t="s">
        <v>49</v>
      </c>
      <c r="B47">
        <f t="shared" ca="1" si="0"/>
        <v>283</v>
      </c>
      <c r="C47">
        <f t="shared" ca="1" si="1"/>
        <v>98</v>
      </c>
      <c r="D47">
        <f t="shared" ca="1" si="1"/>
        <v>335</v>
      </c>
      <c r="E47">
        <f t="shared" ca="1" si="2"/>
        <v>27734</v>
      </c>
      <c r="F47" t="str">
        <f t="shared" ca="1" si="3"/>
        <v>Надежный</v>
      </c>
      <c r="G47" s="2">
        <f t="shared" ca="1" si="4"/>
        <v>45456</v>
      </c>
      <c r="H47" s="2">
        <f t="shared" ca="1" si="5"/>
        <v>45463</v>
      </c>
      <c r="I47">
        <f t="shared" ca="1" si="6"/>
        <v>78</v>
      </c>
      <c r="J47">
        <v>193</v>
      </c>
      <c r="K47" t="s">
        <v>116</v>
      </c>
    </row>
    <row r="48" spans="1:11" x14ac:dyDescent="0.25">
      <c r="A48" s="16" t="s">
        <v>50</v>
      </c>
      <c r="B48">
        <f t="shared" ca="1" si="0"/>
        <v>62</v>
      </c>
      <c r="C48">
        <f t="shared" ca="1" si="1"/>
        <v>375</v>
      </c>
      <c r="D48">
        <f t="shared" ca="1" si="1"/>
        <v>419</v>
      </c>
      <c r="E48">
        <f t="shared" ca="1" si="2"/>
        <v>23250</v>
      </c>
      <c r="F48" t="str">
        <f t="shared" ca="1" si="3"/>
        <v>АляскА</v>
      </c>
      <c r="G48" s="2">
        <f t="shared" ca="1" si="4"/>
        <v>45519</v>
      </c>
      <c r="H48" s="2">
        <f t="shared" ca="1" si="5"/>
        <v>45537</v>
      </c>
      <c r="I48">
        <f t="shared" ca="1" si="6"/>
        <v>10</v>
      </c>
      <c r="J48">
        <v>194</v>
      </c>
      <c r="K48" t="s">
        <v>116</v>
      </c>
    </row>
    <row r="49" spans="1:11" x14ac:dyDescent="0.25">
      <c r="A49" s="16" t="s">
        <v>87</v>
      </c>
      <c r="B49">
        <f t="shared" ca="1" si="0"/>
        <v>233</v>
      </c>
      <c r="C49">
        <f t="shared" ca="1" si="1"/>
        <v>52</v>
      </c>
      <c r="D49">
        <f t="shared" ca="1" si="1"/>
        <v>165</v>
      </c>
      <c r="E49">
        <f t="shared" ca="1" si="2"/>
        <v>12116</v>
      </c>
      <c r="F49" t="str">
        <f t="shared" ca="1" si="3"/>
        <v>ГудЖоб</v>
      </c>
      <c r="G49" s="2">
        <f t="shared" ca="1" si="4"/>
        <v>45464</v>
      </c>
      <c r="H49" s="2">
        <f t="shared" ca="1" si="5"/>
        <v>45474</v>
      </c>
      <c r="I49">
        <f t="shared" ca="1" si="6"/>
        <v>70</v>
      </c>
      <c r="J49">
        <v>195</v>
      </c>
      <c r="K49" t="s">
        <v>116</v>
      </c>
    </row>
    <row r="50" spans="1:11" x14ac:dyDescent="0.25">
      <c r="A50" s="16" t="s">
        <v>93</v>
      </c>
      <c r="B50">
        <f t="shared" ca="1" si="0"/>
        <v>247</v>
      </c>
      <c r="C50">
        <f t="shared" ca="1" si="1"/>
        <v>175</v>
      </c>
      <c r="D50">
        <f t="shared" ca="1" si="1"/>
        <v>58</v>
      </c>
      <c r="E50">
        <f t="shared" ca="1" si="2"/>
        <v>43225</v>
      </c>
      <c r="F50" t="str">
        <f t="shared" ca="1" si="3"/>
        <v>Фудкорт</v>
      </c>
      <c r="G50" s="2">
        <f t="shared" ca="1" si="4"/>
        <v>45423</v>
      </c>
      <c r="H50" s="2">
        <f t="shared" ca="1" si="5"/>
        <v>45446</v>
      </c>
      <c r="I50">
        <f t="shared" ca="1" si="6"/>
        <v>61</v>
      </c>
      <c r="J50">
        <v>196</v>
      </c>
      <c r="K50" t="s">
        <v>116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5C8C8-E8B6-4EFC-A26A-FF1948C229AC}">
  <dimension ref="A1:A6"/>
  <sheetViews>
    <sheetView tabSelected="1" workbookViewId="0">
      <selection activeCell="D15" sqref="D15"/>
    </sheetView>
  </sheetViews>
  <sheetFormatPr defaultRowHeight="15" x14ac:dyDescent="0.25"/>
  <cols>
    <col min="1" max="1" width="33.140625" customWidth="1"/>
  </cols>
  <sheetData>
    <row r="1" spans="1:1" x14ac:dyDescent="0.25">
      <c r="A1" s="18" t="s">
        <v>117</v>
      </c>
    </row>
    <row r="2" spans="1:1" x14ac:dyDescent="0.25">
      <c r="A2" s="18" t="s">
        <v>118</v>
      </c>
    </row>
    <row r="3" spans="1:1" x14ac:dyDescent="0.25">
      <c r="A3" s="19" t="s">
        <v>119</v>
      </c>
    </row>
    <row r="4" spans="1:1" x14ac:dyDescent="0.25">
      <c r="A4" s="18" t="s">
        <v>120</v>
      </c>
    </row>
    <row r="5" spans="1:1" x14ac:dyDescent="0.25">
      <c r="A5" s="18" t="s">
        <v>121</v>
      </c>
    </row>
    <row r="6" spans="1:1" x14ac:dyDescent="0.25">
      <c r="A6" s="18" t="s">
        <v>122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b 6 4 f 1 4 - 9 7 6 7 - 4 c 2 2 - b a 8 c - d a c 4 5 f 1 2 a d 8 3 "   x m l n s = " h t t p : / / s c h e m a s . m i c r o s o f t . c o m / D a t a M a s h u p " > A A A A A L s E A A B Q S w M E F A A C A A g A c E 9 P W m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c E 9 P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P T 1 o K e H 5 I s g E A A O A K A A A T A B w A R m 9 y b X V s Y X M v U 2 V j d G l v b j E u b S C i G A A o o B Q A A A A A A A A A A A A A A A A A A A A A A A A A A A D t l j 9 r w k A Y x n f B 7 3 C c i 0 I Q W k q X 0 k k 6 d O l S o Y M 4 R L 3 S o E l K c o I l C N q h p b R T l 7 r 6 B Y p V U 1 P r n 6 / w 3 j f q m 4 v V a C M t O H R J 4 M j B + 9 z z P n f 5 k c R m Z a 6 Z B j k P 7 n t H y U Q y Y V + p F q s Q 6 I I L f X B F i x y T G u P J B M E L O q I t b m E m 7 m E K H o y x d t I o s 1 o 2 V 7 c s Z v A L 0 6 q W T L O a z j i F M 1 V n x 3 T l Q 4 v N Q s 4 0 O M q K S m C X o t C B E U x Q M p V j K h 7 h g 2 A H D + Y U z f N q q c a y e U s 1 7 E v T 0 n N m r a 4 b + Z t r Z q c 3 o y i O Q 3 H W w 3 n g N 8 O 2 P V l z q U I 4 L i K c N X h T I Q 4 V d 1 L S w 8 K p w Q 8 P s r 6 n r M B c t H D p U C 7 1 T d w I z U y 2 7 u E Y g 7 f F w 4 M 3 3 M y n e I q q f z t A X z z 4 4 X 8 E 9 A P 4 A h L W L r p J Z U X l j G s 6 2 1 Q v 0 7 9 v 0 6 4 b R h 2 B h x s f 4 g G N R T u i O s G V A x w j X 7 c W v J l J J j T j L 4 9 2 j b R X G O z I G D r E d M V 0 R d L 1 g m Z z H M M d G V v 6 x K T F p E W S 9 r w I N J M 8 7 c J a y C m m L a Y t k r a u f 8 r Y 0 F s o 8 Y H 9 Q l 2 A R c 7 U S 5 r B 0 s 7 q z 0 y R 3 2 A l 9 K 5 U 1 m g O J 9 z 0 D W d K 0 c h U 6 f 0 M / Z d o X 1 B L A Q I t A B Q A A g A I A H B P T 1 p u I L q p p w A A A P k A A A A S A A A A A A A A A A A A A A A A A A A A A A B D b 2 5 m a W c v U G F j a 2 F n Z S 5 4 b W x Q S w E C L Q A U A A I A C A B w T 0 9 a D 8 r p q 6 Q A A A D p A A A A E w A A A A A A A A A A A A A A A A D z A A A A W 0 N v b n R l b n R f V H l w Z X N d L n h t b F B L A Q I t A B Q A A g A I A H B P T 1 o K e H 5 I s g E A A O A K A A A T A A A A A A A A A A A A A A A A A O Q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n A A A A A A A A Z i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N S V E M C V C M i V E M C V C N S V E M S U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x N V Q w N j o 0 O D o 1 M C 4 1 O D A 3 O T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Q T E l R D A l Q j U l R D A l Q j I l R D A l Q j U l R D E l O D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I 1 J U Q w J U I y J U Q w J U I 1 J U Q x J T g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R S V E M C V C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x N V Q w N j o 0 O T o w M y 4 2 O T A x N z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Q U U l R D A l Q j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F F J U Q w J U I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C V C R i V E M C V C M C V E M C V C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x N V Q w N j o 0 O T o x N i 4 4 N z c 2 N j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T c l R D A l Q j A l R D A l Q k Y l R D A l Q j A l R D A l Q j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w J U J G J U Q w J U I w J U Q w J U I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R S V E M S U 4 M S V E M S U 4 M i V E M C V C R S V E M C V C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x N V Q w N j o 0 O T o z M i 4 5 N T U 3 O T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T I l R D A l Q k U l R D E l O D E l R D E l O D I l R D A l Q k U l R D A l Q k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x J T g x J U Q x J T g y J U Q w J U J F J U Q w J U J B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S V E M C V C N S V E M C V C N C V E M C V C O C V E M C V C R C V E M C V C N S V E M C V C R C V E M C V C O C V E M C V C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x N V Q w N j o 1 M D o x M i 4 5 N D A x N j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Q T E l R D A l Q k U l R D A l Q j U l R D A l Q j Q l R D A l Q j g l R D A l Q k Q l R D A l Q j U l R D A l Q k Q l R D A l Q j g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F J U Q w J U I 1 J U Q w J U I 0 J U Q w J U I 4 J U Q w J U J E J U Q w J U I 1 J U Q w J U J E J U Q w J U I 4 J U Q w J U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9 C h 0 L 7 Q t d C 0 0 L j Q v d C 1 0 L 3 Q u N C 1 I d C h 0 L L Q v t C 0 0 L 3 Q s N G P I N G C 0 L D Q s d C 7 0 L j R h t C w M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x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V U M D Y 6 N T k 6 M z E u O T k 4 N z I 3 N l o i I C 8 + P E V u d H J 5 I F R 5 c G U 9 I k Z p b G x D b 2 x 1 b W 5 U e X B l c y I g V m F s d W U 9 I n N C Z 0 1 E Q X d N R 0 J 3 Y 0 R B d 1 k 9 I i A v P j x F b n R y e S B U e X B l P S J G a W x s Q 2 9 s d W 1 u T m F t Z X M i I F Z h b H V l P S J z W y Z x d W 9 0 O 9 C 9 0 L D Q u N C 8 0 L X Q v d C + 0 L L Q s N C 9 0 L j Q t S Z x d W 9 0 O y w m c X V v d D v R h t C 1 0 L 3 Q s C Z x d W 9 0 O y w m c X V v d D v Q v 9 G A 0 L 7 Q t N C w 0 L 3 Q v d C + 0 L U m c X V v d D s s J n F 1 b 3 Q 7 0 L 7 R g d G C 0 L D R g t C 6 0 L g m c X V v d D s s J n F 1 b 3 Q 7 0 L / R g N C 4 0 L H R i 9 C 7 0 Y w m c X V v d D s s J n F 1 b 3 Q 7 0 L / Q v t G B 0 Y L Q s N C y 0 Y n Q u N C 6 J n F 1 b 3 Q 7 L C Z x d W 9 0 O 9 C 0 0 L D R g t C w I N C / 0 L 7 R g d G C 0 L D Q s t C 6 0 L g m c X V v d D s s J n F 1 b 3 Q 7 0 L T Q s N G C 0 L A g 0 L / R g N C + 0 L T Q s N C 2 0 L g m c X V v d D s s J n F 1 b 3 Q 7 0 L / Q v t G B 0 Y L Q s N C y 0 L r Q s C Z x d W 9 0 O y w m c X V v d D v Q u N C 9 0 L T Q t d C 6 0 Y E m c X V v d D s s J n F 1 b 3 Q 7 0 L z Q s N C z 0 L D Q t 9 C 4 0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H Q v t C 1 0 L T Q u N C 9 0 L X Q v d C 4 0 L U g K D I p L 9 C Y 0 Y H R g t C + 0 Y f Q v d C 4 0 L o u e 9 C 9 0 L D Q u N C 8 0 L X Q v d C + 0 L L Q s N C 9 0 L j Q t S w w f S Z x d W 9 0 O y w m c X V v d D t T Z W N 0 a W 9 u M S / Q o d C + 0 L X Q t N C 4 0 L 3 Q t d C 9 0 L j Q t S A o M i k v 0 J j R g d G C 0 L 7 R h 9 C 9 0 L j Q u i 5 7 0 Y b Q t d C 9 0 L A s M X 0 m c X V v d D s s J n F 1 b 3 Q 7 U 2 V j d G l v b j E v 0 K H Q v t C 1 0 L T Q u N C 9 0 L X Q v d C 4 0 L U g K D I p L 9 C Y 0 Y H R g t C + 0 Y f Q v d C 4 0 L o u e 9 C / 0 Y D Q v t C 0 0 L D Q v d C 9 0 L 7 Q t S w y f S Z x d W 9 0 O y w m c X V v d D t T Z W N 0 a W 9 u M S / Q o d C + 0 L X Q t N C 4 0 L 3 Q t d C 9 0 L j Q t S A o M i k v 0 J j R g d G C 0 L 7 R h 9 C 9 0 L j Q u i 5 7 0 L 7 R g d G C 0 L D R g t C 6 0 L g s M 3 0 m c X V v d D s s J n F 1 b 3 Q 7 U 2 V j d G l v b j E v 0 K H Q v t C 1 0 L T Q u N C 9 0 L X Q v d C 4 0 L U g K D I p L 9 C Y 0 Y H R g t C + 0 Y f Q v d C 4 0 L o u e 9 C / 0 Y D Q u N C x 0 Y v Q u 9 G M L D R 9 J n F 1 b 3 Q 7 L C Z x d W 9 0 O 1 N l Y 3 R p b 2 4 x L 9 C h 0 L 7 Q t d C 0 0 L j Q v d C 1 0 L 3 Q u N C 1 I C g y K S / Q m N G B 0 Y L Q v t G H 0 L 3 Q u N C 6 L n v Q v 9 C + 0 Y H R g t C w 0 L L R i d C 4 0 L o s N X 0 m c X V v d D s s J n F 1 b 3 Q 7 U 2 V j d G l v b j E v 0 K H Q v t C 1 0 L T Q u N C 9 0 L X Q v d C 4 0 L U g K D I p L 9 C Y 0 Y H R g t C + 0 Y f Q v d C 4 0 L o u e 9 C 0 0 L D R g t C w I N C / 0 L 7 R g d G C 0 L D Q s t C 6 0 L g s N n 0 m c X V v d D s s J n F 1 b 3 Q 7 U 2 V j d G l v b j E v 0 K H Q v t C 1 0 L T Q u N C 9 0 L X Q v d C 4 0 L U g K D I p L 9 C Y 0 Y H R g t C + 0 Y f Q v d C 4 0 L o u e 9 C 0 0 L D R g t C w I N C / 0 Y D Q v t C 0 0 L D Q t t C 4 L D d 9 J n F 1 b 3 Q 7 L C Z x d W 9 0 O 1 N l Y 3 R p b 2 4 x L 9 C h 0 L 7 Q t d C 0 0 L j Q v d C 1 0 L 3 Q u N C 1 I C g y K S / Q m N G B 0 Y L Q v t G H 0 L 3 Q u N C 6 L n v Q v 9 C + 0 Y H R g t C w 0 L L Q u t C w L D h 9 J n F 1 b 3 Q 7 L C Z x d W 9 0 O 1 N l Y 3 R p b 2 4 x L 9 C h 0 L 7 Q t d C 0 0 L j Q v d C 1 0 L 3 Q u N C 1 I C g y K S / Q m N G B 0 Y L Q v t G H 0 L 3 Q u N C 6 L n v Q u N C 9 0 L T Q t d C 6 0 Y E s O X 0 m c X V v d D s s J n F 1 b 3 Q 7 U 2 V j d G l v b j E v 0 K H Q v t C 1 0 L T Q u N C 9 0 L X Q v d C 4 0 L U g K D I p L 9 C Y 0 Y H R g t C + 0 Y f Q v d C 4 0 L o u e 9 C 8 0 L D Q s 9 C w 0 L f Q u N C 9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0 K H Q v t C 1 0 L T Q u N C 9 0 L X Q v d C 4 0 L U g K D I p L 9 C Y 0 Y H R g t C + 0 Y f Q v d C 4 0 L o u e 9 C 9 0 L D Q u N C 8 0 L X Q v d C + 0 L L Q s N C 9 0 L j Q t S w w f S Z x d W 9 0 O y w m c X V v d D t T Z W N 0 a W 9 u M S / Q o d C + 0 L X Q t N C 4 0 L 3 Q t d C 9 0 L j Q t S A o M i k v 0 J j R g d G C 0 L 7 R h 9 C 9 0 L j Q u i 5 7 0 Y b Q t d C 9 0 L A s M X 0 m c X V v d D s s J n F 1 b 3 Q 7 U 2 V j d G l v b j E v 0 K H Q v t C 1 0 L T Q u N C 9 0 L X Q v d C 4 0 L U g K D I p L 9 C Y 0 Y H R g t C + 0 Y f Q v d C 4 0 L o u e 9 C / 0 Y D Q v t C 0 0 L D Q v d C 9 0 L 7 Q t S w y f S Z x d W 9 0 O y w m c X V v d D t T Z W N 0 a W 9 u M S / Q o d C + 0 L X Q t N C 4 0 L 3 Q t d C 9 0 L j Q t S A o M i k v 0 J j R g d G C 0 L 7 R h 9 C 9 0 L j Q u i 5 7 0 L 7 R g d G C 0 L D R g t C 6 0 L g s M 3 0 m c X V v d D s s J n F 1 b 3 Q 7 U 2 V j d G l v b j E v 0 K H Q v t C 1 0 L T Q u N C 9 0 L X Q v d C 4 0 L U g K D I p L 9 C Y 0 Y H R g t C + 0 Y f Q v d C 4 0 L o u e 9 C / 0 Y D Q u N C x 0 Y v Q u 9 G M L D R 9 J n F 1 b 3 Q 7 L C Z x d W 9 0 O 1 N l Y 3 R p b 2 4 x L 9 C h 0 L 7 Q t d C 0 0 L j Q v d C 1 0 L 3 Q u N C 1 I C g y K S / Q m N G B 0 Y L Q v t G H 0 L 3 Q u N C 6 L n v Q v 9 C + 0 Y H R g t C w 0 L L R i d C 4 0 L o s N X 0 m c X V v d D s s J n F 1 b 3 Q 7 U 2 V j d G l v b j E v 0 K H Q v t C 1 0 L T Q u N C 9 0 L X Q v d C 4 0 L U g K D I p L 9 C Y 0 Y H R g t C + 0 Y f Q v d C 4 0 L o u e 9 C 0 0 L D R g t C w I N C / 0 L 7 R g d G C 0 L D Q s t C 6 0 L g s N n 0 m c X V v d D s s J n F 1 b 3 Q 7 U 2 V j d G l v b j E v 0 K H Q v t C 1 0 L T Q u N C 9 0 L X Q v d C 4 0 L U g K D I p L 9 C Y 0 Y H R g t C + 0 Y f Q v d C 4 0 L o u e 9 C 0 0 L D R g t C w I N C / 0 Y D Q v t C 0 0 L D Q t t C 4 L D d 9 J n F 1 b 3 Q 7 L C Z x d W 9 0 O 1 N l Y 3 R p b 2 4 x L 9 C h 0 L 7 Q t d C 0 0 L j Q v d C 1 0 L 3 Q u N C 1 I C g y K S / Q m N G B 0 Y L Q v t G H 0 L 3 Q u N C 6 L n v Q v 9 C + 0 Y H R g t C w 0 L L Q u t C w L D h 9 J n F 1 b 3 Q 7 L C Z x d W 9 0 O 1 N l Y 3 R p b 2 4 x L 9 C h 0 L 7 Q t d C 0 0 L j Q v d C 1 0 L 3 Q u N C 1 I C g y K S / Q m N G B 0 Y L Q v t G H 0 L 3 Q u N C 6 L n v Q u N C 9 0 L T Q t d C 6 0 Y E s O X 0 m c X V v d D s s J n F 1 b 3 Q 7 U 2 V j d G l v b j E v 0 K H Q v t C 1 0 L T Q u N C 9 0 L X Q v d C 4 0 L U g K D I p L 9 C Y 0 Y H R g t C + 0 Y f Q v d C 4 0 L o u e 9 C 8 0 L D Q s 9 C w 0 L f Q u N C 9 L D E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2 N l Z G N h M 2 E 4 L T Y 1 Y T g t N D V l Y y 1 h Z j E z L W J h Y m N i Y W U 4 N m V i Z i I g L z 4 8 L 1 N 0 Y W J s Z U V u d H J p Z X M + P C 9 J d G V t P j x J d G V t P j x J d G V t T G 9 j Y X R p b 2 4 + P E l 0 Z W 1 U e X B l P k Z v c m 1 1 b G E 8 L 0 l 0 Z W 1 U e X B l P j x J d G V t U G F 0 a D 5 T Z W N 0 a W 9 u M S 8 l R D A l Q T E l R D A l Q k U l R D A l Q j U l R D A l Q j Q l R D A l Q j g l R D A l Q k Q l R D A l Q j U l R D A l Q k Q l R D A l Q j g l R D A l Q j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S 7 2 A O P I 3 F G o h y y 5 8 / N a 4 s A A A A A A g A A A A A A A 2 Y A A M A A A A A Q A A A A b x y P o 9 8 D / a K B x Q K Y N b x c 8 A A A A A A E g A A A o A A A A B A A A A D 4 3 5 s q R P c P e D G H x N 7 i x 8 x G U A A A A L / g P a 0 j P f B q e q n O 4 4 R u 7 4 y e 6 G f E w r t U N m w G I e H x k L I N i 2 + X 2 4 z t y V D E f n u g Z x I W O O X t W U L y v 8 c G Z X J p j e w O 9 J L j o w G M N / l D P l V T t 4 F m C m a 4 F A A A A O H O K O I 4 Q 0 R p e i t Y 5 j a N O S r U X 9 f 4 < / D a t a M a s h u p > 
</file>

<file path=customXml/itemProps1.xml><?xml version="1.0" encoding="utf-8"?>
<ds:datastoreItem xmlns:ds="http://schemas.openxmlformats.org/officeDocument/2006/customXml" ds:itemID="{C9D74F74-AA75-4BC6-B236-9A98D01A74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Соединение</vt:lpstr>
      <vt:lpstr>Север</vt:lpstr>
      <vt:lpstr>Юг</vt:lpstr>
      <vt:lpstr>Запад</vt:lpstr>
      <vt:lpstr>Восток</vt:lpstr>
      <vt:lpstr>Рефлексия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Даниил Кощавцев</cp:lastModifiedBy>
  <dcterms:created xsi:type="dcterms:W3CDTF">2025-02-14T15:26:34Z</dcterms:created>
  <dcterms:modified xsi:type="dcterms:W3CDTF">2025-02-15T07:09:48Z</dcterms:modified>
</cp:coreProperties>
</file>