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PGY2\CNS TAP\"/>
    </mc:Choice>
  </mc:AlternateContent>
  <bookViews>
    <workbookView xWindow="0" yWindow="0" windowWidth="24000" windowHeight="9045" tabRatio="981" firstSheet="43" activeTab="52"/>
  </bookViews>
  <sheets>
    <sheet name="Notes" sheetId="94" r:id="rId1"/>
    <sheet name="MK-2206" sheetId="6" r:id="rId2"/>
    <sheet name="Perifosine (AKT)" sheetId="7" r:id="rId3"/>
    <sheet name="Ceritinib" sheetId="10" r:id="rId4"/>
    <sheet name="Alectinib (ALK)" sheetId="103" r:id="rId5"/>
    <sheet name="Entrectinib" sheetId="78" r:id="rId6"/>
    <sheet name="Dabrafenib" sheetId="12" r:id="rId7"/>
    <sheet name="Vemurafenib" sheetId="14" r:id="rId8"/>
    <sheet name="Abemaciclib" sheetId="16" r:id="rId9"/>
    <sheet name="Palbociclib" sheetId="19" r:id="rId10"/>
    <sheet name="Ribociclib" sheetId="76" r:id="rId11"/>
    <sheet name="Lenalidomide" sheetId="21" r:id="rId12"/>
    <sheet name="Olaparib" sheetId="25" r:id="rId13"/>
    <sheet name="Gemcitabine" sheetId="90" r:id="rId14"/>
    <sheet name="Erlotinib" sheetId="69" r:id="rId15"/>
    <sheet name="Osimertinib Mesylate" sheetId="26" r:id="rId16"/>
    <sheet name="Pazopanib (FGFR)" sheetId="64" r:id="rId17"/>
    <sheet name="Ponatinib (FGFR)" sheetId="74" r:id="rId18"/>
    <sheet name="Afatinib" sheetId="95" r:id="rId19"/>
    <sheet name="Panobinostat" sheetId="31" r:id="rId20"/>
    <sheet name="Vorinostat" sheetId="33" r:id="rId21"/>
    <sheet name="Entinostat" sheetId="82" r:id="rId22"/>
    <sheet name="Valproic Acid" sheetId="101" r:id="rId23"/>
    <sheet name="Alisertib" sheetId="35" r:id="rId24"/>
    <sheet name="Tamoxifen" sheetId="37" r:id="rId25"/>
    <sheet name="Tazemetostat" sheetId="39" r:id="rId26"/>
    <sheet name="Trametinib" sheetId="45" r:id="rId27"/>
    <sheet name="Selumetinib" sheetId="71" r:id="rId28"/>
    <sheet name="Cobimetinib" sheetId="88" r:id="rId29"/>
    <sheet name="Binimetinib" sheetId="87" r:id="rId30"/>
    <sheet name="Crenolanib" sheetId="50" r:id="rId31"/>
    <sheet name="Dasatinib" sheetId="8" r:id="rId32"/>
    <sheet name="Pazopanib (PDGFR)" sheetId="65" r:id="rId33"/>
    <sheet name="Ponatinib (PDGFR)" sheetId="102" r:id="rId34"/>
    <sheet name="Sorafenib" sheetId="53" r:id="rId35"/>
    <sheet name="Sunitinib" sheetId="55" r:id="rId36"/>
    <sheet name="BKM120 (Buparlisib)" sheetId="57" r:id="rId37"/>
    <sheet name="GDC-0084" sheetId="59" r:id="rId38"/>
    <sheet name="Everolimus (mTOR)" sheetId="47" r:id="rId39"/>
    <sheet name=" Temsirolimus" sheetId="86" r:id="rId40"/>
    <sheet name="LY3023414" sheetId="89" r:id="rId41"/>
    <sheet name="Crizotinib" sheetId="83" r:id="rId42"/>
    <sheet name="Cabozantinib" sheetId="84" r:id="rId43"/>
    <sheet name="Ponatinib (RET)" sheetId="73" r:id="rId44"/>
    <sheet name="Alectinib (RET) (2)" sheetId="105" r:id="rId45"/>
    <sheet name="Selpercatinib (LOXO-292)" sheetId="67" r:id="rId46"/>
    <sheet name="BLU-667" sheetId="106" r:id="rId47"/>
    <sheet name="Prexasertib" sheetId="93" r:id="rId48"/>
    <sheet name="Etoposide" sheetId="96" r:id="rId49"/>
    <sheet name="Carboplatin" sheetId="97" r:id="rId50"/>
    <sheet name="Irinotecan" sheetId="98" r:id="rId51"/>
    <sheet name="CCNU (Lomustine)" sheetId="99" r:id="rId52"/>
    <sheet name="Temozolomide" sheetId="100" r:id="rId53"/>
    <sheet name="ONC201" sheetId="108" r:id="rId54"/>
    <sheet name="List of Drugs" sheetId="91" r:id="rId5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08" l="1"/>
  <c r="F10" i="108"/>
  <c r="F9" i="108"/>
  <c r="F8" i="108"/>
  <c r="F7" i="108"/>
  <c r="F6" i="108"/>
  <c r="F5" i="108"/>
  <c r="F4" i="108"/>
  <c r="F3" i="108"/>
  <c r="F12" i="108" l="1"/>
  <c r="F11" i="106" l="1"/>
  <c r="F10" i="106"/>
  <c r="F9" i="106"/>
  <c r="F8" i="106"/>
  <c r="F7" i="106"/>
  <c r="F6" i="106"/>
  <c r="F5" i="106"/>
  <c r="F4" i="106"/>
  <c r="F3" i="106"/>
  <c r="F11" i="105"/>
  <c r="F10" i="105"/>
  <c r="F9" i="105"/>
  <c r="F8" i="105"/>
  <c r="F7" i="105"/>
  <c r="F6" i="105"/>
  <c r="F5" i="105"/>
  <c r="F4" i="105"/>
  <c r="F3" i="105"/>
  <c r="F12" i="105" s="1"/>
  <c r="L54" i="91"/>
  <c r="L55" i="91"/>
  <c r="L56" i="91"/>
  <c r="L57" i="91"/>
  <c r="L53" i="91"/>
  <c r="F12" i="103"/>
  <c r="F11" i="103"/>
  <c r="F10" i="103"/>
  <c r="F9" i="103"/>
  <c r="F8" i="103"/>
  <c r="F7" i="103"/>
  <c r="F6" i="103"/>
  <c r="F5" i="103"/>
  <c r="F4" i="103"/>
  <c r="F3" i="103"/>
  <c r="F11" i="102"/>
  <c r="F10" i="102"/>
  <c r="F9" i="102"/>
  <c r="F8" i="102"/>
  <c r="F7" i="102"/>
  <c r="F6" i="102"/>
  <c r="F5" i="102"/>
  <c r="F12" i="102" s="1"/>
  <c r="F4" i="102"/>
  <c r="F3" i="102"/>
  <c r="F12" i="106" l="1"/>
  <c r="L52" i="91"/>
  <c r="L51" i="91"/>
  <c r="L50" i="91"/>
  <c r="L49" i="91"/>
  <c r="L48" i="91"/>
  <c r="L21" i="91"/>
  <c r="C16" i="91"/>
  <c r="D16" i="91"/>
  <c r="E16" i="91"/>
  <c r="F16" i="91"/>
  <c r="G16" i="91"/>
  <c r="H16" i="91"/>
  <c r="J16" i="91"/>
  <c r="K16" i="91"/>
  <c r="L16" i="91" l="1"/>
  <c r="F12" i="101"/>
  <c r="F11" i="101"/>
  <c r="F10" i="101"/>
  <c r="F9" i="101"/>
  <c r="F8" i="101"/>
  <c r="F7" i="101"/>
  <c r="F6" i="101"/>
  <c r="F5" i="101"/>
  <c r="F4" i="101"/>
  <c r="F3" i="101"/>
  <c r="F11" i="100"/>
  <c r="F10" i="100"/>
  <c r="F9" i="100"/>
  <c r="F8" i="100"/>
  <c r="F7" i="100"/>
  <c r="F6" i="100"/>
  <c r="F12" i="100" s="1"/>
  <c r="F5" i="100"/>
  <c r="F4" i="100"/>
  <c r="F3" i="100"/>
  <c r="F11" i="99"/>
  <c r="F10" i="99"/>
  <c r="F9" i="99"/>
  <c r="F8" i="99"/>
  <c r="F7" i="99"/>
  <c r="F6" i="99"/>
  <c r="F5" i="99"/>
  <c r="F4" i="99"/>
  <c r="F3" i="99"/>
  <c r="F12" i="99" s="1"/>
  <c r="F11" i="98"/>
  <c r="F10" i="98"/>
  <c r="F9" i="98"/>
  <c r="F8" i="98"/>
  <c r="F7" i="98"/>
  <c r="F6" i="98"/>
  <c r="F5" i="98"/>
  <c r="F4" i="98"/>
  <c r="F3" i="98"/>
  <c r="F12" i="98" s="1"/>
  <c r="F11" i="97"/>
  <c r="F10" i="97"/>
  <c r="F9" i="97"/>
  <c r="F8" i="97"/>
  <c r="F7" i="97"/>
  <c r="F12" i="97" s="1"/>
  <c r="F6" i="97"/>
  <c r="F5" i="97"/>
  <c r="F4" i="97"/>
  <c r="F3" i="97"/>
  <c r="F11" i="96"/>
  <c r="F10" i="96"/>
  <c r="F9" i="96"/>
  <c r="F8" i="96"/>
  <c r="F7" i="96"/>
  <c r="F6" i="96"/>
  <c r="F5" i="96"/>
  <c r="F4" i="96"/>
  <c r="F3" i="96"/>
  <c r="F12" i="96" s="1"/>
  <c r="F11" i="95" l="1"/>
  <c r="F10" i="95"/>
  <c r="F9" i="95"/>
  <c r="F8" i="95"/>
  <c r="F7" i="95"/>
  <c r="F6" i="95"/>
  <c r="F5" i="95"/>
  <c r="F4" i="95"/>
  <c r="F3" i="95"/>
  <c r="F12" i="84"/>
  <c r="F11" i="84"/>
  <c r="F10" i="84"/>
  <c r="F9" i="84"/>
  <c r="F8" i="84"/>
  <c r="F7" i="84"/>
  <c r="F6" i="84"/>
  <c r="F5" i="84"/>
  <c r="F4" i="84"/>
  <c r="F3" i="84"/>
  <c r="F12" i="95" l="1"/>
  <c r="L25" i="91"/>
  <c r="F3" i="93" l="1"/>
  <c r="F4" i="93"/>
  <c r="F5" i="93"/>
  <c r="F6" i="93"/>
  <c r="F47" i="91" s="1"/>
  <c r="F7" i="93"/>
  <c r="F8" i="93"/>
  <c r="H47" i="91" s="1"/>
  <c r="F9" i="93"/>
  <c r="F10" i="93"/>
  <c r="F11" i="93"/>
  <c r="G47" i="91"/>
  <c r="E47" i="91"/>
  <c r="D47" i="91"/>
  <c r="F12" i="93" l="1"/>
  <c r="C47" i="91"/>
  <c r="L47" i="91" s="1"/>
  <c r="L14" i="91"/>
  <c r="L32" i="91"/>
  <c r="L44" i="91"/>
  <c r="F11" i="90" l="1"/>
  <c r="F10" i="90"/>
  <c r="F9" i="90"/>
  <c r="F8" i="90"/>
  <c r="F7" i="90"/>
  <c r="F6" i="90"/>
  <c r="F5" i="90"/>
  <c r="F4" i="90"/>
  <c r="F3" i="90"/>
  <c r="F11" i="89"/>
  <c r="F10" i="89"/>
  <c r="F9" i="89"/>
  <c r="F8" i="89"/>
  <c r="F7" i="89"/>
  <c r="F6" i="89"/>
  <c r="F5" i="89"/>
  <c r="F4" i="89"/>
  <c r="F3" i="89"/>
  <c r="F11" i="88"/>
  <c r="F10" i="88"/>
  <c r="F9" i="88"/>
  <c r="F8" i="88"/>
  <c r="F7" i="88"/>
  <c r="F6" i="88"/>
  <c r="F5" i="88"/>
  <c r="F4" i="88"/>
  <c r="F3" i="88"/>
  <c r="F11" i="87"/>
  <c r="F10" i="87"/>
  <c r="F9" i="87"/>
  <c r="F8" i="87"/>
  <c r="F7" i="87"/>
  <c r="F6" i="87"/>
  <c r="F5" i="87"/>
  <c r="F4" i="87"/>
  <c r="F3" i="87"/>
  <c r="F12" i="90" l="1"/>
  <c r="F12" i="89"/>
  <c r="F12" i="87"/>
  <c r="F12" i="88"/>
  <c r="F11" i="86"/>
  <c r="K43" i="91" s="1"/>
  <c r="F10" i="86"/>
  <c r="J43" i="91" s="1"/>
  <c r="F9" i="86"/>
  <c r="I43" i="91" s="1"/>
  <c r="F8" i="86"/>
  <c r="H43" i="91" s="1"/>
  <c r="F7" i="86"/>
  <c r="G43" i="91" s="1"/>
  <c r="F6" i="86"/>
  <c r="F43" i="91" s="1"/>
  <c r="F5" i="86"/>
  <c r="E43" i="91" s="1"/>
  <c r="F4" i="86"/>
  <c r="D43" i="91" s="1"/>
  <c r="F3" i="86"/>
  <c r="C43" i="91" s="1"/>
  <c r="F12" i="86" l="1"/>
  <c r="L43" i="91" s="1"/>
  <c r="K46" i="91" l="1"/>
  <c r="J46" i="91"/>
  <c r="I46" i="91"/>
  <c r="H46" i="91"/>
  <c r="G46" i="91"/>
  <c r="F46" i="91"/>
  <c r="E46" i="91"/>
  <c r="D46" i="91"/>
  <c r="C46" i="91"/>
  <c r="F11" i="83"/>
  <c r="K45" i="91" s="1"/>
  <c r="F10" i="83"/>
  <c r="J45" i="91" s="1"/>
  <c r="F9" i="83"/>
  <c r="I45" i="91" s="1"/>
  <c r="F8" i="83"/>
  <c r="H45" i="91" s="1"/>
  <c r="F7" i="83"/>
  <c r="G45" i="91" s="1"/>
  <c r="F6" i="83"/>
  <c r="F45" i="91" s="1"/>
  <c r="F5" i="83"/>
  <c r="E45" i="91" s="1"/>
  <c r="F4" i="83"/>
  <c r="D45" i="91" s="1"/>
  <c r="F3" i="83"/>
  <c r="C45" i="91" s="1"/>
  <c r="F11" i="82"/>
  <c r="K24" i="91" s="1"/>
  <c r="F10" i="82"/>
  <c r="J24" i="91" s="1"/>
  <c r="F9" i="82"/>
  <c r="I24" i="91" s="1"/>
  <c r="F8" i="82"/>
  <c r="H24" i="91" s="1"/>
  <c r="F7" i="82"/>
  <c r="G24" i="91" s="1"/>
  <c r="F6" i="82"/>
  <c r="F24" i="91" s="1"/>
  <c r="F5" i="82"/>
  <c r="E24" i="91" s="1"/>
  <c r="F4" i="82"/>
  <c r="D24" i="91" s="1"/>
  <c r="F3" i="82"/>
  <c r="C24" i="91" s="1"/>
  <c r="L46" i="91" l="1"/>
  <c r="F12" i="83"/>
  <c r="L45" i="91" s="1"/>
  <c r="F12" i="82"/>
  <c r="L24" i="91" s="1"/>
  <c r="F11" i="78"/>
  <c r="K6" i="91" s="1"/>
  <c r="F10" i="78"/>
  <c r="J6" i="91" s="1"/>
  <c r="F9" i="78"/>
  <c r="I6" i="91" s="1"/>
  <c r="F8" i="78"/>
  <c r="H6" i="91" s="1"/>
  <c r="F7" i="78"/>
  <c r="G6" i="91" s="1"/>
  <c r="F6" i="78"/>
  <c r="F6" i="91" s="1"/>
  <c r="F5" i="78"/>
  <c r="E6" i="91" s="1"/>
  <c r="F4" i="78"/>
  <c r="D6" i="91" s="1"/>
  <c r="F3" i="78"/>
  <c r="C6" i="91" s="1"/>
  <c r="F6" i="6"/>
  <c r="F2" i="91" s="1"/>
  <c r="F11" i="76"/>
  <c r="K11" i="91" s="1"/>
  <c r="F10" i="76"/>
  <c r="J11" i="91" s="1"/>
  <c r="F9" i="76"/>
  <c r="I11" i="91" s="1"/>
  <c r="F8" i="76"/>
  <c r="H11" i="91" s="1"/>
  <c r="F7" i="76"/>
  <c r="G11" i="91" s="1"/>
  <c r="F6" i="76"/>
  <c r="F11" i="91" s="1"/>
  <c r="F5" i="76"/>
  <c r="E11" i="91" s="1"/>
  <c r="F4" i="76"/>
  <c r="D11" i="91" s="1"/>
  <c r="F3" i="76"/>
  <c r="C11" i="91" s="1"/>
  <c r="F3" i="74"/>
  <c r="C18" i="91" s="1"/>
  <c r="F4" i="74"/>
  <c r="D18" i="91" s="1"/>
  <c r="F5" i="74"/>
  <c r="E18" i="91" s="1"/>
  <c r="F6" i="74"/>
  <c r="F18" i="91" s="1"/>
  <c r="F7" i="74"/>
  <c r="G18" i="91" s="1"/>
  <c r="F8" i="74"/>
  <c r="H18" i="91" s="1"/>
  <c r="F9" i="74"/>
  <c r="I18" i="91" s="1"/>
  <c r="F10" i="74"/>
  <c r="J18" i="91" s="1"/>
  <c r="F11" i="74"/>
  <c r="K18" i="91" s="1"/>
  <c r="F3" i="73"/>
  <c r="C37" i="91" s="1"/>
  <c r="F4" i="73"/>
  <c r="D37" i="91" s="1"/>
  <c r="F5" i="73"/>
  <c r="E37" i="91" s="1"/>
  <c r="F6" i="73"/>
  <c r="F37" i="91" s="1"/>
  <c r="F7" i="73"/>
  <c r="G37" i="91" s="1"/>
  <c r="F8" i="73"/>
  <c r="H37" i="91" s="1"/>
  <c r="F9" i="73"/>
  <c r="I37" i="91" s="1"/>
  <c r="F10" i="73"/>
  <c r="J37" i="91" s="1"/>
  <c r="F11" i="73"/>
  <c r="K37" i="91" s="1"/>
  <c r="F3" i="71"/>
  <c r="C31" i="91" s="1"/>
  <c r="F4" i="71"/>
  <c r="D31" i="91" s="1"/>
  <c r="F5" i="71"/>
  <c r="E31" i="91" s="1"/>
  <c r="F6" i="71"/>
  <c r="F31" i="91" s="1"/>
  <c r="F7" i="71"/>
  <c r="G31" i="91" s="1"/>
  <c r="F8" i="71"/>
  <c r="H31" i="91" s="1"/>
  <c r="F9" i="71"/>
  <c r="I31" i="91" s="1"/>
  <c r="F10" i="71"/>
  <c r="J31" i="91" s="1"/>
  <c r="F11" i="71"/>
  <c r="K31" i="91" s="1"/>
  <c r="F3" i="69"/>
  <c r="C15" i="91" s="1"/>
  <c r="F4" i="69"/>
  <c r="D15" i="91" s="1"/>
  <c r="F5" i="69"/>
  <c r="E15" i="91" s="1"/>
  <c r="F6" i="69"/>
  <c r="F15" i="91" s="1"/>
  <c r="F7" i="69"/>
  <c r="G15" i="91" s="1"/>
  <c r="F8" i="69"/>
  <c r="H15" i="91" s="1"/>
  <c r="F9" i="69"/>
  <c r="F10" i="69"/>
  <c r="J15" i="91" s="1"/>
  <c r="F11" i="69"/>
  <c r="K15" i="91" s="1"/>
  <c r="F3" i="67"/>
  <c r="C5" i="91" s="1"/>
  <c r="F4" i="67"/>
  <c r="D5" i="91" s="1"/>
  <c r="F5" i="67"/>
  <c r="E5" i="91" s="1"/>
  <c r="F6" i="67"/>
  <c r="F5" i="91" s="1"/>
  <c r="F7" i="67"/>
  <c r="G5" i="91" s="1"/>
  <c r="F8" i="67"/>
  <c r="H5" i="91" s="1"/>
  <c r="F9" i="67"/>
  <c r="I5" i="91" s="1"/>
  <c r="F10" i="67"/>
  <c r="J5" i="91" s="1"/>
  <c r="F11" i="67"/>
  <c r="K5" i="91" s="1"/>
  <c r="F3" i="65"/>
  <c r="C36" i="91" s="1"/>
  <c r="F4" i="65"/>
  <c r="D36" i="91" s="1"/>
  <c r="F5" i="65"/>
  <c r="E36" i="91" s="1"/>
  <c r="F6" i="65"/>
  <c r="F36" i="91" s="1"/>
  <c r="F7" i="65"/>
  <c r="G36" i="91" s="1"/>
  <c r="F8" i="65"/>
  <c r="H36" i="91" s="1"/>
  <c r="F9" i="65"/>
  <c r="I36" i="91" s="1"/>
  <c r="F10" i="65"/>
  <c r="J36" i="91" s="1"/>
  <c r="F11" i="65"/>
  <c r="K36" i="91" s="1"/>
  <c r="F3" i="64"/>
  <c r="C17" i="91" s="1"/>
  <c r="F4" i="64"/>
  <c r="D17" i="91" s="1"/>
  <c r="F5" i="64"/>
  <c r="E17" i="91" s="1"/>
  <c r="F6" i="64"/>
  <c r="F17" i="91" s="1"/>
  <c r="F7" i="64"/>
  <c r="G17" i="91" s="1"/>
  <c r="F8" i="64"/>
  <c r="H17" i="91" s="1"/>
  <c r="F9" i="64"/>
  <c r="F10" i="64"/>
  <c r="J17" i="91" s="1"/>
  <c r="F11" i="64"/>
  <c r="K17" i="91" s="1"/>
  <c r="F3" i="59"/>
  <c r="C41" i="91" s="1"/>
  <c r="F4" i="59"/>
  <c r="D41" i="91" s="1"/>
  <c r="F5" i="59"/>
  <c r="E41" i="91" s="1"/>
  <c r="F6" i="59"/>
  <c r="F41" i="91" s="1"/>
  <c r="F7" i="59"/>
  <c r="G41" i="91" s="1"/>
  <c r="F8" i="59"/>
  <c r="H41" i="91" s="1"/>
  <c r="F9" i="59"/>
  <c r="I41" i="91" s="1"/>
  <c r="F10" i="59"/>
  <c r="J41" i="91" s="1"/>
  <c r="F11" i="59"/>
  <c r="K41" i="91" s="1"/>
  <c r="F3" i="57"/>
  <c r="C40" i="91" s="1"/>
  <c r="F4" i="57"/>
  <c r="D40" i="91" s="1"/>
  <c r="F5" i="57"/>
  <c r="E40" i="91" s="1"/>
  <c r="F6" i="57"/>
  <c r="F40" i="91" s="1"/>
  <c r="F7" i="57"/>
  <c r="G40" i="91" s="1"/>
  <c r="F8" i="57"/>
  <c r="H40" i="91" s="1"/>
  <c r="F9" i="57"/>
  <c r="I40" i="91" s="1"/>
  <c r="F10" i="57"/>
  <c r="J40" i="91" s="1"/>
  <c r="F11" i="57"/>
  <c r="K40" i="91" s="1"/>
  <c r="F3" i="55"/>
  <c r="C39" i="91" s="1"/>
  <c r="F4" i="55"/>
  <c r="D39" i="91" s="1"/>
  <c r="F5" i="55"/>
  <c r="E39" i="91" s="1"/>
  <c r="F6" i="55"/>
  <c r="F39" i="91" s="1"/>
  <c r="F7" i="55"/>
  <c r="G39" i="91" s="1"/>
  <c r="F8" i="55"/>
  <c r="H39" i="91" s="1"/>
  <c r="F9" i="55"/>
  <c r="I39" i="91" s="1"/>
  <c r="F10" i="55"/>
  <c r="J39" i="91" s="1"/>
  <c r="F11" i="55"/>
  <c r="K39" i="91" s="1"/>
  <c r="F3" i="53"/>
  <c r="C38" i="91" s="1"/>
  <c r="F4" i="53"/>
  <c r="D38" i="91" s="1"/>
  <c r="F5" i="53"/>
  <c r="E38" i="91" s="1"/>
  <c r="F6" i="53"/>
  <c r="F38" i="91" s="1"/>
  <c r="F7" i="53"/>
  <c r="G38" i="91" s="1"/>
  <c r="F8" i="53"/>
  <c r="H38" i="91" s="1"/>
  <c r="F9" i="53"/>
  <c r="I38" i="91" s="1"/>
  <c r="F10" i="53"/>
  <c r="J38" i="91" s="1"/>
  <c r="F11" i="53"/>
  <c r="K38" i="91" s="1"/>
  <c r="F3" i="50"/>
  <c r="C34" i="91" s="1"/>
  <c r="F4" i="50"/>
  <c r="D34" i="91" s="1"/>
  <c r="F5" i="50"/>
  <c r="E34" i="91" s="1"/>
  <c r="F6" i="50"/>
  <c r="F34" i="91" s="1"/>
  <c r="F7" i="50"/>
  <c r="G34" i="91" s="1"/>
  <c r="F8" i="50"/>
  <c r="H34" i="91" s="1"/>
  <c r="F9" i="50"/>
  <c r="I34" i="91" s="1"/>
  <c r="F10" i="50"/>
  <c r="J34" i="91" s="1"/>
  <c r="F11" i="50"/>
  <c r="K34" i="91" s="1"/>
  <c r="F3" i="47"/>
  <c r="F4" i="47"/>
  <c r="F5" i="47"/>
  <c r="F6" i="47"/>
  <c r="F7" i="47"/>
  <c r="F8" i="47"/>
  <c r="F9" i="47"/>
  <c r="F10" i="47"/>
  <c r="F11" i="47"/>
  <c r="F3" i="45"/>
  <c r="C30" i="91" s="1"/>
  <c r="F4" i="45"/>
  <c r="D30" i="91" s="1"/>
  <c r="F5" i="45"/>
  <c r="E30" i="91" s="1"/>
  <c r="F6" i="45"/>
  <c r="F30" i="91" s="1"/>
  <c r="F7" i="45"/>
  <c r="G30" i="91" s="1"/>
  <c r="F8" i="45"/>
  <c r="H30" i="91" s="1"/>
  <c r="F9" i="45"/>
  <c r="I30" i="91" s="1"/>
  <c r="F10" i="45"/>
  <c r="J30" i="91" s="1"/>
  <c r="F11" i="45"/>
  <c r="K30" i="91" s="1"/>
  <c r="F3" i="39"/>
  <c r="C29" i="91" s="1"/>
  <c r="F4" i="39"/>
  <c r="D29" i="91" s="1"/>
  <c r="F5" i="39"/>
  <c r="E29" i="91" s="1"/>
  <c r="F6" i="39"/>
  <c r="F29" i="91" s="1"/>
  <c r="F7" i="39"/>
  <c r="G29" i="91" s="1"/>
  <c r="F8" i="39"/>
  <c r="H29" i="91" s="1"/>
  <c r="F9" i="39"/>
  <c r="I29" i="91" s="1"/>
  <c r="F10" i="39"/>
  <c r="J29" i="91" s="1"/>
  <c r="F11" i="39"/>
  <c r="K29" i="91" s="1"/>
  <c r="F3" i="37"/>
  <c r="C28" i="91" s="1"/>
  <c r="F4" i="37"/>
  <c r="D28" i="91" s="1"/>
  <c r="F5" i="37"/>
  <c r="E28" i="91" s="1"/>
  <c r="F6" i="37"/>
  <c r="F28" i="91" s="1"/>
  <c r="F7" i="37"/>
  <c r="G28" i="91" s="1"/>
  <c r="F8" i="37"/>
  <c r="H28" i="91" s="1"/>
  <c r="F9" i="37"/>
  <c r="I28" i="91" s="1"/>
  <c r="F10" i="37"/>
  <c r="J28" i="91" s="1"/>
  <c r="F11" i="37"/>
  <c r="K28" i="91" s="1"/>
  <c r="F3" i="35"/>
  <c r="C27" i="91" s="1"/>
  <c r="F4" i="35"/>
  <c r="D27" i="91" s="1"/>
  <c r="F5" i="35"/>
  <c r="E27" i="91" s="1"/>
  <c r="F6" i="35"/>
  <c r="F27" i="91" s="1"/>
  <c r="F7" i="35"/>
  <c r="G27" i="91" s="1"/>
  <c r="F8" i="35"/>
  <c r="H27" i="91" s="1"/>
  <c r="F9" i="35"/>
  <c r="I27" i="91" s="1"/>
  <c r="F10" i="35"/>
  <c r="J27" i="91" s="1"/>
  <c r="F11" i="35"/>
  <c r="K27" i="91" s="1"/>
  <c r="F3" i="33"/>
  <c r="C23" i="91" s="1"/>
  <c r="F4" i="33"/>
  <c r="D23" i="91" s="1"/>
  <c r="F5" i="33"/>
  <c r="E23" i="91" s="1"/>
  <c r="F6" i="33"/>
  <c r="F23" i="91" s="1"/>
  <c r="F7" i="33"/>
  <c r="G23" i="91" s="1"/>
  <c r="F8" i="33"/>
  <c r="H23" i="91" s="1"/>
  <c r="F9" i="33"/>
  <c r="I23" i="91" s="1"/>
  <c r="F10" i="33"/>
  <c r="J23" i="91" s="1"/>
  <c r="F11" i="33"/>
  <c r="K23" i="91" s="1"/>
  <c r="F3" i="31"/>
  <c r="C22" i="91" s="1"/>
  <c r="F4" i="31"/>
  <c r="D22" i="91" s="1"/>
  <c r="F5" i="31"/>
  <c r="E22" i="91" s="1"/>
  <c r="F6" i="31"/>
  <c r="F22" i="91" s="1"/>
  <c r="F7" i="31"/>
  <c r="G22" i="91" s="1"/>
  <c r="F8" i="31"/>
  <c r="H22" i="91" s="1"/>
  <c r="F9" i="31"/>
  <c r="F10" i="31"/>
  <c r="F11" i="31"/>
  <c r="K22" i="91" s="1"/>
  <c r="F3" i="26"/>
  <c r="F4" i="26"/>
  <c r="F5" i="26"/>
  <c r="F6" i="26"/>
  <c r="F7" i="26"/>
  <c r="F8" i="26"/>
  <c r="F9" i="26"/>
  <c r="F10" i="26"/>
  <c r="F11" i="26"/>
  <c r="F3" i="25"/>
  <c r="C13" i="91" s="1"/>
  <c r="F4" i="25"/>
  <c r="D13" i="91" s="1"/>
  <c r="F5" i="25"/>
  <c r="E13" i="91" s="1"/>
  <c r="F6" i="25"/>
  <c r="F13" i="91" s="1"/>
  <c r="F7" i="25"/>
  <c r="G13" i="91" s="1"/>
  <c r="F8" i="25"/>
  <c r="H13" i="91" s="1"/>
  <c r="F9" i="25"/>
  <c r="I13" i="91" s="1"/>
  <c r="F10" i="25"/>
  <c r="J13" i="91" s="1"/>
  <c r="F11" i="25"/>
  <c r="K13" i="91" s="1"/>
  <c r="F3" i="21"/>
  <c r="C12" i="91" s="1"/>
  <c r="F4" i="21"/>
  <c r="D12" i="91" s="1"/>
  <c r="F5" i="21"/>
  <c r="E12" i="91" s="1"/>
  <c r="F6" i="21"/>
  <c r="F12" i="91" s="1"/>
  <c r="F7" i="21"/>
  <c r="G12" i="91" s="1"/>
  <c r="F8" i="21"/>
  <c r="H12" i="91" s="1"/>
  <c r="F9" i="21"/>
  <c r="I12" i="91" s="1"/>
  <c r="F10" i="21"/>
  <c r="J12" i="91" s="1"/>
  <c r="F11" i="21"/>
  <c r="K12" i="91" s="1"/>
  <c r="F3" i="19"/>
  <c r="C10" i="91" s="1"/>
  <c r="F4" i="19"/>
  <c r="D10" i="91" s="1"/>
  <c r="F5" i="19"/>
  <c r="E10" i="91" s="1"/>
  <c r="F6" i="19"/>
  <c r="F10" i="91" s="1"/>
  <c r="F7" i="19"/>
  <c r="G10" i="91" s="1"/>
  <c r="F8" i="19"/>
  <c r="H10" i="91" s="1"/>
  <c r="F9" i="19"/>
  <c r="I10" i="91" s="1"/>
  <c r="F10" i="19"/>
  <c r="J10" i="91" s="1"/>
  <c r="F11" i="19"/>
  <c r="K10" i="91" s="1"/>
  <c r="F3" i="16"/>
  <c r="C9" i="91" s="1"/>
  <c r="F4" i="16"/>
  <c r="D9" i="91" s="1"/>
  <c r="F5" i="16"/>
  <c r="E9" i="91" s="1"/>
  <c r="F6" i="16"/>
  <c r="F9" i="91" s="1"/>
  <c r="F7" i="16"/>
  <c r="G9" i="91" s="1"/>
  <c r="F8" i="16"/>
  <c r="F9" i="16"/>
  <c r="I9" i="91" s="1"/>
  <c r="F10" i="16"/>
  <c r="J9" i="91" s="1"/>
  <c r="F11" i="16"/>
  <c r="K9" i="91" s="1"/>
  <c r="F3" i="14"/>
  <c r="C8" i="91" s="1"/>
  <c r="F4" i="14"/>
  <c r="D8" i="91" s="1"/>
  <c r="F5" i="14"/>
  <c r="E8" i="91" s="1"/>
  <c r="F6" i="14"/>
  <c r="F8" i="91" s="1"/>
  <c r="F7" i="14"/>
  <c r="G8" i="91" s="1"/>
  <c r="F8" i="14"/>
  <c r="H8" i="91" s="1"/>
  <c r="F9" i="14"/>
  <c r="I8" i="91" s="1"/>
  <c r="F10" i="14"/>
  <c r="J8" i="91" s="1"/>
  <c r="F11" i="14"/>
  <c r="K8" i="91" s="1"/>
  <c r="F3" i="12"/>
  <c r="C7" i="91" s="1"/>
  <c r="F4" i="12"/>
  <c r="D7" i="91" s="1"/>
  <c r="F5" i="12"/>
  <c r="E7" i="91" s="1"/>
  <c r="F6" i="12"/>
  <c r="F7" i="91" s="1"/>
  <c r="F7" i="12"/>
  <c r="G7" i="91" s="1"/>
  <c r="F8" i="12"/>
  <c r="H7" i="91" s="1"/>
  <c r="F9" i="12"/>
  <c r="I7" i="91" s="1"/>
  <c r="F10" i="12"/>
  <c r="J7" i="91" s="1"/>
  <c r="F11" i="12"/>
  <c r="K7" i="91" s="1"/>
  <c r="F3" i="10"/>
  <c r="C4" i="91" s="1"/>
  <c r="F4" i="10"/>
  <c r="D4" i="91" s="1"/>
  <c r="F5" i="10"/>
  <c r="E4" i="91" s="1"/>
  <c r="F6" i="10"/>
  <c r="F4" i="91" s="1"/>
  <c r="F7" i="10"/>
  <c r="G4" i="91" s="1"/>
  <c r="F8" i="10"/>
  <c r="H4" i="91" s="1"/>
  <c r="F9" i="10"/>
  <c r="I4" i="91" s="1"/>
  <c r="F10" i="10"/>
  <c r="J4" i="91" s="1"/>
  <c r="F11" i="10"/>
  <c r="K4" i="91" s="1"/>
  <c r="F3" i="8"/>
  <c r="C35" i="91" s="1"/>
  <c r="F4" i="8"/>
  <c r="D35" i="91" s="1"/>
  <c r="F5" i="8"/>
  <c r="E35" i="91" s="1"/>
  <c r="F6" i="8"/>
  <c r="F35" i="91" s="1"/>
  <c r="F7" i="8"/>
  <c r="G35" i="91" s="1"/>
  <c r="F8" i="8"/>
  <c r="H35" i="91" s="1"/>
  <c r="F9" i="8"/>
  <c r="I35" i="91" s="1"/>
  <c r="F10" i="8"/>
  <c r="J35" i="91" s="1"/>
  <c r="F11" i="8"/>
  <c r="K35" i="91" s="1"/>
  <c r="F3" i="7"/>
  <c r="C3" i="91" s="1"/>
  <c r="F4" i="7"/>
  <c r="D3" i="91" s="1"/>
  <c r="F5" i="7"/>
  <c r="E3" i="91" s="1"/>
  <c r="F6" i="7"/>
  <c r="F3" i="91" s="1"/>
  <c r="F7" i="7"/>
  <c r="G3" i="91" s="1"/>
  <c r="F8" i="7"/>
  <c r="H3" i="91" s="1"/>
  <c r="F9" i="7"/>
  <c r="I3" i="91" s="1"/>
  <c r="F10" i="7"/>
  <c r="J3" i="91" s="1"/>
  <c r="F11" i="7"/>
  <c r="K3" i="91" s="1"/>
  <c r="F3" i="6"/>
  <c r="C2" i="91" s="1"/>
  <c r="F4" i="6"/>
  <c r="D2" i="91" s="1"/>
  <c r="F5" i="6"/>
  <c r="E2" i="91" s="1"/>
  <c r="F7" i="6"/>
  <c r="G2" i="91" s="1"/>
  <c r="F8" i="6"/>
  <c r="H2" i="91" s="1"/>
  <c r="F9" i="6"/>
  <c r="I2" i="91" s="1"/>
  <c r="F10" i="6"/>
  <c r="J2" i="91" s="1"/>
  <c r="F11" i="6"/>
  <c r="K2" i="91" s="1"/>
  <c r="L15" i="91" l="1"/>
  <c r="F12" i="10"/>
  <c r="L4" i="91" s="1"/>
  <c r="F12" i="37"/>
  <c r="L28" i="91" s="1"/>
  <c r="F12" i="33"/>
  <c r="L23" i="91" s="1"/>
  <c r="F12" i="57"/>
  <c r="L40" i="91" s="1"/>
  <c r="F12" i="73"/>
  <c r="L37" i="91" s="1"/>
  <c r="F12" i="8"/>
  <c r="L35" i="91" s="1"/>
  <c r="F12" i="65"/>
  <c r="L36" i="91" s="1"/>
  <c r="F12" i="16"/>
  <c r="F12" i="45"/>
  <c r="L30" i="91" s="1"/>
  <c r="F12" i="55"/>
  <c r="L39" i="91" s="1"/>
  <c r="F12" i="53"/>
  <c r="L38" i="91" s="1"/>
  <c r="F12" i="47"/>
  <c r="F12" i="71"/>
  <c r="L31" i="91" s="1"/>
  <c r="F12" i="39"/>
  <c r="L29" i="91" s="1"/>
  <c r="F12" i="35"/>
  <c r="L27" i="91" s="1"/>
  <c r="F12" i="31"/>
  <c r="L22" i="91" s="1"/>
  <c r="F12" i="74"/>
  <c r="L18" i="91" s="1"/>
  <c r="F12" i="64"/>
  <c r="L17" i="91" s="1"/>
  <c r="F12" i="26"/>
  <c r="F12" i="69"/>
  <c r="F12" i="12"/>
  <c r="L7" i="91" s="1"/>
  <c r="F12" i="6"/>
  <c r="L2" i="91" s="1"/>
  <c r="F12" i="25"/>
  <c r="L13" i="91" s="1"/>
  <c r="F12" i="21"/>
  <c r="L12" i="91" s="1"/>
  <c r="F12" i="19"/>
  <c r="L10" i="91" s="1"/>
  <c r="F12" i="7"/>
  <c r="L3" i="91" s="1"/>
  <c r="F12" i="14"/>
  <c r="L8" i="91" s="1"/>
  <c r="F12" i="67"/>
  <c r="L5" i="91" s="1"/>
  <c r="F12" i="59"/>
  <c r="L41" i="91" s="1"/>
  <c r="F12" i="50"/>
  <c r="L34" i="91" s="1"/>
  <c r="F12" i="76"/>
  <c r="L11" i="91" s="1"/>
  <c r="F12" i="78"/>
  <c r="L6" i="91" s="1"/>
</calcChain>
</file>

<file path=xl/sharedStrings.xml><?xml version="1.0" encoding="utf-8"?>
<sst xmlns="http://schemas.openxmlformats.org/spreadsheetml/2006/main" count="2415" uniqueCount="447">
  <si>
    <t>MK-2206</t>
  </si>
  <si>
    <t>Category</t>
  </si>
  <si>
    <t>Tumor/Patient Characteristics</t>
  </si>
  <si>
    <t>Description of Points</t>
  </si>
  <si>
    <t>Points Awarded</t>
  </si>
  <si>
    <t>Weight (*)</t>
  </si>
  <si>
    <t>Adjusted Row Score</t>
  </si>
  <si>
    <t>tumor line /preclinical data (in vitro)</t>
  </si>
  <si>
    <t>Inhibits all three AKT isoforms, AKT1, 2, and 3 with IC50 values of 8, 12, and 65 nM, respectively</t>
  </si>
  <si>
    <t>0, 1, 2 (0=none, 1=any cell type, 2=primary CNS tumor cell type)</t>
  </si>
  <si>
    <t>tumor line /preclinical data (in vivo)</t>
  </si>
  <si>
    <t>Synergizes with gefitinib in a murine intracranial glioma model</t>
  </si>
  <si>
    <t>0, 1, 2 (0=none, 1=flank, 2=brain/orthotopic)</t>
  </si>
  <si>
    <t>Clinical Data (Pediatric)</t>
  </si>
  <si>
    <t>COG phase I ADVL1013--&gt; Malignant glioma, ependymoma, HCC, gliomatosis cereberi</t>
  </si>
  <si>
    <t>0, 1 or 2 (0=none, 1=ongoing, 2=phase 1 dosing)</t>
  </si>
  <si>
    <t>flip for age of patient</t>
  </si>
  <si>
    <t>CNS Data with response</t>
  </si>
  <si>
    <t>None</t>
  </si>
  <si>
    <t>0, 1 or 2 (0=none, 1=mets, 2=primary CNS tumor)</t>
  </si>
  <si>
    <t xml:space="preserve">Brain penetration </t>
  </si>
  <si>
    <t>No penetration data</t>
  </si>
  <si>
    <t>0, 1, or 2</t>
  </si>
  <si>
    <t>Patient Specific</t>
  </si>
  <si>
    <t>FDA approval</t>
  </si>
  <si>
    <t>0 or 1 (0=another indication/compassionate care, 1=approved)</t>
  </si>
  <si>
    <t>Total Score</t>
  </si>
  <si>
    <t>PMID</t>
  </si>
  <si>
    <t>1-2=2, 3-4=1</t>
  </si>
  <si>
    <t>Perifosine (AKT)</t>
  </si>
  <si>
    <t>Inhibits AKT, not effective in vitro in brainstem glioma model in combination with radiation</t>
  </si>
  <si>
    <t>Recurrent solid tumors (Becher, et al. J Clin Oncol 28:15s, 2010 (suppl; abstr 9540)); 9 pts (5 with HGG, 2 medullo)
-No DLTs or grade 3+ toxicities
-Efficacy data not reported</t>
  </si>
  <si>
    <t>Minimal penetration (0.16%)</t>
  </si>
  <si>
    <t>Ceritinib</t>
  </si>
  <si>
    <t>Inhibits growth of CD74-ROS1 fusion addicted cells in vitro w/ IC50 in pico</t>
  </si>
  <si>
    <t>ALK+ malignancies (n=22; 2 ALCL, 6 IMT, 1 MT, 7NB, 6 RMS; 3 crizotinib-pretreated)</t>
  </si>
  <si>
    <t>CNS concentrations above IC50</t>
  </si>
  <si>
    <t xml:space="preserve">26973324, 27432917 </t>
  </si>
  <si>
    <t>Alectinib</t>
  </si>
  <si>
    <t>Inhibits ALK fusion proteins EML4-ALK and NPM-ALK; wild type (IC50=1.9 nM/L); variable activity against additional ALK mutations</t>
  </si>
  <si>
    <t>Primary literature review determination</t>
  </si>
  <si>
    <t xml:space="preserve">25205428, 25153538, 27324494 </t>
  </si>
  <si>
    <t>Entrectinib</t>
  </si>
  <si>
    <t>Inhibits ALK, ROS1, TRK at IC50 1-12 nM
Variable IC50 for ROS1 mutants: G2032R 2200 nM; L2026M 3500 nM (Chong et al. 2016)
IC50 in glioblastoma cell lines: 2.4-5.2 microM (Ardini et al. 2016)</t>
  </si>
  <si>
    <t>Phase I trials: 119 patients w/ responses</t>
  </si>
  <si>
    <t>Phase I trials: 119 patients
-5 patients had CNS primary; one glioneuronal (NTRK rearrangement)
-14 ROS1 rearrangements: 86% ORR
-Median PFS and OS not reached
-63% of CNS disease (metastatic) responded</t>
  </si>
  <si>
    <t>Dabrafenib</t>
  </si>
  <si>
    <t xml:space="preserve">Inhibits BRAF </t>
  </si>
  <si>
    <t>BRAF inhibition effective in murine BRAF mutated malignantastrocytoma intracranial tumor model  </t>
  </si>
  <si>
    <t>Phase I/2a in rel/refr BRAFV600E high- and low-grade gliomas, LCH, other solid tumors</t>
  </si>
  <si>
    <t>Case report - 21 yo refrctory CNS ganglioglioma wth 3 month PR to monotherapy</t>
  </si>
  <si>
    <t>2.3% AUC brain:plasma, Cmax above IC-50 - Cmax of dabrafenib is 700 – 1300 ng/mL – so 16-29.9 ng/mL in CNS</t>
  </si>
  <si>
    <t>Vemurafenib</t>
  </si>
  <si>
    <t>Case reports of clearence of mets + leptomeningeal melanomatosis; case reports in CNS mets of melanoma, third paper shows lack of response in 3 patients; complete response of relapsed  pediatric glioblastoma multiforme to targeted BRAF inhibitor therapy</t>
  </si>
  <si>
    <t>Cmax of vemurafenib is 62 mcg/mL – 0.004 Kp, so 248 ng/mL in CNS, also above IC50</t>
  </si>
  <si>
    <t>23460716, 22188003, 23036672, 24725538</t>
  </si>
  <si>
    <t xml:space="preserve">23020847, 22633931 </t>
  </si>
  <si>
    <t>Abemaciclib</t>
  </si>
  <si>
    <t>CDK4/6 inhibitor; IC-50: 11-39 micromolar</t>
  </si>
  <si>
    <t>Prolongs survival in intracranial human brain tumor xenograft</t>
  </si>
  <si>
    <t>3 patients with glioblastoma achieved stable disease, and 2 of these patients have continued to receive ongoing treatment without progression for 19 and 23 cycles, respectively.</t>
  </si>
  <si>
    <t>Low, but above IC-50</t>
  </si>
  <si>
    <t>Palbociclib</t>
  </si>
  <si>
    <t>CDK4/6 inhibitor; IC-50: 9-15 micromolar</t>
  </si>
  <si>
    <t xml:space="preserve">At doses of 150 mg/kg (much higher that human clinical studies doses) was found to suppress growth of intracranial GBM and DIPG in mouse models </t>
  </si>
  <si>
    <t>Picomolar CNS concentrations due to PGP/BCRP</t>
  </si>
  <si>
    <t>Ribociclib</t>
  </si>
  <si>
    <t>https://doi.org/10.1093/neuonc/now212.632</t>
  </si>
  <si>
    <t>Lenalidomide</t>
  </si>
  <si>
    <t>ADVL0319: COG phase I in rel/refr solid tumors or MDS</t>
  </si>
  <si>
    <t>PBTC-018: Phase I recurrent/refractory peds primary CNS tumor</t>
  </si>
  <si>
    <t>11% CNS penetration in non-human primate model</t>
  </si>
  <si>
    <t xml:space="preserve">21149652, 18056189 </t>
  </si>
  <si>
    <t>Olaparib</t>
  </si>
  <si>
    <t>IC-50 against HGG, medulloblastoma, ependymoma cell lines =
1.42-8.42 micromolar</t>
  </si>
  <si>
    <t>Small improvement in survival in orthotopic xenograft model, best in combination with XRT (intracranial)</t>
  </si>
  <si>
    <t>case report - endometrial cancer mets, significant respone for 10 cycles</t>
  </si>
  <si>
    <t>No data for penetration %, IC-50 is on mcg/mL level (2.175 mcg/mL)</t>
  </si>
  <si>
    <t>http://meetinglibrary.asco.org/content/126101-144</t>
  </si>
  <si>
    <t>Erlotinib</t>
  </si>
  <si>
    <t>Pediatric glioma cell lines: IC50 &gt; 50 microM; Adult GBM cell lines: 3 microM/L -&gt; 34-49% apoptosis; Adult GBM cell lines: IC50 0.11-3.72 microM</t>
  </si>
  <si>
    <t xml:space="preserve">NCT00124657- high grade glioma: phase I MTD 120 mg/m2; 16/23 experienced stable disease; ITCC- brain tumors: MTD 125 mg/m2, 11/37 stable disease </t>
  </si>
  <si>
    <t xml:space="preserve">See Below; Plus: no responses 25 patients with ependymoma; 41 peds patients with AA/GBM; adult phase 2 GBM ("No effect on EGFR or intratumoral signaling was seen".) </t>
  </si>
  <si>
    <t>6% Broniscer 2007, Lassman 2005 - need to compare IC50 to serum conc</t>
  </si>
  <si>
    <t xml:space="preserve">27287856, 24744992, 16443950, 18458820, 20150372, 19204207, 20615922 </t>
  </si>
  <si>
    <t>17332296, 16278407</t>
  </si>
  <si>
    <t>-NCT01032070: erlotinib (85 mg/m2) in pediatric refractory/recurrent epyndemoma (Jakacki et al. 2016); 15.4% stable disease, no objective response
-NCT00124657: erlotinib + RT in pediatric HGG (Qaddoumi et al. 2014); Median PFS: AA 10.7 mos; GBM 6.7 mos
-Erlotinib +/- temozolomide in stable or recurrent malignant glioma (Prado et al. 2006); 44 erlotinib monotherapy; 6/44 had partial response, 1/44 stable disease with PFS &gt; 6 mos
-EGFR inhibitor for HGG (Preusser et al. 2008); 1/18 had partial response, 2/18 stable disease
-Erlotinib in patients with recurrent malignant glioma and nonprogressive GBM post RT; Recurrent disease: 1/48 CR and PR, 5/48 stable disease (Raizer et al. 2010)
-EORTC26034: Erlotinib Versus Temozolomide or Carmustine in Recurrent Glioblastoma (van de Bent et al. 2009); Median PFS: 1.8 mos; 1/54 partial response; 9/54 stable disease
-Erlotinib in first-relapse glioblastoma (Yung et al. 2010); 1/48 complete response, 2/48 partial response</t>
  </si>
  <si>
    <t>Osimertinib Mesylate</t>
  </si>
  <si>
    <t>nM activity in EGFRm cell lines</t>
  </si>
  <si>
    <t>Activity in mouse EGFRm brain mets model</t>
  </si>
  <si>
    <t>Case reports of CNS responses in patients with brain met (three patients with EGFR -lung cancer)</t>
  </si>
  <si>
    <t>27177916, 27486808</t>
  </si>
  <si>
    <t xml:space="preserve"> Pazopanib (FGFR)</t>
  </si>
  <si>
    <r>
      <t>Inhibits  VEGFR-1/2/3, c-kit, PDGFR-α/β,</t>
    </r>
    <r>
      <rPr>
        <b/>
        <sz val="10"/>
        <color theme="1"/>
        <rFont val="Times New Roman"/>
        <family val="1"/>
      </rPr>
      <t xml:space="preserve"> FGFR-1/3</t>
    </r>
    <r>
      <rPr>
        <sz val="10"/>
        <color theme="1"/>
        <rFont val="Times New Roman"/>
        <family val="1"/>
      </rPr>
      <t>, Itk, Lck, c-fms at concentrations of 100 nM-1 μM drug</t>
    </r>
  </si>
  <si>
    <t>COG Phase I - Glade Bender JL, et al. JCO. 2013 Aug 20;31(24):3034-43</t>
  </si>
  <si>
    <t>Case reports of CNS responses in patients with brain met (RCC)</t>
  </si>
  <si>
    <t>Ponatinib (FGFR)</t>
  </si>
  <si>
    <t>Active in vitro against human U87 malignant GBM cells; Inhibits at nM concentrations</t>
  </si>
  <si>
    <t>One case report of 12 y/o treated with ponatinib 45 mg daily (pt &gt;70 kg), Ph+ALL -- CNS relapse while on ponatininb (trial discounted)</t>
  </si>
  <si>
    <t>25939962, 27352067</t>
  </si>
  <si>
    <t>Laramy, et al. AAPS Abstract. W4339. http://abstracts.aaps.org/Verify/AAPS2015/PosterSubmissions/W4339.pdf</t>
  </si>
  <si>
    <t>Panobinostat</t>
  </si>
  <si>
    <t>Pan HDAC inhibitor at nM concentrations</t>
  </si>
  <si>
    <t>Reduces histone methylation in human/mouse DIPG with
H3.3 K27M</t>
  </si>
  <si>
    <t>Multi-center phase I – pediatric tumors including CNS</t>
  </si>
  <si>
    <t>adult phase 1 (+avastin) There were three patients with partial responses and seven with stable disease [recurrent HGG]</t>
  </si>
  <si>
    <t>No penetration</t>
  </si>
  <si>
    <t>Vorinostat</t>
  </si>
  <si>
    <t>Demonstrated radiosensitizing activity in-vitro activity in lung, breast, and colon cancer cells.</t>
  </si>
  <si>
    <t>Found to induce radiosensitization in a breast cancer brain metastasis mouse model.</t>
  </si>
  <si>
    <t>Phase I: vorinostat + temozolomide in R/R primary brain tumors</t>
  </si>
  <si>
    <t>0/34 responses - adult phase 2 GBM + bortezomab; phase 1 GBM (with avastin + irino) High-dose vorinostat (300 mg BID or higher) had an improved progression-free survival and overall survival when compared with low-dose vorinostat; ACNS0822 report : "Study stopped early - The data indicated that it was unlikely that either of the two experimental radiosensitization arms (vorinostat 23- mg/m2 or bevacizumab) would demonstrate a greater one-year EFS when compared with the control arm (temozolomide)"</t>
  </si>
  <si>
    <t xml:space="preserve">22090453, 22028388 </t>
  </si>
  <si>
    <t xml:space="preserve">Goldberg, et al. ASH Abstract 2014 #3705, 12576549 </t>
  </si>
  <si>
    <t>Alisertib</t>
  </si>
  <si>
    <t>High activity in neuroblastoma and ALL cell lines in particular, varying activity in brain tumor cell lines. (nM concentrations)</t>
  </si>
  <si>
    <t>Efficacy in GBM neurosphere cells in orthotopic mouse model</t>
  </si>
  <si>
    <t>1 patient with hepatoblastoma had a partial response (PR) and 6 patients had stable disease (2 neuroblastoma and 4 sarcoma)</t>
  </si>
  <si>
    <t>Case series of Alisertib in 4 recurrent ATRT pts – 4 pts with disease stabilization and/or regression after 3 cycles; Alisertib is active as single agent in recurrent atypical teratoid rhabdoid tumors in 4 children.</t>
  </si>
  <si>
    <t>3% in Nude mouse model; brain Cmax 0.42 mcg/mL, which is well above IC-50 of 1 nM</t>
  </si>
  <si>
    <t>Tamoxifen</t>
  </si>
  <si>
    <t>Inhibition of rhabdoid tumor cells when given in combination with flavopiridol and 4-HPR via downregulation of cyclin D1. (micromolar concentrations)</t>
  </si>
  <si>
    <t>Accumulates in brain tissue and tumor (more than in serum)</t>
  </si>
  <si>
    <t>Tazemetostat</t>
  </si>
  <si>
    <t>Tumors deﬁcient in the SWI/SNF complex by virtue of SMARCB1 (also known as INI1) deletion have a synthetic lethal dependency on EZH2 (micromolar concentrations)</t>
  </si>
  <si>
    <t>No published data from EZH-102 study (pediatric phase I)</t>
  </si>
  <si>
    <t>Limited penetration in murine model by PGP, BCRP</t>
  </si>
  <si>
    <t>Trametinib</t>
  </si>
  <si>
    <t>Currently ongoing</t>
  </si>
  <si>
    <t>Case reports of efficacy in patients with melanoma and brain metastasis</t>
  </si>
  <si>
    <t>Brain:plasma AUC 0.14</t>
  </si>
  <si>
    <t>Selumetinib</t>
  </si>
  <si>
    <t>IC50 14 nM/L (Yeh et al. 2007)
-IC50 0.2 microM in BT-40 astrocytoma (BRAF V600E positive)
-Growth inhibition in BT-39, D645, D456 cell lines (Kolb et al. 2010)
-IC50 230 nM/L for LN229 and 550 for U373 both NF1-deficient (See et al. 2012)
-Enhanced GBM toxicity with combination CHK1 inhibtor (Tang et al. 2012)
-Increased sensitivity to XRT (Tang et al. Studebaker et al.)</t>
  </si>
  <si>
    <t>Unpublished data</t>
  </si>
  <si>
    <t>Breast cancer cell lines with PIK3CA mutations are sensitive to mTOR inhibition by everolimus (nM concentration)</t>
  </si>
  <si>
    <t>Recurrent solid tumors (Fouladi, et al. JCO. 2007); n=26,age 3-22; MTD = 5 mg/m2; no objective tumor responses; Inhibition of mTOR signaling if AUC&gt;200 (3-5 mg/m2 dose)</t>
  </si>
  <si>
    <t>EXIST-1 (SEGA) - DB, phase III, RCT (n=117), everolimus 4.5 mg/m2; 35% response rate (&gt;50% reduction in tumor volume); 6 month PFS 100% vs. 86% (placebo)</t>
  </si>
  <si>
    <t>2-4% Cmax/AUC after single dose blood:brain tissue; 1.5%-2%, longer t1/2 in brain</t>
  </si>
  <si>
    <t xml:space="preserve">25740692, 19784839 </t>
  </si>
  <si>
    <t>Crenolanib</t>
  </si>
  <si>
    <t>Inhibits PDGFR at nanomolar concentrations</t>
  </si>
  <si>
    <t>NCT01393912 – St. Jude’s – newly diagnosed DIPG or progressive HGG</t>
  </si>
  <si>
    <t>PGP substrate, no CNS data</t>
  </si>
  <si>
    <t>Dasatinib</t>
  </si>
  <si>
    <t>Inhibits PDGFRα in nanomolar concentrations (Dewaele et al. Clin Cancer Res 2008;14:5749-5758)</t>
  </si>
  <si>
    <t>Effective against intracranial CML in mice model, prolonging survival in mice (Porkka K, et al. Blood. 2008 Aug 15;112(4):1005-12)</t>
  </si>
  <si>
    <t>CML resistant/intolerant to imatinib (Zwaan JCO 2013)</t>
  </si>
  <si>
    <t>Ph+ ALL resistant/intolerant to imatinib; The drug also demonstrated substantial activity in 11 adult and pediatric patients with CNS Ph(+) leukemia</t>
  </si>
  <si>
    <t>0, 1 or 2 (0=none, 1=mets, 2=primary cans tumor)</t>
  </si>
  <si>
    <r>
      <t xml:space="preserve">Inhibits  VEGFR-1/2/3, c-kit, </t>
    </r>
    <r>
      <rPr>
        <b/>
        <sz val="10"/>
        <color theme="1"/>
        <rFont val="Times New Roman"/>
        <family val="1"/>
      </rPr>
      <t>PDGFR-α/β</t>
    </r>
    <r>
      <rPr>
        <sz val="10"/>
        <color theme="1"/>
        <rFont val="Times New Roman"/>
        <family val="1"/>
      </rPr>
      <t>,</t>
    </r>
    <r>
      <rPr>
        <b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FGFR-1/3, Itk, Lck, c-fms, Active in medulloblastoma cell lines (PDGFR inhibition at 80 nM (IC50) )</t>
    </r>
  </si>
  <si>
    <t>Active in orthotopic xenograft mouse model (intracranial)</t>
  </si>
  <si>
    <t>1.5% in murine model, but above IC-50 for PDGFR</t>
  </si>
  <si>
    <t>Ponatinib (PDGFR)</t>
  </si>
  <si>
    <t>Active in vitro against human U87 malignant GBM cells; Inhibits PDGFR-alpha with an IC-50 of 1 nM/L</t>
  </si>
  <si>
    <t>88% penetration, well above IC-50 for PDGFR</t>
  </si>
  <si>
    <t>Sorafenib</t>
  </si>
  <si>
    <t>IC-50 against PDGFR-α = 933 nM, C-KIT = 1862, VEGFR2 = 28 nM (all higher than sunitinib, pazopanib)</t>
  </si>
  <si>
    <t xml:space="preserve">21072558, 20952483 </t>
  </si>
  <si>
    <t>Sunitinib</t>
  </si>
  <si>
    <t>IC-50 against PDGFR-α = 143 nM</t>
  </si>
  <si>
    <t>Preclinical activity in glioma models (anti-angiogenic effects)</t>
  </si>
  <si>
    <t>N=23 (8 CNS); MTD 15 mg/m2/day, 2 patients with DIPG had stable disease for 2 cycles</t>
  </si>
  <si>
    <t>A few case reports of CNS responses in patients with RCC</t>
  </si>
  <si>
    <t>Cmax: 70-90 ng/mL adult, Css: 28-38 ng/mL pedes, IC-50 PDGFRa is 56.9 ng/mL; so although 2-42% penetration, won't hit IC-50</t>
  </si>
  <si>
    <t xml:space="preserve">18214028, 27109549 </t>
  </si>
  <si>
    <t>24113148, 25272897, 26813470</t>
  </si>
  <si>
    <t>BKM120 (Buparlisib)</t>
  </si>
  <si>
    <t>in vitro IC50 of PIK3CA = 52 nM
Inhibits other PI3K paralogs with an IC50 range of 108–348 nM
BKM-120 inhibits tumor growth in GBM cell lines</t>
  </si>
  <si>
    <t xml:space="preserve">26846842, 22619466 </t>
  </si>
  <si>
    <t>GDC-0084</t>
  </si>
  <si>
    <t>Inhibit the proliferation of several glioma cells in vitro with IC50 ranging from 0.3 to 1.1 µM</t>
  </si>
  <si>
    <t>26 patients (55.3%) had a best overall response of progressive disease, 19 patients (40.4%) had stable disease.</t>
  </si>
  <si>
    <t xml:space="preserve">http://meetinglibrary.asco.org/content/169027-176 </t>
  </si>
  <si>
    <t>Everolimus (PI3K)</t>
  </si>
  <si>
    <t>Does not achieve high enough systemic concentrations to be above the IC-50 in the CNS</t>
  </si>
  <si>
    <t>Mixed responses (both + and -) with mets</t>
  </si>
  <si>
    <t>27198279, 26677785, 27969450, 28438234</t>
  </si>
  <si>
    <t>28275428, 25153538</t>
  </si>
  <si>
    <t>Phase I PK data in peds (http://clincancerres.aacrjournals.org/content/early/2017/04/21/1078-0432.CCR-16-2898.long)</t>
  </si>
  <si>
    <t>Peds phase I data does exist</t>
  </si>
  <si>
    <t>MEK Inhibitor, MEK1 IC50 = 0.92nM, MEC2 IC50 = 1.8nM</t>
  </si>
  <si>
    <t>Antiangiogenic, pro-apoptotic, and anti-inflammatory activity via cereblon binding and degradation of key transcription factors (microM)</t>
  </si>
  <si>
    <t>Inhibits BRAF at nM concentration</t>
  </si>
  <si>
    <t>Parsons Score</t>
  </si>
  <si>
    <t>0, 1, 2 (0=not scored, 1=Parsons 3 or 4, 2=Parsons 1 or 2)</t>
  </si>
  <si>
    <t>Entinostat</t>
  </si>
  <si>
    <t>IC50: 50-100 nM for MB cell lines (Jaboin et al 2002)</t>
  </si>
  <si>
    <t>IC90: 3.75 microM/L for glioma cell lines (Eyupoglu et al. 2006)</t>
  </si>
  <si>
    <t>Currently enrolling</t>
  </si>
  <si>
    <t>Oral administration resulted in H3 acetylation in murine brain tissue and reduction in tumor size
Brain:blood 0.12-0.15 based on PET imagining for 25-50 mg/kg</t>
  </si>
  <si>
    <t>Crizotinib</t>
  </si>
  <si>
    <t>Cabozantinib</t>
  </si>
  <si>
    <t>Medulloblastoma growth significantly reduced in murine model
Glioblastoma growth significantly reduced in murine model</t>
  </si>
  <si>
    <t>COG Phase 1 trial: MTD 280 mg/m2 BID</t>
  </si>
  <si>
    <t>CNS responses to MET-amplified NSCLC
Case reports of responses in MET-amplified glioma
Partial response in pediatric GBM case</t>
  </si>
  <si>
    <t>0.06-0.26 % penetration (Costa et al. 2011 and Metro et al. 2015)</t>
  </si>
  <si>
    <t>Clinical Trial Considered</t>
  </si>
  <si>
    <t>0, 1 (0=none, 1=yes)</t>
  </si>
  <si>
    <t xml:space="preserve"> Ponatinib was shown to be effective in suppressing flank tumor growth in the GBM patient-derived xenograft mouse model.
http://abstracts.aaps.org/Verify/AAPS2015/PosterSubmissions/W4339.pdf</t>
  </si>
  <si>
    <t>C-Met IC50: 8 nM (Nishii et al. 2010, 20093027)
IC50 for MET amplified gastic cancer cell lines: 4-17 nM (Okamoto et al. 2012, 22729845)
IC50 for various GBM cell lines: 1.57-3.3 uM</t>
  </si>
  <si>
    <t>22162573, 27766783, 26498130</t>
  </si>
  <si>
    <t>21422405, 25898960</t>
  </si>
  <si>
    <t>De Groot, et al. 2009 ASCO abstract, 25351743</t>
  </si>
  <si>
    <t>Temsirolimus</t>
  </si>
  <si>
    <t>GBM cell lines IC50 0.001-1 uM (Neshat et al., 2001, 11504908).</t>
  </si>
  <si>
    <t>mice treated with rapamycin has improved survival compared to survival of untreated controls (Arcella et al., 23261661)</t>
  </si>
  <si>
    <t>Temsirolimus + Cixutumumab in recurrent solid tumors: MTD: 8 mg/m2
Multiple brain tumors; 1 PR in medulloblastoma patient
Temsirolimus + bevacizumab in refractory CNS tumors: MTD 25 mg weekly
1 PR and 4 SD out of 6 patients
Temsirolimus + Irinotecan + temozolomide in relapsed/refactory solid tumors: MTD: 35 mg/m2
1 SD in brainstem glioma for 17 cycles
Temsirolimus in recurrent/refractory solid tumors: MTD not reached, 150 mg/m2
1/8 brain tumor cases (ependymoma) had SD  4 mos.
Sirolimus + Cyclophosphamide + topotecan in refractory solid tumors: MTD trough 8-12 ng/mL
2 brain tumors; GBM case had short stable disease response
Sirolimus + vinblastine in recurrent solid tumors: MTD: trough 10-15 ng/mL
1 SD for 3 months for pilocytic astrocytoma</t>
  </si>
  <si>
    <t>Temsirolimus in refractory GBM: 2 PR and 20 SD out of 43 patients (Chang et al.)
36% response and improved TTP (Galanis et al.)
Temsirolimus in pediatric HGG: 7/17 achieved SD as best response
Temsirolimus + sorafenib in recurrent GBM/gliosarcoma: terminated early, PFS ~8 weeks
Temsirolimus + erlotinib: MTD too low for efficacy 
Temsirolimus + bevacizumab: Outcomes not improved over bevacizumab alone
Sirolimus + erlotinib recurrent GBM: 15/32 with SD as best response
Sirolimus + vandetanib in recurrent GBM: MTD 2 mg; 2/19 PR</t>
  </si>
  <si>
    <t>Chang et al PMID: 16012795  
Galanis et al. PMID: 15998902
Geoerger et al PMID: 22033322
Lee et al. PMID: 23099651
Wen et al PMID: 24470557 
Lassen et al. PMID: 23564811
Reardon et al. PMID: 19562254
Chheda et al. PMID: 25503302</t>
  </si>
  <si>
    <t>Temsirolimus: Mean human  brain tissue/blood ratio 1.43; sirolimus 0.84</t>
  </si>
  <si>
    <t>Khun et al PMID: 18094423, 26976424</t>
  </si>
  <si>
    <t>Cobimetinib</t>
  </si>
  <si>
    <t>MEK1 IC50: 0.9 nM/L (Rice et al. 2012)</t>
  </si>
  <si>
    <t>Poor pERK inhibition in murine brain tissue</t>
  </si>
  <si>
    <t>Brain:plasma ratio 0.3; Kp unbound: 0.027 in WT (Choo et al. 2014)
P-gp substrate</t>
  </si>
  <si>
    <t>Binimetinib</t>
  </si>
  <si>
    <t>Ic50: 12 nM</t>
  </si>
  <si>
    <t>Binimetinib increased radiosensitivity of U87 cells, but had no significant effect alone</t>
  </si>
  <si>
    <t>NoneCase reports of clinical responses in NRAS mutated melanoma CNS metastases</t>
  </si>
  <si>
    <t>Unknown</t>
  </si>
  <si>
    <t>Choo et al. 2014</t>
  </si>
  <si>
    <t>LY3023414</t>
  </si>
  <si>
    <t>Pan-PI3K inhibition in nM concentrations: 6-78
mTOR inhibition: 165 nM
U87 GBM (PTEN-deleted) IC50 ~0.15 uM</t>
  </si>
  <si>
    <t>Non-CNS clinical response patient with PI3KR1 and PTEN mutated endometrial cancer in phase 1 study</t>
  </si>
  <si>
    <t>PO administration in murine model resulted in growth inhibition of PTEN-deleted GBM</t>
  </si>
  <si>
    <t>Gemcitabine</t>
  </si>
  <si>
    <t>C6 glioma cell lines had IC50: 2.5 nM; reduction in tumor volume no change in survival in vivo rat model</t>
  </si>
  <si>
    <t>EC50 0..1-25 uM in multiple glioma cell lines</t>
  </si>
  <si>
    <t>Single agent gemcitabine
20 adult patients; no objective responses
21 adult GBM; preRT treatment did not appear to provide additional survival advantage
Gemcitabine + RT and adjuvant TMZ
29 adult HGG; overall PFS of 26 months
PFS (49 months) and OS (73 months) significantly greater in IDH1 mutations and ATRX loss</t>
  </si>
  <si>
    <t>CSF:plasma ratio of 6.7% in non-human primates
CSF:plasma ratio of 7-9% in rat model</t>
  </si>
  <si>
    <t>BRAF, MEK</t>
  </si>
  <si>
    <t>BRAF</t>
  </si>
  <si>
    <t>MEK</t>
  </si>
  <si>
    <t>Ras</t>
  </si>
  <si>
    <t>NF1</t>
  </si>
  <si>
    <t xml:space="preserve">PI3K/mTOR </t>
  </si>
  <si>
    <t>TSC2 mutation</t>
  </si>
  <si>
    <t xml:space="preserve">PI3K/mTOR, AKT </t>
  </si>
  <si>
    <t>PI3K/PTEN</t>
  </si>
  <si>
    <t>MET</t>
  </si>
  <si>
    <t>PI3K/mTOR</t>
  </si>
  <si>
    <t>GDC-0084 (PI3K Inhibitor)</t>
  </si>
  <si>
    <t>PDGFR</t>
  </si>
  <si>
    <t>Pazopanib</t>
  </si>
  <si>
    <t>INI1</t>
  </si>
  <si>
    <t>Tazemetostat (EPZ-6438)</t>
  </si>
  <si>
    <t>Alisertib (MLN8237)</t>
  </si>
  <si>
    <t>HDAC</t>
  </si>
  <si>
    <t>Vorinostat (SAHA)</t>
  </si>
  <si>
    <t>Panobinostat (LBH589)</t>
  </si>
  <si>
    <t>FGFR</t>
  </si>
  <si>
    <t>Pazopanib (FGFR)</t>
  </si>
  <si>
    <t>EGFR</t>
  </si>
  <si>
    <t>Osimertinib Mesylate (AZD9291; Tagrisso)</t>
  </si>
  <si>
    <t>CNS generic</t>
  </si>
  <si>
    <t>CDK</t>
  </si>
  <si>
    <t>ALK</t>
  </si>
  <si>
    <t>AKT</t>
  </si>
  <si>
    <t>Perifosine</t>
  </si>
  <si>
    <t>Total Points</t>
  </si>
  <si>
    <t xml:space="preserve">Relevant clinical trial </t>
  </si>
  <si>
    <t>Variant tier score</t>
  </si>
  <si>
    <t>Phase I safety data</t>
  </si>
  <si>
    <t>Tumor line/ preclinical data (in vivo)</t>
  </si>
  <si>
    <t>Tumor line/ preclinical data (in vitro)</t>
  </si>
  <si>
    <t>Pathway</t>
  </si>
  <si>
    <t>Drug Names</t>
  </si>
  <si>
    <t>Myc</t>
  </si>
  <si>
    <t>Chk1</t>
  </si>
  <si>
    <t>FBXW7</t>
  </si>
  <si>
    <t>PI3K/mTOR, Chk1</t>
  </si>
  <si>
    <t>Prexasertib (LY2606368)</t>
  </si>
  <si>
    <t>IC50 CHK1: 0.9 nM/L; IC50 CHK2: 8 nM/L (King et al. Mol Cancer ther. 2015. PMID: 26141948 )</t>
  </si>
  <si>
    <t>Glioma KNS-42 cell line: EC50: 0.17 uM (Lowery et al. Clin Cancer Res. 2017. PMID: 28270495)</t>
  </si>
  <si>
    <t>Phase 1 study: MTD 105 mg/m2 q14 days
45 participants; symptomatic CNS excluded
2 PR, 15 stable disease
73.3% grade 4 neutropenia</t>
  </si>
  <si>
    <t>0 = non-dominant</t>
  </si>
  <si>
    <t>1 = dominant (no fusion)</t>
  </si>
  <si>
    <t>2 = fusion</t>
  </si>
  <si>
    <t>BRAF v600E</t>
  </si>
  <si>
    <t xml:space="preserve">0,  1, 2 (0=no data or less dominant, 1=dominant, 2=fusion) </t>
  </si>
  <si>
    <t>Active in orthotopic mouse model of medulloblastoma</t>
  </si>
  <si>
    <t>Only in adults</t>
  </si>
  <si>
    <t>In vivo 50% tumor reduction in APC-deleted colorectal cancer
Similar binding affinity against E542K PI3K mutation and WT in bladder cancer, but increased in E545K
29228741</t>
  </si>
  <si>
    <t>Erdafitinib (FGFR)</t>
  </si>
  <si>
    <t>PTPN</t>
  </si>
  <si>
    <t>Debio 1347 (FGFR)</t>
  </si>
  <si>
    <t>Onc201</t>
  </si>
  <si>
    <t>Agents to add:</t>
  </si>
  <si>
    <t>Lorlatinib</t>
  </si>
  <si>
    <t>Add CNS penetration data from murine models</t>
  </si>
  <si>
    <t>Preclinical data</t>
  </si>
  <si>
    <t>No data</t>
  </si>
  <si>
    <t xml:space="preserve">22057914, 28320338, 30943918 </t>
  </si>
  <si>
    <t>Last Updated</t>
  </si>
  <si>
    <t>Clinical data (pediatric)</t>
  </si>
  <si>
    <t xml:space="preserve">28035748, http://meetinglibrary.asco.org/content/50552-74
</t>
  </si>
  <si>
    <t>Valproic Acid</t>
  </si>
  <si>
    <t>MET/VEGF2</t>
  </si>
  <si>
    <t>Etoposide</t>
  </si>
  <si>
    <t>Carboplatin</t>
  </si>
  <si>
    <t>Irinotecan</t>
  </si>
  <si>
    <t>CCNU (lomustine)</t>
  </si>
  <si>
    <t>Temozolomide</t>
  </si>
  <si>
    <t>Afatinib</t>
  </si>
  <si>
    <t>EGFR/HER2/HER4/cMET</t>
  </si>
  <si>
    <t>Inhibition of glioma cell line in rats, significant tumor regression with 3 and 10 mg/kg doses; Increased overall survival in murine model with E89 glioblastoma xenografts, although tumors became resistant to single-agent</t>
  </si>
  <si>
    <t xml:space="preserve">Phase I study: 40 pediatric patients, 23 received recommended dose of 40 mg/m2/day. Nine patients had CNS disease. </t>
  </si>
  <si>
    <t>Phase I study (above): SD in 1 patient with CNS disease; Phase II study in adults with progressive GBM: 6-month PFS 8.5% with prior anti-angiogenic therapy (AAT) and 27.8% w/o prior AAT</t>
  </si>
  <si>
    <t>In a phase II study in patients with GBM day 15 Cmax = 2310 ng/mL; Whole brain lysates in non-tumor bearing mice, reached ~20% of peak plasma levels; extrapolating these values would result in brain concentration of 921.2 nM, well above the IC50 (limitation: 20% cited from an ASCO abstract that doesn't contain this number)</t>
  </si>
  <si>
    <t>In vitro</t>
  </si>
  <si>
    <t>In vivo</t>
  </si>
  <si>
    <t>21926191, 28751462</t>
  </si>
  <si>
    <t>Pediatric Phase I</t>
  </si>
  <si>
    <t>29693796, 29036345, 29016998</t>
  </si>
  <si>
    <t>De Groot et al. 2009 ASCO abstract., 20127563</t>
  </si>
  <si>
    <t>MW</t>
  </si>
  <si>
    <t>501.5 g/mol</t>
  </si>
  <si>
    <t>Lipophilicity</t>
  </si>
  <si>
    <t>LogP 5.4</t>
  </si>
  <si>
    <t>Polarity</t>
  </si>
  <si>
    <t>H-bond donor:acceptor = 2:7</t>
  </si>
  <si>
    <t>Protein binding</t>
  </si>
  <si>
    <t>99% bound to plasma proteins</t>
  </si>
  <si>
    <t>Affinity for efflux pumps</t>
  </si>
  <si>
    <t>P-gp MDR inhibitor</t>
  </si>
  <si>
    <t>Afatanib</t>
  </si>
  <si>
    <t>Irreversible ErbB family blocker, blocks activation of EGFR, HER2, HER4, and EGFRvIII, blocks cMET activation; IC25 of afatinib 2 uM and 1 uM for U87MG and U87EGFRvIII (combined with TMZ), colony growth decreased with combination compared to afatinib or TMZ alone; EC50 0.2-9 nM</t>
  </si>
  <si>
    <r>
      <t>NSCLC brain mets injected intracerebrally into mice who were treated with afatinib, reduction in tumor growth with afatinib treatment compared to control; peak plasma and CSF conc. at 1 hr: 417.1</t>
    </r>
    <r>
      <rPr>
        <u/>
        <sz val="10"/>
        <color theme="1"/>
        <rFont val="Times New Roman"/>
        <family val="1"/>
      </rPr>
      <t>+</t>
    </r>
    <r>
      <rPr>
        <sz val="10"/>
        <color theme="1"/>
        <rFont val="Times New Roman"/>
        <family val="1"/>
      </rPr>
      <t>119.9 nmol/L and 17.48</t>
    </r>
    <r>
      <rPr>
        <u/>
        <sz val="10"/>
        <color theme="1"/>
        <rFont val="Times New Roman"/>
        <family val="1"/>
      </rPr>
      <t>+</t>
    </r>
    <r>
      <rPr>
        <sz val="10"/>
        <color theme="1"/>
        <rFont val="Times New Roman"/>
        <family val="1"/>
      </rPr>
      <t xml:space="preserve">1.5 nmol/L, respectively; U87EGFRvIII cells injected intracranially into mice- only combination of afatinib and TMZ showed survival benefit and tumor reduction (either agent alone resulted in tumor progression)  </t>
    </r>
  </si>
  <si>
    <t>Ongoing phase I/II dose finding trial in pediatrics</t>
  </si>
  <si>
    <t>Phase II afatnib + TMZ vs afatinib vs TMZ: afatinib monotherapoy worse than combination or TMZ alone, patients with EGFRvIII responded better to afatinib than those who didn't (combination still better than afatinib alone)</t>
  </si>
  <si>
    <t>graded -2 d/t only 3% PFS at 6 months with afatinib monotherapy but objective response was not statistically significantly different than TMZ monotherapy (2.4% vs. 10.3%, p=0.195)</t>
  </si>
  <si>
    <t>1 patient consented for PK analysis: plasma 66.7 ng/mL, CSF 0.464 ng/mL (0.95 nM) at 3 hours, 0.69% penetration into the CNS; plasma conc at steady state on 50 mg daily ~65ng/mL (assuming 0.69% CNS penetration, 0.45 ng/mL in the CNS ~0.92 nM)</t>
  </si>
  <si>
    <t>26286086, 31215502, 27470518</t>
  </si>
  <si>
    <t>27840411, 31215502</t>
  </si>
  <si>
    <t>NCT02372006</t>
  </si>
  <si>
    <t>25247337, 27470518</t>
  </si>
  <si>
    <t>IC 50</t>
  </si>
  <si>
    <t>485.9 g/mol</t>
  </si>
  <si>
    <t>logP 3.6</t>
  </si>
  <si>
    <t>H-bond donor:acceptor = 2:8</t>
  </si>
  <si>
    <t>substrate of BCRP, Pgp</t>
  </si>
  <si>
    <t>7/13 medulloblastomas tested sensitive to etoposide; glioblastomas with topoII expression demonstrated sensitivity to etoposide</t>
  </si>
  <si>
    <t xml:space="preserve">Inhibits primary tumor growth (including glioblastoma) and angiogenesis in mice </t>
  </si>
  <si>
    <t xml:space="preserve">Phase I dosing in combination with temozolamide </t>
  </si>
  <si>
    <t xml:space="preserve">Brainstem gliomas: 6/12 patients (aged 3-49) responded to oral VP-16 (1 CR, 3 PR, 2 SD); Supratentorial gliomas: 7/14 pediatric patients had SD (4) or PR (3) to oral etoposide; Seven pediatric patients with recurrent medulloblastoma with PR (6) or SD (1) with oral VP-16; Eight patients (aged 4-36 years) with recurrent medulloblastoma with PR/SD in 62.5%; Meta-analysis of topoisomerase inhibitors in high-grade gliomas showed a survival benefit with regimens containing etoposide over those without etoposide </t>
  </si>
  <si>
    <r>
      <t xml:space="preserve">Highly lipophilic and highly protein bound; IC 50 = 59.2 micromolar (34.8 mcg/mL); CSF conc of 100 mg PO = 0.11 </t>
    </r>
    <r>
      <rPr>
        <u/>
        <sz val="10"/>
        <color theme="1"/>
        <rFont val="Times New Roman"/>
        <family val="1"/>
      </rPr>
      <t>+</t>
    </r>
    <r>
      <rPr>
        <sz val="10"/>
        <color theme="1"/>
        <rFont val="Times New Roman"/>
        <family val="1"/>
      </rPr>
      <t xml:space="preserve"> 0.06 mcg/mL, brain tissue penetration 7.4% </t>
    </r>
    <r>
      <rPr>
        <u/>
        <sz val="10"/>
        <color theme="1"/>
        <rFont val="Times New Roman"/>
        <family val="1"/>
      </rPr>
      <t>+</t>
    </r>
    <r>
      <rPr>
        <sz val="10"/>
        <color theme="1"/>
        <rFont val="Times New Roman"/>
        <family val="1"/>
      </rPr>
      <t xml:space="preserve"> 2.3% </t>
    </r>
  </si>
  <si>
    <t xml:space="preserve">1662532, 21904904 </t>
  </si>
  <si>
    <t xml:space="preserve">8509818, 9130095, 8656261, 9390699, 23898097  </t>
  </si>
  <si>
    <t>59.2 uM</t>
  </si>
  <si>
    <t>588.56 g/mol</t>
  </si>
  <si>
    <t>LogP 0.6</t>
  </si>
  <si>
    <t>H-bond donor:acceptor = 3:13</t>
  </si>
  <si>
    <t>93-98%</t>
  </si>
  <si>
    <t>P-gp substrate</t>
  </si>
  <si>
    <r>
      <t xml:space="preserve">LC50 80.26 umol/L </t>
    </r>
    <r>
      <rPr>
        <u/>
        <sz val="10"/>
        <color theme="1"/>
        <rFont val="Times New Roman"/>
        <family val="1"/>
      </rPr>
      <t>+</t>
    </r>
    <r>
      <rPr>
        <sz val="10"/>
        <color theme="1"/>
        <rFont val="Times New Roman"/>
        <family val="1"/>
      </rPr>
      <t xml:space="preserve"> 39.6 (glioma cells) </t>
    </r>
  </si>
  <si>
    <t>Glioma cells were injected intracranially into male nude mice; administration of high-dose carboplatin and etoposide resulted in a median survival of 45 days vs. 22 days in control mice</t>
  </si>
  <si>
    <t xml:space="preserve">Phase I/II dosing availabe (in combination with ifosfamide and etoposide); Phase I study in 29 pediatric patients w/ 560 mg/m2 as the recommended dose </t>
  </si>
  <si>
    <t xml:space="preserve">18/32 patients &lt;10 years old w/ high-grade gliomas treated with carboplatin, vincristine, and temozolamide induction responded after induction (3 CR, 3 PR, 1 MR, 11 SD); 20/25 patients (age 4-16) with AA or GBM responded to 4 cycles of ICE (11 CR, 7 PR, 2 SD) </t>
  </si>
  <si>
    <r>
      <t xml:space="preserve">Mean CSF concentration of 5 pediatric patients: 6.5 </t>
    </r>
    <r>
      <rPr>
        <u/>
        <sz val="10"/>
        <color theme="1"/>
        <rFont val="Times New Roman"/>
        <family val="1"/>
      </rPr>
      <t>+</t>
    </r>
    <r>
      <rPr>
        <sz val="10"/>
        <color theme="1"/>
        <rFont val="Times New Roman"/>
        <family val="1"/>
      </rPr>
      <t xml:space="preserve"> 4.3 mcg/mL (17.4 uM) and mean plasma 62 </t>
    </r>
    <r>
      <rPr>
        <u/>
        <sz val="10"/>
        <color theme="1"/>
        <rFont val="Times New Roman"/>
        <family val="1"/>
      </rPr>
      <t>+</t>
    </r>
    <r>
      <rPr>
        <sz val="10"/>
        <color theme="1"/>
        <rFont val="Times New Roman"/>
        <family val="1"/>
      </rPr>
      <t xml:space="preserve"> 10 mcg/mL; CSF ~10% of plasma concentrtaion</t>
    </r>
  </si>
  <si>
    <t>8445431, 3315195</t>
  </si>
  <si>
    <t>27332770, 14614568</t>
  </si>
  <si>
    <t>373.27 g/mol</t>
  </si>
  <si>
    <t>water soluble; logP -0.46</t>
  </si>
  <si>
    <t>H-bond donor:acceptor = 4:6</t>
  </si>
  <si>
    <t>SN-38 IC50 of 750 nM in U87 cells vs. 85 uM for CPT-11 and in U251 cells, SN-38 10 nM vs. CPT-11 10 uM</t>
  </si>
  <si>
    <t>Human xenografts of CNS tumors, including high-grade gliomas from pediatrics and adults were injected subq into flanks of mice and intracranially, when treated with irinotecan reponse observed in all tumor types</t>
  </si>
  <si>
    <t xml:space="preserve">Phase I dosing in pediatric patients with refractory solid tumors; Phase I dosing in pediatric patients with PO irinotecan and cefixime diarrheal prophylaxis </t>
  </si>
  <si>
    <t>Irinotecan + bevacizumab in patietns with GBM: median OS 42 weeks and median PFS 24 weeks, 20/35 had at least a partial response</t>
  </si>
  <si>
    <t xml:space="preserve">Mean plasma concentrations of CPT-11: 1-5 uM and SN-38: 0.05-0.1 uM; CSF conc. 14% of plasma conc. of irinotecan and &lt;8% of SN-38, total drug in CSF 200 nM </t>
  </si>
  <si>
    <t>11205914, 16446328</t>
  </si>
  <si>
    <t>11489791, 9554590</t>
  </si>
  <si>
    <t>586.7 g/mol</t>
  </si>
  <si>
    <t>logP 3.2</t>
  </si>
  <si>
    <t>H-bond donor:acceptor = 1:8</t>
  </si>
  <si>
    <t xml:space="preserve">30-68% (irinotecan); 95% (SN-38) </t>
  </si>
  <si>
    <t>Pgp, BCRP, MRP1, MRP2</t>
  </si>
  <si>
    <t>CCNU</t>
  </si>
  <si>
    <r>
      <t xml:space="preserve">LC50 328 umol/L </t>
    </r>
    <r>
      <rPr>
        <u/>
        <sz val="10"/>
        <color theme="1"/>
        <rFont val="Times New Roman"/>
        <family val="1"/>
      </rPr>
      <t>+</t>
    </r>
    <r>
      <rPr>
        <sz val="10"/>
        <color theme="1"/>
        <rFont val="Times New Roman"/>
        <family val="1"/>
      </rPr>
      <t xml:space="preserve"> 114 (glioma cells); resected glioblastoma cells taken from pediatric patients had a median ID50 of 8.2 mcg/mL (35.1 uM)</t>
    </r>
  </si>
  <si>
    <t xml:space="preserve">U87MG cells injected into the flanks of immunodeficient mice: CCNU reduced tumor volume compared to control </t>
  </si>
  <si>
    <t xml:space="preserve">Pediatric dosing available </t>
  </si>
  <si>
    <t>RT + chemo (VCR, CCNU, prenisone) vs. RT alone in pediatric patients with high-grade astrocytomas or GBM- 5-yr OS 43% RT + chemo vs. 17% RT alone (p&lt;0.1), specifically for GBM 5-yr OS 36% vs. 5% (p=0.044)</t>
  </si>
  <si>
    <t>CSF concentrations of active metabolites 15-50% or greater than plasma concentrations (PubChem); active metabolites reach plasma concentrations of 0.85 mcg/mL, with calculated CSF concentrations of 0.13-0.42 mcg/mL (0.52-1.68 uM)</t>
  </si>
  <si>
    <t>10480340, 11000577</t>
  </si>
  <si>
    <t>3373269, 18497327</t>
  </si>
  <si>
    <t>233.69 g/mol</t>
  </si>
  <si>
    <t>logP 2.8</t>
  </si>
  <si>
    <t>H-bond donor:acceptor = 1:3</t>
  </si>
  <si>
    <t>ID50 of TMZ against human glioma cells 22.7-541.1 uM (median 257.7 uM)</t>
  </si>
  <si>
    <t>Human glioblastoma cells injected intracranially into mice- TMZ demonstrated tumor killing with multiple mice alive at day 90</t>
  </si>
  <si>
    <t>Phase I pediatric dosing with max tolerated dose of 1000 mg/m2/cycle (over 5 days); Pediatric dosing also available for continuous administration (85 mg/m2/day x 42 d, 7 d off); Phase I pediatric dosing in combination with CCNU</t>
  </si>
  <si>
    <t>Phase II study of 103 patients with high-grade gliomas demonstrated ORR of 11% and 47% with SD; TP53 mutant GBM demonstrated resistance to TMZ through upregulation of MGMT, knockdown of mutant TP53 was associated with a five fold increase in sensitivity to TMZ</t>
  </si>
  <si>
    <t>CSF/plasma ration median 30.1%, CSF conc 0.16-1.39 mcg/mL (0.82-7.16 uM)</t>
  </si>
  <si>
    <t>9744506, 16899365, 18497327</t>
  </si>
  <si>
    <t>9332462, 24248532</t>
  </si>
  <si>
    <t>MTIC</t>
  </si>
  <si>
    <t>194.15 g/mol</t>
  </si>
  <si>
    <t>168.16 g/mol</t>
  </si>
  <si>
    <t>logP -1.1</t>
  </si>
  <si>
    <t>logP 0.6</t>
  </si>
  <si>
    <t>H-bond donor:acceptor = 1:5</t>
  </si>
  <si>
    <t>H-bond donor:acceptor = 3:5</t>
  </si>
  <si>
    <t>generic cytotoxic</t>
  </si>
  <si>
    <t>Everolimus</t>
  </si>
  <si>
    <r>
      <t>Histone deacytlase inhibitor- HDAC inhibition shown to increase sensitivity to radtion</t>
    </r>
    <r>
      <rPr>
        <sz val="10"/>
        <color theme="1"/>
        <rFont val="Times New Roman"/>
        <family val="1"/>
      </rPr>
      <t>; VPA w/ IR compared to IR alone- VPA w/ IR statistically significantly better than IR alone in glioma cells only at conc of 3 mM and Gy</t>
    </r>
    <r>
      <rPr>
        <u/>
        <sz val="10"/>
        <color theme="1"/>
        <rFont val="Times New Roman"/>
        <family val="1"/>
      </rPr>
      <t>&gt;</t>
    </r>
    <r>
      <rPr>
        <sz val="10"/>
        <color theme="1"/>
        <rFont val="Times New Roman"/>
        <family val="1"/>
      </rPr>
      <t>4</t>
    </r>
  </si>
  <si>
    <r>
      <t xml:space="preserve">U87MG cells injected into the back of nude mice- VPA delayed tumor growth 0.37 </t>
    </r>
    <r>
      <rPr>
        <u/>
        <sz val="10"/>
        <color theme="1"/>
        <rFont val="Times New Roman"/>
        <family val="1"/>
      </rPr>
      <t>+</t>
    </r>
    <r>
      <rPr>
        <sz val="10"/>
        <color theme="1"/>
        <rFont val="Times New Roman"/>
        <family val="1"/>
      </rPr>
      <t xml:space="preserve"> 1.48 days compared to control </t>
    </r>
  </si>
  <si>
    <t>Phase I dosing in pediatrics with refractory solid or CNS tumors to maintian troughs of 75-100 mcg/mL</t>
  </si>
  <si>
    <r>
      <t xml:space="preserve">Retrospective analysis of pediatric patients (12/96 with high-grade gliomas) comparing SOC chemo </t>
    </r>
    <r>
      <rPr>
        <u/>
        <sz val="10"/>
        <color theme="1"/>
        <rFont val="Times New Roman"/>
        <family val="1"/>
      </rPr>
      <t>+</t>
    </r>
    <r>
      <rPr>
        <sz val="10"/>
        <color theme="1"/>
        <rFont val="Times New Roman"/>
        <family val="1"/>
      </rPr>
      <t xml:space="preserve"> VPA prophylaxis- median OS was not statistically significantly better; Phase II study of VPA 25 mg/kg BID given concurrently with TMZ and RT- 1-yr OS 86% and 6-month PFS 70% (met pre-specified enpoint for OS but not PFS)</t>
    </r>
  </si>
  <si>
    <t xml:space="preserve">CSF concentrations match unbound plasma concentrations (PubChem); Free VPA concentrations in the CNS were 10.9 mg/ml (75.6 mM) </t>
  </si>
  <si>
    <t>23233213, 26194676</t>
  </si>
  <si>
    <t>144.21 g/mol</t>
  </si>
  <si>
    <t>H-bond donor:acceptor = 1:2</t>
  </si>
  <si>
    <t>90-95%</t>
  </si>
  <si>
    <t>Inhibits MET and VEGFR2 at IC50s of 1.3-14.6 nM and 0.035 nM, respectively; also inhibits RET (IC-50 5.2 nM), AXL</t>
  </si>
  <si>
    <t>21926191, 27825636</t>
  </si>
  <si>
    <t>RET</t>
  </si>
  <si>
    <t>Cabozantinib (RET)</t>
  </si>
  <si>
    <t>Ponatinib (RET)</t>
  </si>
  <si>
    <t>Alectinib (RET)</t>
  </si>
  <si>
    <t>Loxo-292</t>
  </si>
  <si>
    <t>BLU-667</t>
  </si>
  <si>
    <t>Active in vitro against human U87 malignant GBM cells; Inhibits RET with an IC-50 of 25.8 nM</t>
  </si>
  <si>
    <t>https://www.ncbi.nlm.nih.gov/pubmed/30215676</t>
  </si>
  <si>
    <t>+ data w/ lung cancer w/brain mets (ALEX study)</t>
  </si>
  <si>
    <t>Inhibits ALK fusion proteins EML4-ALK and NPM-ALK; wild type (IC50=1.9 nM/L); variable activity against additional ALK mutations; IC50 4.8 nM against RET</t>
  </si>
  <si>
    <t>Extrapolated Ctrough in CNS 2.69 nmol/L (conc. Ranged from 2.69 to ~14 nmol/L)</t>
  </si>
  <si>
    <t>https://www.loxooncology.com/docs/presentations/2016_EORTC_LOXO-292_POSTER.pdf</t>
  </si>
  <si>
    <t>https://www.loxooncology.com/docs/presentations/WCLC_2018-LOXO292.PDF</t>
  </si>
  <si>
    <t>Highly potent and selective RET inhibitor (IC-50 ~4 nM from a poster)</t>
  </si>
  <si>
    <t>Activity in CCDC6-RET orthotopic brrain PDX model</t>
  </si>
  <si>
    <t>+ data w/ lung cancer w/brain mets - case reports</t>
  </si>
  <si>
    <t>LOXO-292 above IC-50 when dose escalated to 100 mg BID using real time PK analysis</t>
  </si>
  <si>
    <t>https://www.ncbi.nlm.nih.gov/pubmed/29657135</t>
  </si>
  <si>
    <t>Highly potent and selective RET inhibitor (IC-50 5-10 nM)</t>
  </si>
  <si>
    <t>inhibits RET activity in a KIF5B–RET NSCLC PDX</t>
  </si>
  <si>
    <t>None found</t>
  </si>
  <si>
    <t>https://www.blueprintmedicines.com/wp-content/uploads/2019/05/Blueprint-Medicines-ASCO-2019-NSCLC-Presentation.pdf</t>
  </si>
  <si>
    <t>7/9 patients with shrinkage of brain mets in phase I/II ARROW study (Gainor, ASCO 19)</t>
  </si>
  <si>
    <t>https://ascopubs.org/doi/abs/10.1200/JCO.2019.37.15_suppl.9008</t>
  </si>
  <si>
    <t>phase I dose escalation included pts 12 years old+; phase I ongoing Libretto-121</t>
  </si>
  <si>
    <t>Ongoing pediatric phase I - NCT03416530</t>
  </si>
  <si>
    <t>https://ascopubs.org/doi/abs/10.1200/JCO.2019.37.15_suppl.10046</t>
  </si>
  <si>
    <t>Clonality/variant allele fraction</t>
  </si>
  <si>
    <t>Relevant Clinical Trial</t>
  </si>
  <si>
    <t>Clonality/ variant allele fraction</t>
  </si>
  <si>
    <t>% of tumor with relevant pathway</t>
  </si>
  <si>
    <r>
      <t>% of tumor with relevant pathway</t>
    </r>
    <r>
      <rPr>
        <b/>
        <sz val="10"/>
        <color theme="1"/>
        <rFont val="Times New Roman"/>
        <family val="1"/>
      </rPr>
      <t xml:space="preserve"> </t>
    </r>
  </si>
  <si>
    <t>score -1 for p53 mutations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</si>
</sst>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0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4" fillId="0" borderId="0" xfId="0" applyFont="1"/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0" xfId="0" applyFont="1"/>
    <xf numFmtId="0" fontId="5" fillId="0" borderId="0" xfId="0" applyFont="1" applyBorder="1"/>
    <xf numFmtId="0" fontId="5" fillId="0" borderId="1" xfId="0" applyFont="1" applyBorder="1"/>
    <xf numFmtId="0" fontId="4" fillId="0" borderId="1" xfId="0" quotePrefix="1" applyFont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/>
    </xf>
    <xf numFmtId="0" fontId="6" fillId="0" borderId="1" xfId="1" applyBorder="1"/>
    <xf numFmtId="0" fontId="0" fillId="0" borderId="0" xfId="0" applyAlignment="1">
      <alignment horizontal="right"/>
    </xf>
    <xf numFmtId="0" fontId="4" fillId="0" borderId="0" xfId="0" quotePrefix="1" applyFont="1" applyAlignment="1">
      <alignment wrapText="1"/>
    </xf>
    <xf numFmtId="0" fontId="5" fillId="0" borderId="1" xfId="0" applyFont="1" applyBorder="1" applyAlignment="1">
      <alignment horizontal="right" wrapText="1"/>
    </xf>
    <xf numFmtId="0" fontId="7" fillId="0" borderId="0" xfId="0" applyFont="1"/>
    <xf numFmtId="0" fontId="1" fillId="0" borderId="0" xfId="0" applyFont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1" xfId="0" applyFont="1" applyFill="1" applyBorder="1" applyAlignment="1">
      <alignment horizontal="left"/>
    </xf>
    <xf numFmtId="0" fontId="8" fillId="6" borderId="1" xfId="0" applyFont="1" applyFill="1" applyBorder="1"/>
    <xf numFmtId="0" fontId="8" fillId="6" borderId="1" xfId="0" applyFont="1" applyFill="1" applyBorder="1" applyAlignment="1">
      <alignment horizontal="left" vertical="center" readingOrder="1"/>
    </xf>
    <xf numFmtId="0" fontId="1" fillId="6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14" fontId="0" fillId="0" borderId="0" xfId="0" applyNumberFormat="1"/>
    <xf numFmtId="0" fontId="11" fillId="0" borderId="0" xfId="0" applyFont="1" applyAlignment="1">
      <alignment horizontal="right"/>
    </xf>
    <xf numFmtId="17" fontId="0" fillId="0" borderId="0" xfId="0" applyNumberForma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9" fontId="5" fillId="0" borderId="0" xfId="0" applyNumberFormat="1" applyFont="1" applyAlignment="1">
      <alignment horizontal="left" wrapText="1"/>
    </xf>
    <xf numFmtId="0" fontId="10" fillId="0" borderId="3" xfId="0" applyFont="1" applyFill="1" applyBorder="1" applyAlignment="1">
      <alignment wrapText="1"/>
    </xf>
    <xf numFmtId="0" fontId="10" fillId="0" borderId="1" xfId="0" applyFont="1" applyBorder="1"/>
    <xf numFmtId="0" fontId="5" fillId="0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wrapText="1"/>
    </xf>
    <xf numFmtId="0" fontId="5" fillId="0" borderId="0" xfId="0" applyFont="1" applyAlignment="1">
      <alignment horizontal="left"/>
    </xf>
    <xf numFmtId="16" fontId="0" fillId="0" borderId="0" xfId="0" applyNumberFormat="1"/>
    <xf numFmtId="0" fontId="14" fillId="6" borderId="1" xfId="0" applyFont="1" applyFill="1" applyBorder="1" applyAlignment="1">
      <alignment horizontal="left"/>
    </xf>
    <xf numFmtId="0" fontId="6" fillId="0" borderId="0" xfId="1"/>
    <xf numFmtId="0" fontId="3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doi.org/10.1093/neuonc/now212.6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meetinglibrary.asco.org/content/126101-144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meetinglibrary.asco.org/content/126101-144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http://meetinglibrary.asco.org/content/169027-176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https://www.loxooncology.com/docs/presentations/WCLC_2018-LOXO292.PDF" TargetMode="External"/><Relationship Id="rId1" Type="http://schemas.openxmlformats.org/officeDocument/2006/relationships/hyperlink" Target="https://www.loxooncology.com/docs/presentations/2016_EORTC_LOXO-292_POSTER.pdf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https://ascopubs.org/doi/abs/10.1200/JCO.2019.37.15_suppl.9008" TargetMode="External"/><Relationship Id="rId2" Type="http://schemas.openxmlformats.org/officeDocument/2006/relationships/hyperlink" Target="https://www.blueprintmedicines.com/wp-content/uploads/2019/05/Blueprint-Medicines-ASCO-2019-NSCLC-Presentation.pdf" TargetMode="External"/><Relationship Id="rId1" Type="http://schemas.openxmlformats.org/officeDocument/2006/relationships/hyperlink" Target="https://www.ncbi.nlm.nih.gov/pubmed/29657135" TargetMode="External"/><Relationship Id="rId4" Type="http://schemas.openxmlformats.org/officeDocument/2006/relationships/printerSettings" Target="../printerSettings/printerSettings4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s://ascopubs.org/doi/abs/10.1200/JCO.2019.37.15_suppl.10046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287</v>
      </c>
    </row>
    <row r="2" spans="1:1" x14ac:dyDescent="0.25">
      <c r="A2" t="s">
        <v>288</v>
      </c>
    </row>
    <row r="4" spans="1:1" x14ac:dyDescent="0.25">
      <c r="A4" t="s">
        <v>289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62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63</v>
      </c>
      <c r="C3" s="4" t="s">
        <v>9</v>
      </c>
      <c r="D3" s="4">
        <v>1</v>
      </c>
      <c r="E3" s="4">
        <v>2</v>
      </c>
      <c r="F3" s="4">
        <f t="shared" ref="F3:F11" si="0">D3*E3</f>
        <v>2</v>
      </c>
      <c r="G3" s="2"/>
    </row>
    <row r="4" spans="1:7" ht="39" x14ac:dyDescent="0.25">
      <c r="A4" s="4" t="s">
        <v>10</v>
      </c>
      <c r="B4" s="4" t="s">
        <v>64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6.25" x14ac:dyDescent="0.25">
      <c r="A5" s="4" t="s">
        <v>13</v>
      </c>
      <c r="B5" s="4" t="s">
        <v>18</v>
      </c>
      <c r="C5" s="4" t="s">
        <v>15</v>
      </c>
      <c r="D5" s="4">
        <v>0</v>
      </c>
      <c r="E5" s="4">
        <v>3</v>
      </c>
      <c r="F5" s="4">
        <f t="shared" si="0"/>
        <v>0</v>
      </c>
      <c r="G5" s="15" t="s">
        <v>16</v>
      </c>
    </row>
    <row r="6" spans="1:7" ht="26.25" x14ac:dyDescent="0.25">
      <c r="A6" s="4" t="s">
        <v>17</v>
      </c>
      <c r="B6" s="8" t="s">
        <v>18</v>
      </c>
      <c r="C6" s="4" t="s">
        <v>19</v>
      </c>
      <c r="D6" s="4">
        <v>0</v>
      </c>
      <c r="E6" s="4">
        <v>5</v>
      </c>
      <c r="F6" s="4">
        <f t="shared" si="0"/>
        <v>0</v>
      </c>
      <c r="G6" s="2"/>
    </row>
    <row r="7" spans="1:7" x14ac:dyDescent="0.25">
      <c r="A7" s="4" t="s">
        <v>20</v>
      </c>
      <c r="B7" s="4" t="s">
        <v>65</v>
      </c>
      <c r="C7" s="4" t="s">
        <v>22</v>
      </c>
      <c r="D7" s="4">
        <v>0</v>
      </c>
      <c r="E7" s="4">
        <v>5</v>
      </c>
      <c r="F7" s="4">
        <f t="shared" si="0"/>
        <v>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18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/>
    </row>
    <row r="16" spans="1:7" x14ac:dyDescent="0.25">
      <c r="A16" s="10" t="s">
        <v>20</v>
      </c>
      <c r="B16" s="13">
        <v>26123925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66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58</v>
      </c>
      <c r="C3" s="4" t="s">
        <v>9</v>
      </c>
      <c r="D3" s="4">
        <v>1</v>
      </c>
      <c r="E3" s="4">
        <v>2</v>
      </c>
      <c r="F3" s="4">
        <f t="shared" ref="F3:F11" si="0">D3*E3</f>
        <v>2</v>
      </c>
      <c r="G3" s="2"/>
    </row>
    <row r="4" spans="1:7" x14ac:dyDescent="0.25">
      <c r="A4" s="4" t="s">
        <v>10</v>
      </c>
      <c r="B4" s="4" t="s">
        <v>18</v>
      </c>
      <c r="C4" s="4" t="s">
        <v>12</v>
      </c>
      <c r="D4" s="4">
        <v>0</v>
      </c>
      <c r="E4" s="4">
        <v>3</v>
      </c>
      <c r="F4" s="4">
        <f t="shared" si="0"/>
        <v>0</v>
      </c>
      <c r="G4" s="2"/>
    </row>
    <row r="5" spans="1:7" ht="39" x14ac:dyDescent="0.25">
      <c r="A5" s="4" t="s">
        <v>13</v>
      </c>
      <c r="B5" s="4" t="s">
        <v>178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26.25" x14ac:dyDescent="0.25">
      <c r="A6" s="4" t="s">
        <v>17</v>
      </c>
      <c r="B6" s="8" t="s">
        <v>18</v>
      </c>
      <c r="C6" s="4" t="s">
        <v>19</v>
      </c>
      <c r="D6" s="4">
        <v>0</v>
      </c>
      <c r="E6" s="4">
        <v>5</v>
      </c>
      <c r="F6" s="4">
        <f t="shared" si="0"/>
        <v>0</v>
      </c>
      <c r="G6" s="2"/>
    </row>
    <row r="7" spans="1:7" x14ac:dyDescent="0.25">
      <c r="A7" s="4" t="s">
        <v>20</v>
      </c>
      <c r="B7" s="4" t="s">
        <v>40</v>
      </c>
      <c r="C7" s="4" t="s">
        <v>22</v>
      </c>
      <c r="D7" s="4">
        <v>2</v>
      </c>
      <c r="E7" s="4">
        <v>5</v>
      </c>
      <c r="F7" s="4">
        <f t="shared" si="0"/>
        <v>10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28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/>
    </row>
    <row r="16" spans="1:7" x14ac:dyDescent="0.25">
      <c r="A16" s="10" t="s">
        <v>20</v>
      </c>
      <c r="B16" s="17" t="s">
        <v>67</v>
      </c>
    </row>
  </sheetData>
  <mergeCells count="1">
    <mergeCell ref="A1:F1"/>
  </mergeCells>
  <hyperlinks>
    <hyperlink ref="B16" r:id="rId1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68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39" x14ac:dyDescent="0.25">
      <c r="A3" s="4" t="s">
        <v>7</v>
      </c>
      <c r="B3" s="2" t="s">
        <v>181</v>
      </c>
      <c r="C3" s="4" t="s">
        <v>9</v>
      </c>
      <c r="D3" s="4">
        <v>1</v>
      </c>
      <c r="E3" s="4">
        <v>2</v>
      </c>
      <c r="F3" s="4">
        <f t="shared" ref="F3:F11" si="0">D3*E3</f>
        <v>2</v>
      </c>
      <c r="G3" s="2"/>
    </row>
    <row r="4" spans="1:7" x14ac:dyDescent="0.25">
      <c r="A4" s="4" t="s">
        <v>10</v>
      </c>
      <c r="B4" s="4" t="s">
        <v>18</v>
      </c>
      <c r="C4" s="4" t="s">
        <v>12</v>
      </c>
      <c r="D4" s="4">
        <v>0</v>
      </c>
      <c r="E4" s="4">
        <v>3</v>
      </c>
      <c r="F4" s="4">
        <f t="shared" si="0"/>
        <v>0</v>
      </c>
      <c r="G4" s="2"/>
    </row>
    <row r="5" spans="1:7" ht="26.25" x14ac:dyDescent="0.25">
      <c r="A5" s="4" t="s">
        <v>13</v>
      </c>
      <c r="B5" s="4" t="s">
        <v>69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26.25" x14ac:dyDescent="0.25">
      <c r="A6" s="4" t="s">
        <v>17</v>
      </c>
      <c r="B6" s="8" t="s">
        <v>70</v>
      </c>
      <c r="C6" s="4" t="s">
        <v>19</v>
      </c>
      <c r="D6" s="4">
        <v>2</v>
      </c>
      <c r="E6" s="4">
        <v>5</v>
      </c>
      <c r="F6" s="4">
        <f t="shared" si="0"/>
        <v>10</v>
      </c>
      <c r="G6" s="2"/>
    </row>
    <row r="7" spans="1:7" x14ac:dyDescent="0.25">
      <c r="A7" s="4" t="s">
        <v>20</v>
      </c>
      <c r="B7" s="4" t="s">
        <v>71</v>
      </c>
      <c r="C7" s="4" t="s">
        <v>22</v>
      </c>
      <c r="D7" s="4">
        <v>2</v>
      </c>
      <c r="E7" s="4">
        <v>5</v>
      </c>
      <c r="F7" s="4">
        <f t="shared" si="0"/>
        <v>10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38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6" t="s">
        <v>72</v>
      </c>
    </row>
    <row r="16" spans="1:7" x14ac:dyDescent="0.25">
      <c r="A16" s="10" t="s">
        <v>20</v>
      </c>
      <c r="B16" s="16">
        <v>24627218</v>
      </c>
    </row>
    <row r="17" spans="2:2" x14ac:dyDescent="0.25">
      <c r="B17" s="18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73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74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ht="26.25" x14ac:dyDescent="0.25">
      <c r="A4" s="4" t="s">
        <v>10</v>
      </c>
      <c r="B4" s="4" t="s">
        <v>75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6.25" x14ac:dyDescent="0.25">
      <c r="A5" s="4" t="s">
        <v>13</v>
      </c>
      <c r="B5" s="4" t="s">
        <v>18</v>
      </c>
      <c r="C5" s="4" t="s">
        <v>15</v>
      </c>
      <c r="D5" s="4">
        <v>0</v>
      </c>
      <c r="E5" s="4">
        <v>3</v>
      </c>
      <c r="F5" s="4">
        <f t="shared" si="0"/>
        <v>0</v>
      </c>
      <c r="G5" s="15" t="s">
        <v>16</v>
      </c>
    </row>
    <row r="6" spans="1:7" ht="26.25" x14ac:dyDescent="0.25">
      <c r="A6" s="4" t="s">
        <v>17</v>
      </c>
      <c r="B6" s="2" t="s">
        <v>76</v>
      </c>
      <c r="C6" s="4" t="s">
        <v>19</v>
      </c>
      <c r="D6" s="4">
        <v>1</v>
      </c>
      <c r="E6" s="4">
        <v>5</v>
      </c>
      <c r="F6" s="4">
        <f t="shared" si="0"/>
        <v>5</v>
      </c>
      <c r="G6" s="2"/>
    </row>
    <row r="7" spans="1:7" ht="26.25" x14ac:dyDescent="0.25">
      <c r="A7" s="4" t="s">
        <v>20</v>
      </c>
      <c r="B7" s="4" t="s">
        <v>77</v>
      </c>
      <c r="C7" s="4" t="s">
        <v>22</v>
      </c>
      <c r="D7" s="4">
        <v>0</v>
      </c>
      <c r="E7" s="4">
        <v>5</v>
      </c>
      <c r="F7" s="4">
        <f t="shared" si="0"/>
        <v>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25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>
        <v>21468130</v>
      </c>
    </row>
    <row r="16" spans="1:7" x14ac:dyDescent="0.25">
      <c r="A16" s="10" t="s">
        <v>20</v>
      </c>
      <c r="B16" s="17" t="s">
        <v>78</v>
      </c>
    </row>
  </sheetData>
  <mergeCells count="1">
    <mergeCell ref="A1:F1"/>
  </mergeCells>
  <hyperlinks>
    <hyperlink ref="B16" r:id="rId1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225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227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ht="26.25" x14ac:dyDescent="0.25">
      <c r="A4" s="4" t="s">
        <v>10</v>
      </c>
      <c r="B4" s="4" t="s">
        <v>226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6.25" x14ac:dyDescent="0.25">
      <c r="A5" s="4" t="s">
        <v>13</v>
      </c>
      <c r="B5" s="4" t="s">
        <v>18</v>
      </c>
      <c r="C5" s="4" t="s">
        <v>15</v>
      </c>
      <c r="D5" s="4">
        <v>0</v>
      </c>
      <c r="E5" s="4">
        <v>3</v>
      </c>
      <c r="F5" s="4">
        <f t="shared" si="0"/>
        <v>0</v>
      </c>
      <c r="G5" s="15" t="s">
        <v>16</v>
      </c>
    </row>
    <row r="6" spans="1:7" ht="102.75" x14ac:dyDescent="0.25">
      <c r="A6" s="4" t="s">
        <v>17</v>
      </c>
      <c r="B6" s="2" t="s">
        <v>228</v>
      </c>
      <c r="C6" s="4" t="s">
        <v>19</v>
      </c>
      <c r="D6" s="4">
        <v>1</v>
      </c>
      <c r="E6" s="4">
        <v>5</v>
      </c>
      <c r="F6" s="4">
        <f t="shared" si="0"/>
        <v>5</v>
      </c>
      <c r="G6" s="2"/>
    </row>
    <row r="7" spans="1:7" ht="26.25" x14ac:dyDescent="0.25">
      <c r="A7" s="4" t="s">
        <v>20</v>
      </c>
      <c r="B7" s="4" t="s">
        <v>229</v>
      </c>
      <c r="C7" s="4" t="s">
        <v>22</v>
      </c>
      <c r="D7" s="4">
        <v>2</v>
      </c>
      <c r="E7" s="4">
        <v>5</v>
      </c>
      <c r="F7" s="4">
        <f t="shared" si="0"/>
        <v>10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35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>
        <v>21468130</v>
      </c>
    </row>
    <row r="16" spans="1:7" x14ac:dyDescent="0.25">
      <c r="A16" s="10" t="s">
        <v>20</v>
      </c>
      <c r="B16" s="17" t="s">
        <v>78</v>
      </c>
    </row>
  </sheetData>
  <mergeCells count="1">
    <mergeCell ref="A1:F1"/>
  </mergeCells>
  <hyperlinks>
    <hyperlink ref="B16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79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39" x14ac:dyDescent="0.25">
      <c r="A3" s="4" t="s">
        <v>7</v>
      </c>
      <c r="B3" s="2" t="s">
        <v>80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x14ac:dyDescent="0.25">
      <c r="A4" s="4" t="s">
        <v>10</v>
      </c>
      <c r="B4" s="4" t="s">
        <v>18</v>
      </c>
      <c r="C4" s="4" t="s">
        <v>12</v>
      </c>
      <c r="D4" s="4">
        <v>0</v>
      </c>
      <c r="E4" s="4">
        <v>3</v>
      </c>
      <c r="F4" s="4">
        <f t="shared" si="0"/>
        <v>0</v>
      </c>
      <c r="G4" s="2"/>
    </row>
    <row r="5" spans="1:7" ht="39" x14ac:dyDescent="0.25">
      <c r="A5" s="4" t="s">
        <v>13</v>
      </c>
      <c r="B5" s="4" t="s">
        <v>81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39" x14ac:dyDescent="0.25">
      <c r="A6" s="4" t="s">
        <v>17</v>
      </c>
      <c r="B6" s="2" t="s">
        <v>82</v>
      </c>
      <c r="C6" s="4" t="s">
        <v>19</v>
      </c>
      <c r="D6" s="4">
        <v>-2</v>
      </c>
      <c r="E6" s="4">
        <v>5</v>
      </c>
      <c r="F6" s="4">
        <f t="shared" si="0"/>
        <v>-10</v>
      </c>
      <c r="G6" s="2"/>
    </row>
    <row r="7" spans="1:7" ht="26.25" x14ac:dyDescent="0.25">
      <c r="A7" s="4" t="s">
        <v>20</v>
      </c>
      <c r="B7" s="4" t="s">
        <v>83</v>
      </c>
      <c r="C7" s="4" t="s">
        <v>22</v>
      </c>
      <c r="D7" s="4">
        <v>2</v>
      </c>
      <c r="E7" s="4">
        <v>5</v>
      </c>
      <c r="F7" s="4">
        <f t="shared" si="0"/>
        <v>10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20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 t="s">
        <v>84</v>
      </c>
    </row>
    <row r="16" spans="1:7" x14ac:dyDescent="0.25">
      <c r="A16" s="10" t="s">
        <v>20</v>
      </c>
      <c r="B16" s="13" t="s">
        <v>85</v>
      </c>
    </row>
    <row r="21" spans="3:3" ht="306.75" x14ac:dyDescent="0.25">
      <c r="C21" s="14" t="s">
        <v>86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87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88</v>
      </c>
      <c r="C3" s="4" t="s">
        <v>9</v>
      </c>
      <c r="D3" s="4">
        <v>1</v>
      </c>
      <c r="E3" s="4">
        <v>2</v>
      </c>
      <c r="F3" s="4">
        <f t="shared" ref="F3:F11" si="0">D3*E3</f>
        <v>2</v>
      </c>
      <c r="G3" s="2"/>
    </row>
    <row r="4" spans="1:7" x14ac:dyDescent="0.25">
      <c r="A4" s="4" t="s">
        <v>10</v>
      </c>
      <c r="B4" s="4" t="s">
        <v>89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6.25" x14ac:dyDescent="0.25">
      <c r="A5" s="4" t="s">
        <v>13</v>
      </c>
      <c r="B5" s="4" t="s">
        <v>18</v>
      </c>
      <c r="C5" s="4" t="s">
        <v>15</v>
      </c>
      <c r="D5" s="4">
        <v>0</v>
      </c>
      <c r="E5" s="4">
        <v>3</v>
      </c>
      <c r="F5" s="4">
        <f t="shared" si="0"/>
        <v>0</v>
      </c>
      <c r="G5" s="15" t="s">
        <v>16</v>
      </c>
    </row>
    <row r="6" spans="1:7" ht="26.25" x14ac:dyDescent="0.25">
      <c r="A6" s="4" t="s">
        <v>17</v>
      </c>
      <c r="B6" s="2" t="s">
        <v>90</v>
      </c>
      <c r="C6" s="4" t="s">
        <v>19</v>
      </c>
      <c r="D6" s="4">
        <v>1</v>
      </c>
      <c r="E6" s="4">
        <v>5</v>
      </c>
      <c r="F6" s="4">
        <f t="shared" si="0"/>
        <v>5</v>
      </c>
      <c r="G6" s="2"/>
    </row>
    <row r="7" spans="1:7" x14ac:dyDescent="0.25">
      <c r="A7" s="4" t="s">
        <v>20</v>
      </c>
      <c r="B7" s="4" t="s">
        <v>40</v>
      </c>
      <c r="C7" s="4" t="s">
        <v>22</v>
      </c>
      <c r="D7" s="4">
        <v>2</v>
      </c>
      <c r="E7" s="4">
        <v>5</v>
      </c>
      <c r="F7" s="4">
        <f t="shared" si="0"/>
        <v>10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33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6" t="s">
        <v>91</v>
      </c>
    </row>
    <row r="16" spans="1:7" x14ac:dyDescent="0.25">
      <c r="A16" s="10" t="s">
        <v>20</v>
      </c>
      <c r="B16" s="16">
        <v>27435396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9" sqref="B9"/>
    </sheetView>
  </sheetViews>
  <sheetFormatPr defaultColWidth="9.140625" defaultRowHeight="15" x14ac:dyDescent="0.25"/>
  <cols>
    <col min="1" max="1" width="32.28515625" style="11" customWidth="1"/>
    <col min="2" max="2" width="50.42578125" style="11" customWidth="1"/>
    <col min="3" max="3" width="38" style="11" customWidth="1"/>
    <col min="4" max="4" width="14.28515625" style="11" customWidth="1"/>
    <col min="5" max="5" width="11.5703125" style="11" customWidth="1"/>
    <col min="6" max="6" width="20.7109375" style="11" customWidth="1"/>
    <col min="7" max="16384" width="9.140625" style="11"/>
  </cols>
  <sheetData>
    <row r="1" spans="1:7" x14ac:dyDescent="0.25">
      <c r="A1" s="51" t="s">
        <v>92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93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x14ac:dyDescent="0.25">
      <c r="A4" s="4" t="s">
        <v>10</v>
      </c>
      <c r="B4" s="4" t="s">
        <v>280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6.25" x14ac:dyDescent="0.25">
      <c r="A5" s="4" t="s">
        <v>13</v>
      </c>
      <c r="B5" s="4" t="s">
        <v>94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26.25" x14ac:dyDescent="0.25">
      <c r="A6" s="4" t="s">
        <v>17</v>
      </c>
      <c r="B6" s="8" t="s">
        <v>95</v>
      </c>
      <c r="C6" s="4" t="s">
        <v>19</v>
      </c>
      <c r="D6" s="4">
        <v>1</v>
      </c>
      <c r="E6" s="4">
        <v>5</v>
      </c>
      <c r="F6" s="4">
        <f t="shared" si="0"/>
        <v>5</v>
      </c>
      <c r="G6" s="2"/>
    </row>
    <row r="7" spans="1:7" x14ac:dyDescent="0.25">
      <c r="A7" s="4" t="s">
        <v>20</v>
      </c>
      <c r="B7" s="4" t="s">
        <v>40</v>
      </c>
      <c r="C7" s="4" t="s">
        <v>22</v>
      </c>
      <c r="D7" s="4">
        <v>1</v>
      </c>
      <c r="E7" s="4">
        <v>5</v>
      </c>
      <c r="F7" s="4">
        <f t="shared" si="0"/>
        <v>5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36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>
        <v>26798533</v>
      </c>
    </row>
    <row r="16" spans="1:7" x14ac:dyDescent="0.25">
      <c r="A16" s="10" t="s">
        <v>20</v>
      </c>
      <c r="B16" s="13">
        <v>22749591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96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97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ht="64.5" x14ac:dyDescent="0.25">
      <c r="A4" s="4" t="s">
        <v>10</v>
      </c>
      <c r="B4" s="4" t="s">
        <v>198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6.25" x14ac:dyDescent="0.25">
      <c r="A5" s="4" t="s">
        <v>13</v>
      </c>
      <c r="B5" s="4" t="s">
        <v>18</v>
      </c>
      <c r="C5" s="4" t="s">
        <v>15</v>
      </c>
      <c r="D5" s="4">
        <v>0</v>
      </c>
      <c r="E5" s="4">
        <v>3</v>
      </c>
      <c r="F5" s="4">
        <f t="shared" si="0"/>
        <v>0</v>
      </c>
      <c r="G5" s="15" t="s">
        <v>16</v>
      </c>
    </row>
    <row r="6" spans="1:7" ht="39" x14ac:dyDescent="0.25">
      <c r="A6" s="4" t="s">
        <v>17</v>
      </c>
      <c r="B6" s="2" t="s">
        <v>98</v>
      </c>
      <c r="C6" s="4" t="s">
        <v>19</v>
      </c>
      <c r="D6" s="4">
        <v>1</v>
      </c>
      <c r="E6" s="4">
        <v>5</v>
      </c>
      <c r="F6" s="4">
        <f t="shared" si="0"/>
        <v>5</v>
      </c>
      <c r="G6" s="2"/>
    </row>
    <row r="7" spans="1:7" x14ac:dyDescent="0.25">
      <c r="A7" s="4" t="s">
        <v>20</v>
      </c>
      <c r="B7" s="4" t="s">
        <v>40</v>
      </c>
      <c r="C7" s="4" t="s">
        <v>22</v>
      </c>
      <c r="D7" s="4">
        <v>2</v>
      </c>
      <c r="E7" s="4">
        <v>5</v>
      </c>
      <c r="F7" s="4">
        <f t="shared" si="0"/>
        <v>10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35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 t="s">
        <v>99</v>
      </c>
    </row>
    <row r="16" spans="1:7" x14ac:dyDescent="0.25">
      <c r="A16" s="10" t="s">
        <v>20</v>
      </c>
      <c r="B16" s="13" t="s">
        <v>100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G7" sqref="G7"/>
    </sheetView>
  </sheetViews>
  <sheetFormatPr defaultRowHeight="15" x14ac:dyDescent="0.25"/>
  <cols>
    <col min="1" max="1" width="29.28515625" customWidth="1"/>
    <col min="2" max="2" width="52.85546875" customWidth="1"/>
    <col min="3" max="3" width="33.5703125" customWidth="1"/>
    <col min="4" max="4" width="14.140625" customWidth="1"/>
    <col min="5" max="5" width="13" customWidth="1"/>
    <col min="6" max="6" width="26.5703125" customWidth="1"/>
    <col min="7" max="7" width="45.42578125" customWidth="1"/>
  </cols>
  <sheetData>
    <row r="1" spans="1:7" x14ac:dyDescent="0.25">
      <c r="A1" s="51" t="s">
        <v>325</v>
      </c>
      <c r="B1" s="51"/>
      <c r="C1" s="51"/>
      <c r="D1" s="51"/>
      <c r="E1" s="51"/>
      <c r="F1" s="51"/>
      <c r="G1" s="2"/>
    </row>
    <row r="2" spans="1:7" ht="17.2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64.5" x14ac:dyDescent="0.25">
      <c r="A3" s="4" t="s">
        <v>7</v>
      </c>
      <c r="B3" s="2" t="s">
        <v>326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ht="90" x14ac:dyDescent="0.25">
      <c r="A4" s="4" t="s">
        <v>10</v>
      </c>
      <c r="B4" s="4" t="s">
        <v>327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33" customHeight="1" x14ac:dyDescent="0.25">
      <c r="A5" s="4" t="s">
        <v>13</v>
      </c>
      <c r="B5" s="4" t="s">
        <v>328</v>
      </c>
      <c r="C5" s="4" t="s">
        <v>15</v>
      </c>
      <c r="D5" s="4">
        <v>1</v>
      </c>
      <c r="E5" s="4">
        <v>3</v>
      </c>
      <c r="F5" s="4">
        <f t="shared" si="0"/>
        <v>3</v>
      </c>
      <c r="G5" s="15" t="s">
        <v>16</v>
      </c>
    </row>
    <row r="6" spans="1:7" ht="60" customHeight="1" x14ac:dyDescent="0.25">
      <c r="A6" s="4" t="s">
        <v>17</v>
      </c>
      <c r="B6" s="2" t="s">
        <v>329</v>
      </c>
      <c r="C6" s="4" t="s">
        <v>19</v>
      </c>
      <c r="D6" s="4">
        <v>-2</v>
      </c>
      <c r="E6" s="4">
        <v>5</v>
      </c>
      <c r="F6" s="4">
        <f t="shared" si="0"/>
        <v>-10</v>
      </c>
      <c r="G6" s="2" t="s">
        <v>330</v>
      </c>
    </row>
    <row r="7" spans="1:7" ht="51.75" x14ac:dyDescent="0.25">
      <c r="A7" s="4" t="s">
        <v>20</v>
      </c>
      <c r="B7" s="4" t="s">
        <v>331</v>
      </c>
      <c r="C7" s="4" t="s">
        <v>22</v>
      </c>
      <c r="D7" s="4">
        <v>0</v>
      </c>
      <c r="E7" s="4">
        <v>5</v>
      </c>
      <c r="F7" s="4">
        <f t="shared" si="0"/>
        <v>0</v>
      </c>
      <c r="G7" s="2"/>
    </row>
    <row r="8" spans="1:7" ht="28.5" customHeight="1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13</v>
      </c>
      <c r="G12" s="2"/>
    </row>
    <row r="14" spans="1:7" x14ac:dyDescent="0.25">
      <c r="A14" s="12"/>
      <c r="B14" s="32" t="s">
        <v>27</v>
      </c>
    </row>
    <row r="15" spans="1:7" x14ac:dyDescent="0.25">
      <c r="A15" s="31" t="s">
        <v>309</v>
      </c>
      <c r="B15" s="38" t="s">
        <v>332</v>
      </c>
    </row>
    <row r="16" spans="1:7" x14ac:dyDescent="0.25">
      <c r="A16" s="31" t="s">
        <v>310</v>
      </c>
      <c r="B16" s="38" t="s">
        <v>333</v>
      </c>
      <c r="G16" t="s">
        <v>293</v>
      </c>
    </row>
    <row r="17" spans="1:7" x14ac:dyDescent="0.25">
      <c r="A17" s="31" t="s">
        <v>312</v>
      </c>
      <c r="B17" s="13" t="s">
        <v>334</v>
      </c>
      <c r="G17" s="48">
        <v>43716</v>
      </c>
    </row>
    <row r="18" spans="1:7" x14ac:dyDescent="0.25">
      <c r="A18" s="10" t="s">
        <v>17</v>
      </c>
      <c r="B18" s="38">
        <v>25140039</v>
      </c>
    </row>
    <row r="19" spans="1:7" x14ac:dyDescent="0.25">
      <c r="A19" s="10" t="s">
        <v>20</v>
      </c>
      <c r="B19" s="38" t="s">
        <v>335</v>
      </c>
    </row>
    <row r="22" spans="1:7" x14ac:dyDescent="0.25">
      <c r="A22" s="11" t="s">
        <v>336</v>
      </c>
      <c r="B22" s="39"/>
    </row>
    <row r="23" spans="1:7" x14ac:dyDescent="0.25">
      <c r="A23" s="11" t="s">
        <v>315</v>
      </c>
      <c r="B23" s="40" t="s">
        <v>337</v>
      </c>
    </row>
    <row r="24" spans="1:7" x14ac:dyDescent="0.25">
      <c r="A24" s="11" t="s">
        <v>317</v>
      </c>
      <c r="B24" s="40" t="s">
        <v>338</v>
      </c>
    </row>
    <row r="25" spans="1:7" x14ac:dyDescent="0.25">
      <c r="A25" s="11" t="s">
        <v>319</v>
      </c>
      <c r="B25" s="40" t="s">
        <v>339</v>
      </c>
    </row>
    <row r="26" spans="1:7" x14ac:dyDescent="0.25">
      <c r="A26" s="11" t="s">
        <v>321</v>
      </c>
      <c r="B26" s="41">
        <v>0.95</v>
      </c>
    </row>
    <row r="27" spans="1:7" x14ac:dyDescent="0.25">
      <c r="A27" s="11" t="s">
        <v>323</v>
      </c>
      <c r="B27" s="40" t="s">
        <v>340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Normal="100" workbookViewId="0">
      <selection activeCell="H16" sqref="H16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0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6" t="s">
        <v>8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x14ac:dyDescent="0.25">
      <c r="A4" s="4" t="s">
        <v>10</v>
      </c>
      <c r="B4" s="4" t="s">
        <v>11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6.25" x14ac:dyDescent="0.25">
      <c r="A5" s="4" t="s">
        <v>13</v>
      </c>
      <c r="B5" s="4" t="s">
        <v>14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26.25" x14ac:dyDescent="0.25">
      <c r="A6" s="4" t="s">
        <v>17</v>
      </c>
      <c r="B6" s="4" t="s">
        <v>18</v>
      </c>
      <c r="C6" s="4" t="s">
        <v>19</v>
      </c>
      <c r="D6" s="4">
        <v>0</v>
      </c>
      <c r="E6" s="4">
        <v>5</v>
      </c>
      <c r="F6" s="4">
        <f t="shared" si="0"/>
        <v>0</v>
      </c>
      <c r="G6" s="2"/>
    </row>
    <row r="7" spans="1:7" x14ac:dyDescent="0.25">
      <c r="A7" s="4" t="s">
        <v>20</v>
      </c>
      <c r="B7" s="4" t="s">
        <v>21</v>
      </c>
      <c r="C7" s="4" t="s">
        <v>22</v>
      </c>
      <c r="D7" s="4">
        <v>0</v>
      </c>
      <c r="E7" s="4">
        <v>5</v>
      </c>
      <c r="F7" s="4">
        <f t="shared" si="0"/>
        <v>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0</v>
      </c>
      <c r="E8" s="4">
        <v>10</v>
      </c>
      <c r="F8" s="4">
        <f t="shared" si="0"/>
        <v>0</v>
      </c>
      <c r="G8" s="2"/>
    </row>
    <row r="9" spans="1:7" ht="26.25" x14ac:dyDescent="0.25">
      <c r="A9" s="4" t="s">
        <v>441</v>
      </c>
      <c r="B9" s="4" t="s">
        <v>445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16</v>
      </c>
      <c r="G12" s="2"/>
    </row>
    <row r="14" spans="1:7" x14ac:dyDescent="0.25">
      <c r="A14" s="12"/>
      <c r="B14" s="9" t="s">
        <v>27</v>
      </c>
    </row>
    <row r="15" spans="1:7" x14ac:dyDescent="0.25">
      <c r="A15" s="31" t="s">
        <v>290</v>
      </c>
      <c r="B15" s="32" t="s">
        <v>292</v>
      </c>
    </row>
    <row r="16" spans="1:7" x14ac:dyDescent="0.25">
      <c r="A16" s="31" t="s">
        <v>294</v>
      </c>
      <c r="B16" s="32">
        <v>24664955</v>
      </c>
    </row>
    <row r="17" spans="1:6" x14ac:dyDescent="0.25">
      <c r="A17" s="10" t="s">
        <v>17</v>
      </c>
      <c r="B17" s="33" t="s">
        <v>18</v>
      </c>
    </row>
    <row r="18" spans="1:6" x14ac:dyDescent="0.25">
      <c r="A18" s="10" t="s">
        <v>20</v>
      </c>
      <c r="B18" s="33" t="s">
        <v>291</v>
      </c>
      <c r="C18" t="s">
        <v>28</v>
      </c>
    </row>
    <row r="20" spans="1:6" x14ac:dyDescent="0.25">
      <c r="F20" s="35" t="s">
        <v>293</v>
      </c>
    </row>
    <row r="21" spans="1:6" x14ac:dyDescent="0.25">
      <c r="F21" s="34">
        <v>43626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101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102</v>
      </c>
      <c r="C3" s="4" t="s">
        <v>9</v>
      </c>
      <c r="D3" s="4">
        <v>1</v>
      </c>
      <c r="E3" s="4">
        <v>2</v>
      </c>
      <c r="F3" s="4">
        <f t="shared" ref="F3:F11" si="0">D3*E3</f>
        <v>2</v>
      </c>
      <c r="G3" s="2"/>
    </row>
    <row r="4" spans="1:7" ht="26.25" x14ac:dyDescent="0.25">
      <c r="A4" s="4" t="s">
        <v>10</v>
      </c>
      <c r="B4" s="4" t="s">
        <v>103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6.25" x14ac:dyDescent="0.25">
      <c r="A5" s="4" t="s">
        <v>13</v>
      </c>
      <c r="B5" s="4" t="s">
        <v>104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26.25" x14ac:dyDescent="0.25">
      <c r="A6" s="4" t="s">
        <v>17</v>
      </c>
      <c r="B6" s="2" t="s">
        <v>105</v>
      </c>
      <c r="C6" s="4" t="s">
        <v>19</v>
      </c>
      <c r="D6" s="4">
        <v>2</v>
      </c>
      <c r="E6" s="4">
        <v>5</v>
      </c>
      <c r="F6" s="4">
        <f t="shared" si="0"/>
        <v>10</v>
      </c>
      <c r="G6" s="2"/>
    </row>
    <row r="7" spans="1:7" x14ac:dyDescent="0.25">
      <c r="A7" s="4" t="s">
        <v>20</v>
      </c>
      <c r="B7" s="4" t="s">
        <v>106</v>
      </c>
      <c r="C7" s="4" t="s">
        <v>22</v>
      </c>
      <c r="D7" s="4">
        <v>0</v>
      </c>
      <c r="E7" s="4">
        <v>5</v>
      </c>
      <c r="F7" s="4">
        <f t="shared" si="0"/>
        <v>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34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>
        <v>21984064</v>
      </c>
    </row>
    <row r="16" spans="1:7" x14ac:dyDescent="0.25">
      <c r="A16" s="10" t="s">
        <v>20</v>
      </c>
      <c r="B16" s="13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107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108</v>
      </c>
      <c r="C3" s="4" t="s">
        <v>9</v>
      </c>
      <c r="D3" s="4">
        <v>1</v>
      </c>
      <c r="E3" s="4">
        <v>2</v>
      </c>
      <c r="F3" s="4">
        <f t="shared" ref="F3:F11" si="0">D3*E3</f>
        <v>2</v>
      </c>
      <c r="G3" s="2"/>
    </row>
    <row r="4" spans="1:7" ht="26.25" x14ac:dyDescent="0.25">
      <c r="A4" s="4" t="s">
        <v>10</v>
      </c>
      <c r="B4" s="4" t="s">
        <v>109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6.25" x14ac:dyDescent="0.25">
      <c r="A5" s="4" t="s">
        <v>13</v>
      </c>
      <c r="B5" s="4" t="s">
        <v>110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115.5" x14ac:dyDescent="0.25">
      <c r="A6" s="4" t="s">
        <v>17</v>
      </c>
      <c r="B6" s="2" t="s">
        <v>111</v>
      </c>
      <c r="C6" s="4" t="s">
        <v>19</v>
      </c>
      <c r="D6" s="4">
        <v>-2</v>
      </c>
      <c r="E6" s="4">
        <v>5</v>
      </c>
      <c r="F6" s="4">
        <f t="shared" si="0"/>
        <v>-10</v>
      </c>
      <c r="G6" s="2"/>
    </row>
    <row r="7" spans="1:7" x14ac:dyDescent="0.25">
      <c r="A7" s="4" t="s">
        <v>20</v>
      </c>
      <c r="B7" s="4" t="s">
        <v>40</v>
      </c>
      <c r="C7" s="4" t="s">
        <v>22</v>
      </c>
      <c r="D7" s="4">
        <v>2</v>
      </c>
      <c r="E7" s="4">
        <v>5</v>
      </c>
      <c r="F7" s="4">
        <f t="shared" si="0"/>
        <v>10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24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6" t="s">
        <v>112</v>
      </c>
    </row>
    <row r="16" spans="1:7" x14ac:dyDescent="0.25">
      <c r="A16" s="10" t="s">
        <v>20</v>
      </c>
      <c r="B16" s="16" t="s">
        <v>113</v>
      </c>
    </row>
    <row r="17" spans="2:2" x14ac:dyDescent="0.25">
      <c r="B17" s="18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185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186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x14ac:dyDescent="0.25">
      <c r="A4" s="4" t="s">
        <v>10</v>
      </c>
      <c r="B4" s="4" t="s">
        <v>187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6.25" x14ac:dyDescent="0.25">
      <c r="A5" s="4" t="s">
        <v>13</v>
      </c>
      <c r="B5" s="4" t="s">
        <v>188</v>
      </c>
      <c r="C5" s="4" t="s">
        <v>15</v>
      </c>
      <c r="D5" s="4">
        <v>1</v>
      </c>
      <c r="E5" s="4">
        <v>3</v>
      </c>
      <c r="F5" s="4">
        <f t="shared" si="0"/>
        <v>3</v>
      </c>
      <c r="G5" s="15" t="s">
        <v>16</v>
      </c>
    </row>
    <row r="6" spans="1:7" ht="26.25" x14ac:dyDescent="0.25">
      <c r="A6" s="4" t="s">
        <v>17</v>
      </c>
      <c r="B6" s="2" t="s">
        <v>18</v>
      </c>
      <c r="C6" s="4" t="s">
        <v>19</v>
      </c>
      <c r="D6" s="4">
        <v>0</v>
      </c>
      <c r="E6" s="4">
        <v>5</v>
      </c>
      <c r="F6" s="4">
        <f t="shared" si="0"/>
        <v>0</v>
      </c>
      <c r="G6" s="2"/>
    </row>
    <row r="7" spans="1:7" ht="39" x14ac:dyDescent="0.25">
      <c r="A7" s="4" t="s">
        <v>20</v>
      </c>
      <c r="B7" s="4" t="s">
        <v>189</v>
      </c>
      <c r="C7" s="4" t="s">
        <v>22</v>
      </c>
      <c r="D7" s="4">
        <v>1</v>
      </c>
      <c r="E7" s="4">
        <v>5</v>
      </c>
      <c r="F7" s="4">
        <f t="shared" si="0"/>
        <v>5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0</v>
      </c>
      <c r="E8" s="4">
        <v>10</v>
      </c>
      <c r="F8" s="4">
        <f t="shared" si="0"/>
        <v>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18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6"/>
    </row>
    <row r="16" spans="1:7" x14ac:dyDescent="0.25">
      <c r="A16" s="10" t="s">
        <v>20</v>
      </c>
      <c r="B16" s="16"/>
    </row>
    <row r="17" spans="2:2" x14ac:dyDescent="0.25">
      <c r="B17" s="18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9" sqref="B9"/>
    </sheetView>
  </sheetViews>
  <sheetFormatPr defaultRowHeight="15" x14ac:dyDescent="0.25"/>
  <cols>
    <col min="1" max="1" width="32" customWidth="1"/>
    <col min="2" max="2" width="51.28515625" customWidth="1"/>
    <col min="3" max="3" width="50.28515625" customWidth="1"/>
    <col min="4" max="4" width="14" customWidth="1"/>
    <col min="5" max="5" width="13.5703125" customWidth="1"/>
    <col min="6" max="6" width="18.85546875" customWidth="1"/>
  </cols>
  <sheetData>
    <row r="1" spans="1:7" x14ac:dyDescent="0.25">
      <c r="A1" s="51" t="s">
        <v>296</v>
      </c>
      <c r="B1" s="51"/>
      <c r="C1" s="51"/>
      <c r="D1" s="51"/>
      <c r="E1" s="51"/>
      <c r="F1" s="51"/>
      <c r="G1" s="2"/>
    </row>
    <row r="2" spans="1:7" ht="16.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60" customHeight="1" x14ac:dyDescent="0.25">
      <c r="A3" s="4" t="s">
        <v>7</v>
      </c>
      <c r="B3" s="2" t="s">
        <v>403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ht="36" customHeight="1" x14ac:dyDescent="0.25">
      <c r="A4" s="4" t="s">
        <v>10</v>
      </c>
      <c r="B4" s="4" t="s">
        <v>404</v>
      </c>
      <c r="C4" s="4" t="s">
        <v>12</v>
      </c>
      <c r="D4" s="4">
        <v>1</v>
      </c>
      <c r="E4" s="4">
        <v>3</v>
      </c>
      <c r="F4" s="4">
        <f t="shared" si="0"/>
        <v>3</v>
      </c>
      <c r="G4" s="2"/>
    </row>
    <row r="5" spans="1:7" ht="36" customHeight="1" x14ac:dyDescent="0.25">
      <c r="A5" s="4" t="s">
        <v>13</v>
      </c>
      <c r="B5" s="4" t="s">
        <v>405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81" customHeight="1" x14ac:dyDescent="0.25">
      <c r="A6" s="4" t="s">
        <v>17</v>
      </c>
      <c r="B6" s="2" t="s">
        <v>406</v>
      </c>
      <c r="C6" s="4" t="s">
        <v>19</v>
      </c>
      <c r="D6" s="4">
        <v>0</v>
      </c>
      <c r="E6" s="4">
        <v>5</v>
      </c>
      <c r="F6" s="4">
        <f t="shared" si="0"/>
        <v>0</v>
      </c>
      <c r="G6" s="2"/>
    </row>
    <row r="7" spans="1:7" ht="43.5" customHeight="1" x14ac:dyDescent="0.25">
      <c r="A7" s="4" t="s">
        <v>20</v>
      </c>
      <c r="B7" s="4" t="s">
        <v>407</v>
      </c>
      <c r="C7" s="4" t="s">
        <v>22</v>
      </c>
      <c r="D7" s="4">
        <v>2</v>
      </c>
      <c r="E7" s="4">
        <v>5</v>
      </c>
      <c r="F7" s="4">
        <f t="shared" si="0"/>
        <v>10</v>
      </c>
      <c r="G7" s="2"/>
    </row>
    <row r="8" spans="1:7" ht="23.25" customHeight="1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4.75" customHeight="1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7" customHeight="1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ht="22.5" customHeight="1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ht="18.75" customHeight="1" x14ac:dyDescent="0.25">
      <c r="A12" s="4"/>
      <c r="B12" s="4"/>
      <c r="C12" s="4"/>
      <c r="D12" s="4"/>
      <c r="E12" s="5" t="s">
        <v>26</v>
      </c>
      <c r="F12" s="4">
        <f>SUM(F3:F11)</f>
        <v>33</v>
      </c>
      <c r="G12" s="2"/>
    </row>
    <row r="14" spans="1:7" x14ac:dyDescent="0.25">
      <c r="A14" s="12"/>
      <c r="B14" s="32" t="s">
        <v>27</v>
      </c>
    </row>
    <row r="15" spans="1:7" x14ac:dyDescent="0.25">
      <c r="A15" s="31" t="s">
        <v>309</v>
      </c>
      <c r="B15" s="38">
        <v>25600060</v>
      </c>
    </row>
    <row r="16" spans="1:7" x14ac:dyDescent="0.25">
      <c r="A16" s="31" t="s">
        <v>310</v>
      </c>
      <c r="B16" s="38">
        <v>25600060</v>
      </c>
    </row>
    <row r="17" spans="1:6" x14ac:dyDescent="0.25">
      <c r="A17" s="31" t="s">
        <v>312</v>
      </c>
      <c r="B17" s="38">
        <v>21115653</v>
      </c>
    </row>
    <row r="18" spans="1:6" ht="15.75" customHeight="1" x14ac:dyDescent="0.25">
      <c r="A18" s="10" t="s">
        <v>17</v>
      </c>
      <c r="B18" s="38" t="s">
        <v>408</v>
      </c>
      <c r="F18" t="s">
        <v>293</v>
      </c>
    </row>
    <row r="19" spans="1:6" ht="15.75" customHeight="1" x14ac:dyDescent="0.25">
      <c r="A19" s="10" t="s">
        <v>20</v>
      </c>
      <c r="B19" s="38"/>
      <c r="F19" s="34">
        <v>43716</v>
      </c>
    </row>
    <row r="22" spans="1:6" x14ac:dyDescent="0.25">
      <c r="A22" s="11" t="s">
        <v>336</v>
      </c>
      <c r="B22" s="39"/>
    </row>
    <row r="23" spans="1:6" ht="15.75" customHeight="1" x14ac:dyDescent="0.25">
      <c r="A23" s="11" t="s">
        <v>315</v>
      </c>
      <c r="B23" s="40" t="s">
        <v>409</v>
      </c>
    </row>
    <row r="24" spans="1:6" x14ac:dyDescent="0.25">
      <c r="A24" s="11" t="s">
        <v>317</v>
      </c>
      <c r="B24" s="40" t="s">
        <v>385</v>
      </c>
    </row>
    <row r="25" spans="1:6" ht="18" customHeight="1" x14ac:dyDescent="0.25">
      <c r="A25" s="11" t="s">
        <v>319</v>
      </c>
      <c r="B25" s="40" t="s">
        <v>410</v>
      </c>
    </row>
    <row r="26" spans="1:6" x14ac:dyDescent="0.25">
      <c r="A26" s="11" t="s">
        <v>321</v>
      </c>
      <c r="B26" s="41" t="s">
        <v>411</v>
      </c>
    </row>
    <row r="27" spans="1:6" x14ac:dyDescent="0.25">
      <c r="A27" s="11" t="s">
        <v>323</v>
      </c>
      <c r="B27" s="40"/>
    </row>
  </sheetData>
  <mergeCells count="1">
    <mergeCell ref="A1:F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114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115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x14ac:dyDescent="0.25">
      <c r="A4" s="4" t="s">
        <v>10</v>
      </c>
      <c r="B4" s="4" t="s">
        <v>116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6.25" x14ac:dyDescent="0.25">
      <c r="A5" s="4" t="s">
        <v>13</v>
      </c>
      <c r="B5" s="4" t="s">
        <v>117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51.75" x14ac:dyDescent="0.25">
      <c r="A6" s="4" t="s">
        <v>17</v>
      </c>
      <c r="B6" s="2" t="s">
        <v>118</v>
      </c>
      <c r="C6" s="4" t="s">
        <v>19</v>
      </c>
      <c r="D6" s="4">
        <v>2</v>
      </c>
      <c r="E6" s="4">
        <v>5</v>
      </c>
      <c r="F6" s="4">
        <f t="shared" si="0"/>
        <v>10</v>
      </c>
      <c r="G6" s="2"/>
    </row>
    <row r="7" spans="1:7" ht="26.25" x14ac:dyDescent="0.25">
      <c r="A7" s="4" t="s">
        <v>20</v>
      </c>
      <c r="B7" s="4" t="s">
        <v>119</v>
      </c>
      <c r="C7" s="4" t="s">
        <v>22</v>
      </c>
      <c r="D7" s="4">
        <v>2</v>
      </c>
      <c r="E7" s="4">
        <v>5</v>
      </c>
      <c r="F7" s="4">
        <f t="shared" si="0"/>
        <v>10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0</v>
      </c>
      <c r="E8" s="4">
        <v>10</v>
      </c>
      <c r="F8" s="4">
        <f t="shared" si="0"/>
        <v>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36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>
        <v>25688119</v>
      </c>
    </row>
    <row r="16" spans="1:7" x14ac:dyDescent="0.25">
      <c r="A16" s="10" t="s">
        <v>20</v>
      </c>
      <c r="B16" s="13">
        <v>26101564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120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39" x14ac:dyDescent="0.25">
      <c r="A3" s="4" t="s">
        <v>7</v>
      </c>
      <c r="B3" s="2" t="s">
        <v>121</v>
      </c>
      <c r="C3" s="4" t="s">
        <v>9</v>
      </c>
      <c r="D3" s="4">
        <v>1</v>
      </c>
      <c r="E3" s="4">
        <v>2</v>
      </c>
      <c r="F3" s="4">
        <f t="shared" ref="F3:F11" si="0">D3*E3</f>
        <v>2</v>
      </c>
      <c r="G3" s="2"/>
    </row>
    <row r="4" spans="1:7" x14ac:dyDescent="0.25">
      <c r="A4" s="4" t="s">
        <v>10</v>
      </c>
      <c r="B4" s="4" t="s">
        <v>18</v>
      </c>
      <c r="C4" s="4" t="s">
        <v>12</v>
      </c>
      <c r="D4" s="4">
        <v>0</v>
      </c>
      <c r="E4" s="4">
        <v>3</v>
      </c>
      <c r="F4" s="4">
        <f t="shared" si="0"/>
        <v>0</v>
      </c>
      <c r="G4" s="2"/>
    </row>
    <row r="5" spans="1:7" ht="26.25" x14ac:dyDescent="0.25">
      <c r="A5" s="4" t="s">
        <v>13</v>
      </c>
      <c r="B5" s="4" t="s">
        <v>18</v>
      </c>
      <c r="C5" s="4" t="s">
        <v>15</v>
      </c>
      <c r="D5" s="4">
        <v>0</v>
      </c>
      <c r="E5" s="4">
        <v>3</v>
      </c>
      <c r="F5" s="4">
        <f t="shared" si="0"/>
        <v>0</v>
      </c>
      <c r="G5" s="15" t="s">
        <v>16</v>
      </c>
    </row>
    <row r="6" spans="1:7" ht="26.25" x14ac:dyDescent="0.25">
      <c r="A6" s="4" t="s">
        <v>17</v>
      </c>
      <c r="B6" s="4" t="s">
        <v>18</v>
      </c>
      <c r="C6" s="4" t="s">
        <v>19</v>
      </c>
      <c r="D6" s="4">
        <v>0</v>
      </c>
      <c r="E6" s="4">
        <v>5</v>
      </c>
      <c r="F6" s="4">
        <f t="shared" si="0"/>
        <v>0</v>
      </c>
      <c r="G6" s="2"/>
    </row>
    <row r="7" spans="1:7" x14ac:dyDescent="0.25">
      <c r="A7" s="4" t="s">
        <v>20</v>
      </c>
      <c r="B7" s="4" t="s">
        <v>122</v>
      </c>
      <c r="C7" s="4" t="s">
        <v>22</v>
      </c>
      <c r="D7" s="4">
        <v>2</v>
      </c>
      <c r="E7" s="4">
        <v>5</v>
      </c>
      <c r="F7" s="4">
        <f t="shared" si="0"/>
        <v>10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445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22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/>
    </row>
    <row r="16" spans="1:7" x14ac:dyDescent="0.25">
      <c r="A16" s="10" t="s">
        <v>20</v>
      </c>
      <c r="B16" s="13">
        <v>2021551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123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39" x14ac:dyDescent="0.25">
      <c r="A3" s="4" t="s">
        <v>7</v>
      </c>
      <c r="B3" s="2" t="s">
        <v>124</v>
      </c>
      <c r="C3" s="4" t="s">
        <v>9</v>
      </c>
      <c r="D3" s="4">
        <v>1</v>
      </c>
      <c r="E3" s="4">
        <v>2</v>
      </c>
      <c r="F3" s="4">
        <f t="shared" ref="F3:F11" si="0">D3*E3</f>
        <v>2</v>
      </c>
      <c r="G3" s="2"/>
    </row>
    <row r="4" spans="1:7" x14ac:dyDescent="0.25">
      <c r="A4" s="4" t="s">
        <v>10</v>
      </c>
      <c r="B4" s="4" t="s">
        <v>18</v>
      </c>
      <c r="C4" s="4" t="s">
        <v>12</v>
      </c>
      <c r="D4" s="4">
        <v>0</v>
      </c>
      <c r="E4" s="4">
        <v>3</v>
      </c>
      <c r="F4" s="4">
        <f t="shared" si="0"/>
        <v>0</v>
      </c>
      <c r="G4" s="2"/>
    </row>
    <row r="5" spans="1:7" ht="26.25" x14ac:dyDescent="0.25">
      <c r="A5" s="4" t="s">
        <v>13</v>
      </c>
      <c r="B5" s="4" t="s">
        <v>125</v>
      </c>
      <c r="C5" s="4" t="s">
        <v>15</v>
      </c>
      <c r="D5" s="4">
        <v>1</v>
      </c>
      <c r="E5" s="4">
        <v>3</v>
      </c>
      <c r="F5" s="4">
        <f t="shared" si="0"/>
        <v>3</v>
      </c>
      <c r="G5" s="15" t="s">
        <v>16</v>
      </c>
    </row>
    <row r="6" spans="1:7" ht="26.25" x14ac:dyDescent="0.25">
      <c r="A6" s="4" t="s">
        <v>17</v>
      </c>
      <c r="B6" s="4" t="s">
        <v>18</v>
      </c>
      <c r="C6" s="4" t="s">
        <v>19</v>
      </c>
      <c r="D6" s="4">
        <v>0</v>
      </c>
      <c r="E6" s="4">
        <v>5</v>
      </c>
      <c r="F6" s="4">
        <f t="shared" si="0"/>
        <v>0</v>
      </c>
      <c r="G6" s="2"/>
    </row>
    <row r="7" spans="1:7" x14ac:dyDescent="0.25">
      <c r="A7" s="4" t="s">
        <v>20</v>
      </c>
      <c r="B7" s="4" t="s">
        <v>126</v>
      </c>
      <c r="C7" s="4" t="s">
        <v>22</v>
      </c>
      <c r="D7" s="4">
        <v>1</v>
      </c>
      <c r="E7" s="4">
        <v>5</v>
      </c>
      <c r="F7" s="4">
        <f t="shared" si="0"/>
        <v>5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0</v>
      </c>
      <c r="E8" s="4">
        <v>10</v>
      </c>
      <c r="F8" s="4">
        <f t="shared" si="0"/>
        <v>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10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/>
    </row>
    <row r="16" spans="1:7" x14ac:dyDescent="0.25">
      <c r="A16" s="10" t="s">
        <v>20</v>
      </c>
      <c r="B16" s="13">
        <v>25868794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127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180</v>
      </c>
      <c r="C3" s="4" t="s">
        <v>9</v>
      </c>
      <c r="D3" s="4">
        <v>1</v>
      </c>
      <c r="E3" s="4">
        <v>2</v>
      </c>
      <c r="F3" s="4">
        <f t="shared" ref="F3:F11" si="0">D3*E3</f>
        <v>2</v>
      </c>
      <c r="G3" s="2"/>
    </row>
    <row r="4" spans="1:7" x14ac:dyDescent="0.25">
      <c r="A4" s="4" t="s">
        <v>10</v>
      </c>
      <c r="B4" s="4">
        <v>27713119</v>
      </c>
      <c r="C4" s="4" t="s">
        <v>12</v>
      </c>
      <c r="D4" s="4">
        <v>1</v>
      </c>
      <c r="E4" s="4">
        <v>3</v>
      </c>
      <c r="F4" s="4">
        <f t="shared" si="0"/>
        <v>3</v>
      </c>
      <c r="G4" s="2"/>
    </row>
    <row r="5" spans="1:7" ht="26.25" x14ac:dyDescent="0.25">
      <c r="A5" s="4" t="s">
        <v>13</v>
      </c>
      <c r="B5" s="4" t="s">
        <v>128</v>
      </c>
      <c r="C5" s="4" t="s">
        <v>15</v>
      </c>
      <c r="D5" s="4">
        <v>1</v>
      </c>
      <c r="E5" s="4">
        <v>3</v>
      </c>
      <c r="F5" s="4">
        <f t="shared" si="0"/>
        <v>3</v>
      </c>
      <c r="G5" s="15" t="s">
        <v>16</v>
      </c>
    </row>
    <row r="6" spans="1:7" ht="26.25" x14ac:dyDescent="0.25">
      <c r="A6" s="4" t="s">
        <v>17</v>
      </c>
      <c r="B6" s="4" t="s">
        <v>129</v>
      </c>
      <c r="C6" s="4" t="s">
        <v>19</v>
      </c>
      <c r="D6" s="4">
        <v>1</v>
      </c>
      <c r="E6" s="4">
        <v>5</v>
      </c>
      <c r="F6" s="4">
        <f t="shared" si="0"/>
        <v>5</v>
      </c>
      <c r="G6" s="2"/>
    </row>
    <row r="7" spans="1:7" x14ac:dyDescent="0.25">
      <c r="A7" s="4" t="s">
        <v>20</v>
      </c>
      <c r="B7" s="4" t="s">
        <v>130</v>
      </c>
      <c r="C7" s="4" t="s">
        <v>22</v>
      </c>
      <c r="D7" s="4">
        <v>2</v>
      </c>
      <c r="E7" s="4">
        <v>5</v>
      </c>
      <c r="F7" s="4">
        <f t="shared" si="0"/>
        <v>10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33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>
        <v>26350195</v>
      </c>
    </row>
    <row r="16" spans="1:7" x14ac:dyDescent="0.25">
      <c r="A16" s="10" t="s">
        <v>20</v>
      </c>
      <c r="B16" s="13">
        <v>24875464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131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115.5" x14ac:dyDescent="0.25">
      <c r="A3" s="4" t="s">
        <v>7</v>
      </c>
      <c r="B3" s="2" t="s">
        <v>132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x14ac:dyDescent="0.25">
      <c r="A4" s="4" t="s">
        <v>10</v>
      </c>
      <c r="B4" s="4" t="s">
        <v>18</v>
      </c>
      <c r="C4" s="4" t="s">
        <v>12</v>
      </c>
      <c r="D4" s="4">
        <v>0</v>
      </c>
      <c r="E4" s="4">
        <v>3</v>
      </c>
      <c r="F4" s="4">
        <f t="shared" si="0"/>
        <v>0</v>
      </c>
      <c r="G4" s="2"/>
    </row>
    <row r="5" spans="1:7" ht="26.25" x14ac:dyDescent="0.25">
      <c r="A5" s="4" t="s">
        <v>13</v>
      </c>
      <c r="B5" s="4" t="s">
        <v>18</v>
      </c>
      <c r="C5" s="4" t="s">
        <v>15</v>
      </c>
      <c r="D5" s="4">
        <v>0</v>
      </c>
      <c r="E5" s="4">
        <v>3</v>
      </c>
      <c r="F5" s="4">
        <f t="shared" si="0"/>
        <v>0</v>
      </c>
      <c r="G5" s="15" t="s">
        <v>16</v>
      </c>
    </row>
    <row r="6" spans="1:7" ht="26.25" x14ac:dyDescent="0.25">
      <c r="A6" s="4" t="s">
        <v>17</v>
      </c>
      <c r="B6" s="4" t="s">
        <v>18</v>
      </c>
      <c r="C6" s="4" t="s">
        <v>19</v>
      </c>
      <c r="D6" s="4">
        <v>0</v>
      </c>
      <c r="E6" s="4">
        <v>5</v>
      </c>
      <c r="F6" s="4">
        <f t="shared" si="0"/>
        <v>0</v>
      </c>
      <c r="G6" s="2"/>
    </row>
    <row r="7" spans="1:7" x14ac:dyDescent="0.25">
      <c r="A7" s="4" t="s">
        <v>20</v>
      </c>
      <c r="B7" s="4" t="s">
        <v>40</v>
      </c>
      <c r="C7" s="4" t="s">
        <v>22</v>
      </c>
      <c r="D7" s="4">
        <v>2</v>
      </c>
      <c r="E7" s="4">
        <v>5</v>
      </c>
      <c r="F7" s="4">
        <f t="shared" si="0"/>
        <v>10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0</v>
      </c>
      <c r="E8" s="4">
        <v>10</v>
      </c>
      <c r="F8" s="4">
        <f t="shared" si="0"/>
        <v>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14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/>
    </row>
    <row r="16" spans="1:7" x14ac:dyDescent="0.25">
      <c r="A16" s="10" t="s">
        <v>20</v>
      </c>
      <c r="B16" s="13" t="s">
        <v>133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211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212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x14ac:dyDescent="0.25">
      <c r="A4" s="4" t="s">
        <v>10</v>
      </c>
      <c r="B4" s="4" t="s">
        <v>213</v>
      </c>
      <c r="C4" s="4" t="s">
        <v>12</v>
      </c>
      <c r="D4" s="4">
        <v>0</v>
      </c>
      <c r="E4" s="4">
        <v>3</v>
      </c>
      <c r="F4" s="4">
        <f t="shared" si="0"/>
        <v>0</v>
      </c>
      <c r="G4" s="2"/>
    </row>
    <row r="5" spans="1:7" ht="26.25" x14ac:dyDescent="0.25">
      <c r="A5" s="4" t="s">
        <v>13</v>
      </c>
      <c r="B5" s="4" t="s">
        <v>18</v>
      </c>
      <c r="C5" s="4" t="s">
        <v>15</v>
      </c>
      <c r="D5" s="4">
        <v>0</v>
      </c>
      <c r="E5" s="4">
        <v>3</v>
      </c>
      <c r="F5" s="4">
        <f t="shared" si="0"/>
        <v>0</v>
      </c>
      <c r="G5" s="15" t="s">
        <v>16</v>
      </c>
    </row>
    <row r="6" spans="1:7" ht="26.25" x14ac:dyDescent="0.25">
      <c r="A6" s="4" t="s">
        <v>17</v>
      </c>
      <c r="B6" s="4" t="s">
        <v>18</v>
      </c>
      <c r="C6" s="4" t="s">
        <v>19</v>
      </c>
      <c r="D6" s="4">
        <v>0</v>
      </c>
      <c r="E6" s="4">
        <v>5</v>
      </c>
      <c r="F6" s="4">
        <f t="shared" si="0"/>
        <v>0</v>
      </c>
      <c r="G6" s="2"/>
    </row>
    <row r="7" spans="1:7" ht="39" x14ac:dyDescent="0.25">
      <c r="A7" s="4" t="s">
        <v>20</v>
      </c>
      <c r="B7" s="4" t="s">
        <v>214</v>
      </c>
      <c r="C7" s="4" t="s">
        <v>22</v>
      </c>
      <c r="D7" s="4">
        <v>1</v>
      </c>
      <c r="E7" s="4">
        <v>5</v>
      </c>
      <c r="F7" s="4">
        <f t="shared" si="0"/>
        <v>5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19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/>
    </row>
    <row r="16" spans="1:7" x14ac:dyDescent="0.25">
      <c r="A16" s="10" t="s">
        <v>20</v>
      </c>
      <c r="B16" s="13" t="s">
        <v>220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16" sqref="C16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29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6" t="s">
        <v>30</v>
      </c>
      <c r="C3" s="4" t="s">
        <v>9</v>
      </c>
      <c r="D3" s="4">
        <v>1</v>
      </c>
      <c r="E3" s="4">
        <v>2</v>
      </c>
      <c r="F3" s="4">
        <f t="shared" ref="F3:F11" si="0">D3*E3</f>
        <v>2</v>
      </c>
      <c r="G3" s="2"/>
    </row>
    <row r="4" spans="1:7" x14ac:dyDescent="0.25">
      <c r="A4" s="4" t="s">
        <v>10</v>
      </c>
      <c r="B4" s="4" t="s">
        <v>18</v>
      </c>
      <c r="C4" s="4" t="s">
        <v>12</v>
      </c>
      <c r="D4" s="4">
        <v>0</v>
      </c>
      <c r="E4" s="4">
        <v>3</v>
      </c>
      <c r="F4" s="4">
        <f t="shared" si="0"/>
        <v>0</v>
      </c>
      <c r="G4" s="2"/>
    </row>
    <row r="5" spans="1:7" ht="51.75" x14ac:dyDescent="0.25">
      <c r="A5" s="4" t="s">
        <v>13</v>
      </c>
      <c r="B5" s="4" t="s">
        <v>31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26.25" x14ac:dyDescent="0.25">
      <c r="A6" s="4" t="s">
        <v>17</v>
      </c>
      <c r="B6" s="4" t="s">
        <v>18</v>
      </c>
      <c r="C6" s="4" t="s">
        <v>19</v>
      </c>
      <c r="D6" s="4">
        <v>0</v>
      </c>
      <c r="E6" s="4">
        <v>5</v>
      </c>
      <c r="F6" s="4">
        <f t="shared" si="0"/>
        <v>0</v>
      </c>
      <c r="G6" s="2"/>
    </row>
    <row r="7" spans="1:7" x14ac:dyDescent="0.25">
      <c r="A7" s="4" t="s">
        <v>20</v>
      </c>
      <c r="B7" s="4" t="s">
        <v>32</v>
      </c>
      <c r="C7" s="4" t="s">
        <v>22</v>
      </c>
      <c r="D7" s="4">
        <v>0</v>
      </c>
      <c r="E7" s="4">
        <v>5</v>
      </c>
      <c r="F7" s="4">
        <f t="shared" si="0"/>
        <v>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0</v>
      </c>
      <c r="E8" s="4">
        <v>10</v>
      </c>
      <c r="F8" s="4">
        <f t="shared" si="0"/>
        <v>0</v>
      </c>
      <c r="G8" s="2"/>
    </row>
    <row r="9" spans="1:7" ht="26.25" x14ac:dyDescent="0.25">
      <c r="A9" s="4" t="s">
        <v>441</v>
      </c>
      <c r="B9" s="4" t="s">
        <v>445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8</v>
      </c>
      <c r="G12" s="2"/>
    </row>
    <row r="14" spans="1:7" x14ac:dyDescent="0.25">
      <c r="A14" s="12"/>
      <c r="B14" s="9" t="s">
        <v>27</v>
      </c>
    </row>
    <row r="15" spans="1:7" x14ac:dyDescent="0.25">
      <c r="A15" s="31" t="s">
        <v>290</v>
      </c>
      <c r="B15" s="32">
        <v>20197468</v>
      </c>
    </row>
    <row r="16" spans="1:7" ht="26.25" x14ac:dyDescent="0.25">
      <c r="A16" s="31" t="s">
        <v>294</v>
      </c>
      <c r="B16" s="32" t="s">
        <v>295</v>
      </c>
    </row>
    <row r="17" spans="1:6" x14ac:dyDescent="0.25">
      <c r="A17" s="10" t="s">
        <v>17</v>
      </c>
      <c r="B17" s="33" t="s">
        <v>18</v>
      </c>
    </row>
    <row r="18" spans="1:6" x14ac:dyDescent="0.25">
      <c r="A18" s="10" t="s">
        <v>20</v>
      </c>
      <c r="B18" s="33">
        <v>25740692</v>
      </c>
      <c r="F18" s="35" t="s">
        <v>293</v>
      </c>
    </row>
    <row r="19" spans="1:6" x14ac:dyDescent="0.25">
      <c r="F19" s="36">
        <v>43628</v>
      </c>
    </row>
  </sheetData>
  <mergeCells count="1">
    <mergeCell ref="A1:F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215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216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ht="26.25" x14ac:dyDescent="0.25">
      <c r="A4" s="4" t="s">
        <v>10</v>
      </c>
      <c r="B4" s="4" t="s">
        <v>217</v>
      </c>
      <c r="C4" s="4" t="s">
        <v>12</v>
      </c>
      <c r="D4" s="4">
        <v>0</v>
      </c>
      <c r="E4" s="4">
        <v>3</v>
      </c>
      <c r="F4" s="4">
        <f t="shared" si="0"/>
        <v>0</v>
      </c>
      <c r="G4" s="2"/>
    </row>
    <row r="5" spans="1:7" ht="26.25" x14ac:dyDescent="0.25">
      <c r="A5" s="4" t="s">
        <v>13</v>
      </c>
      <c r="B5" s="4" t="s">
        <v>18</v>
      </c>
      <c r="C5" s="4" t="s">
        <v>15</v>
      </c>
      <c r="D5" s="4">
        <v>0</v>
      </c>
      <c r="E5" s="4">
        <v>3</v>
      </c>
      <c r="F5" s="4">
        <f t="shared" si="0"/>
        <v>0</v>
      </c>
      <c r="G5" s="15" t="s">
        <v>16</v>
      </c>
    </row>
    <row r="6" spans="1:7" ht="26.25" x14ac:dyDescent="0.25">
      <c r="A6" s="4" t="s">
        <v>17</v>
      </c>
      <c r="B6" s="4" t="s">
        <v>218</v>
      </c>
      <c r="C6" s="4" t="s">
        <v>19</v>
      </c>
      <c r="D6" s="4">
        <v>1</v>
      </c>
      <c r="E6" s="4">
        <v>5</v>
      </c>
      <c r="F6" s="4">
        <f t="shared" si="0"/>
        <v>5</v>
      </c>
      <c r="G6" s="2"/>
    </row>
    <row r="7" spans="1:7" x14ac:dyDescent="0.25">
      <c r="A7" s="4" t="s">
        <v>20</v>
      </c>
      <c r="B7" s="4" t="s">
        <v>40</v>
      </c>
      <c r="C7" s="4" t="s">
        <v>22</v>
      </c>
      <c r="D7" s="4">
        <v>0</v>
      </c>
      <c r="E7" s="4">
        <v>5</v>
      </c>
      <c r="F7" s="4">
        <f t="shared" si="0"/>
        <v>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0</v>
      </c>
      <c r="E8" s="4">
        <v>10</v>
      </c>
      <c r="F8" s="4">
        <f t="shared" si="0"/>
        <v>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9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/>
    </row>
    <row r="16" spans="1:7" x14ac:dyDescent="0.25">
      <c r="A16" s="10" t="s">
        <v>20</v>
      </c>
      <c r="B16" s="13" t="s">
        <v>219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139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140</v>
      </c>
      <c r="C3" s="4" t="s">
        <v>9</v>
      </c>
      <c r="D3" s="4">
        <v>1</v>
      </c>
      <c r="E3" s="4">
        <v>2</v>
      </c>
      <c r="F3" s="4">
        <f t="shared" ref="F3:F11" si="0">D3*E3</f>
        <v>2</v>
      </c>
      <c r="G3" s="2"/>
    </row>
    <row r="4" spans="1:7" x14ac:dyDescent="0.25">
      <c r="A4" s="4" t="s">
        <v>10</v>
      </c>
      <c r="B4" s="4" t="s">
        <v>18</v>
      </c>
      <c r="C4" s="4" t="s">
        <v>12</v>
      </c>
      <c r="D4" s="4">
        <v>0</v>
      </c>
      <c r="E4" s="4">
        <v>3</v>
      </c>
      <c r="F4" s="4">
        <f t="shared" si="0"/>
        <v>0</v>
      </c>
      <c r="G4" s="2"/>
    </row>
    <row r="5" spans="1:7" ht="26.25" x14ac:dyDescent="0.25">
      <c r="A5" s="4" t="s">
        <v>13</v>
      </c>
      <c r="B5" s="4" t="s">
        <v>141</v>
      </c>
      <c r="C5" s="4" t="s">
        <v>15</v>
      </c>
      <c r="D5" s="4">
        <v>1</v>
      </c>
      <c r="E5" s="4">
        <v>3</v>
      </c>
      <c r="F5" s="4">
        <f t="shared" si="0"/>
        <v>3</v>
      </c>
      <c r="G5" s="15" t="s">
        <v>16</v>
      </c>
    </row>
    <row r="6" spans="1:7" ht="26.25" x14ac:dyDescent="0.25">
      <c r="A6" s="4" t="s">
        <v>17</v>
      </c>
      <c r="B6" s="4" t="s">
        <v>18</v>
      </c>
      <c r="C6" s="4" t="s">
        <v>19</v>
      </c>
      <c r="D6" s="4">
        <v>0</v>
      </c>
      <c r="E6" s="4">
        <v>5</v>
      </c>
      <c r="F6" s="4">
        <f t="shared" si="0"/>
        <v>0</v>
      </c>
      <c r="G6" s="2"/>
    </row>
    <row r="7" spans="1:7" x14ac:dyDescent="0.25">
      <c r="A7" s="4" t="s">
        <v>20</v>
      </c>
      <c r="B7" s="4" t="s">
        <v>142</v>
      </c>
      <c r="C7" s="4" t="s">
        <v>22</v>
      </c>
      <c r="D7" s="4">
        <v>0</v>
      </c>
      <c r="E7" s="4">
        <v>5</v>
      </c>
      <c r="F7" s="4">
        <f t="shared" si="0"/>
        <v>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0</v>
      </c>
      <c r="E8" s="4">
        <v>10</v>
      </c>
      <c r="F8" s="4">
        <f t="shared" si="0"/>
        <v>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5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/>
    </row>
    <row r="16" spans="1:7" x14ac:dyDescent="0.25">
      <c r="A16" s="10" t="s">
        <v>20</v>
      </c>
      <c r="B16" s="13">
        <v>25597754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90" zoomScaleNormal="90" workbookViewId="0">
      <selection activeCell="B9" sqref="B9"/>
    </sheetView>
  </sheetViews>
  <sheetFormatPr defaultColWidth="8.85546875" defaultRowHeight="15.75" x14ac:dyDescent="0.25"/>
  <cols>
    <col min="1" max="1" width="34.5703125" style="1" customWidth="1"/>
    <col min="2" max="2" width="61.7109375" style="1" customWidth="1"/>
    <col min="3" max="3" width="26.42578125" style="1" customWidth="1"/>
    <col min="4" max="4" width="14.28515625" style="1" customWidth="1"/>
    <col min="5" max="5" width="11" style="1" customWidth="1"/>
    <col min="6" max="6" width="20.28515625" style="1" customWidth="1"/>
    <col min="7" max="16384" width="8.85546875" style="1"/>
  </cols>
  <sheetData>
    <row r="1" spans="1:7" x14ac:dyDescent="0.25">
      <c r="A1" s="51" t="s">
        <v>143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6" t="s">
        <v>144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ht="26.25" x14ac:dyDescent="0.25">
      <c r="A4" s="4" t="s">
        <v>10</v>
      </c>
      <c r="B4" s="4" t="s">
        <v>145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6.25" customHeight="1" x14ac:dyDescent="0.25">
      <c r="A5" s="4" t="s">
        <v>13</v>
      </c>
      <c r="B5" s="4" t="s">
        <v>146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26.25" x14ac:dyDescent="0.25">
      <c r="A6" s="4" t="s">
        <v>17</v>
      </c>
      <c r="B6" s="4" t="s">
        <v>147</v>
      </c>
      <c r="C6" s="4" t="s">
        <v>148</v>
      </c>
      <c r="D6" s="4">
        <v>1</v>
      </c>
      <c r="E6" s="4">
        <v>5</v>
      </c>
      <c r="F6" s="4">
        <f t="shared" si="0"/>
        <v>5</v>
      </c>
      <c r="G6" s="2"/>
    </row>
    <row r="7" spans="1:7" x14ac:dyDescent="0.25">
      <c r="A7" s="4" t="s">
        <v>20</v>
      </c>
      <c r="B7" s="4" t="s">
        <v>40</v>
      </c>
      <c r="C7" s="4" t="s">
        <v>22</v>
      </c>
      <c r="D7" s="4">
        <v>2</v>
      </c>
      <c r="E7" s="4">
        <v>5</v>
      </c>
      <c r="F7" s="4">
        <f t="shared" si="0"/>
        <v>10</v>
      </c>
      <c r="G7" s="2"/>
    </row>
    <row r="8" spans="1:7" ht="39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39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41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>
        <v>18477770</v>
      </c>
    </row>
    <row r="16" spans="1:7" x14ac:dyDescent="0.25">
      <c r="A16" s="10" t="s">
        <v>20</v>
      </c>
      <c r="B16" s="13">
        <v>19491323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9" sqref="B9"/>
    </sheetView>
  </sheetViews>
  <sheetFormatPr defaultColWidth="9.140625" defaultRowHeight="15" x14ac:dyDescent="0.25"/>
  <cols>
    <col min="1" max="1" width="32.28515625" style="11" customWidth="1"/>
    <col min="2" max="2" width="50.42578125" style="11" customWidth="1"/>
    <col min="3" max="3" width="38" style="11" customWidth="1"/>
    <col min="4" max="4" width="14.28515625" style="11" customWidth="1"/>
    <col min="5" max="5" width="11.5703125" style="11" customWidth="1"/>
    <col min="6" max="6" width="20.7109375" style="11" customWidth="1"/>
    <col min="7" max="16384" width="9.140625" style="11"/>
  </cols>
  <sheetData>
    <row r="1" spans="1:7" x14ac:dyDescent="0.25">
      <c r="A1" s="51" t="s">
        <v>92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39" x14ac:dyDescent="0.25">
      <c r="A3" s="4" t="s">
        <v>7</v>
      </c>
      <c r="B3" s="2" t="s">
        <v>149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x14ac:dyDescent="0.25">
      <c r="A4" s="4" t="s">
        <v>10</v>
      </c>
      <c r="B4" s="4" t="s">
        <v>150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6.25" x14ac:dyDescent="0.25">
      <c r="A5" s="4" t="s">
        <v>13</v>
      </c>
      <c r="B5" s="4" t="s">
        <v>94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26.25" x14ac:dyDescent="0.25">
      <c r="A6" s="4" t="s">
        <v>17</v>
      </c>
      <c r="B6" s="8" t="s">
        <v>95</v>
      </c>
      <c r="C6" s="4" t="s">
        <v>19</v>
      </c>
      <c r="D6" s="4">
        <v>1</v>
      </c>
      <c r="E6" s="4">
        <v>5</v>
      </c>
      <c r="F6" s="4">
        <f t="shared" si="0"/>
        <v>5</v>
      </c>
      <c r="G6" s="2"/>
    </row>
    <row r="7" spans="1:7" x14ac:dyDescent="0.25">
      <c r="A7" s="4" t="s">
        <v>20</v>
      </c>
      <c r="B7" s="4" t="s">
        <v>151</v>
      </c>
      <c r="C7" s="4" t="s">
        <v>22</v>
      </c>
      <c r="D7" s="4">
        <v>1</v>
      </c>
      <c r="E7" s="4">
        <v>5</v>
      </c>
      <c r="F7" s="4">
        <f t="shared" si="0"/>
        <v>5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36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>
        <v>26798533</v>
      </c>
    </row>
    <row r="16" spans="1:7" x14ac:dyDescent="0.25">
      <c r="A16" s="10" t="s">
        <v>20</v>
      </c>
      <c r="B16" s="13">
        <v>22749591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9" sqref="B9"/>
    </sheetView>
  </sheetViews>
  <sheetFormatPr defaultColWidth="9.140625" defaultRowHeight="15" x14ac:dyDescent="0.25"/>
  <cols>
    <col min="1" max="1" width="32.28515625" style="11" customWidth="1"/>
    <col min="2" max="2" width="50.42578125" style="11" customWidth="1"/>
    <col min="3" max="3" width="38" style="11" customWidth="1"/>
    <col min="4" max="4" width="14.28515625" style="11" customWidth="1"/>
    <col min="5" max="5" width="11.5703125" style="11" customWidth="1"/>
    <col min="6" max="6" width="20.7109375" style="11" customWidth="1"/>
    <col min="7" max="16384" width="9.140625" style="11"/>
  </cols>
  <sheetData>
    <row r="1" spans="1:7" x14ac:dyDescent="0.25">
      <c r="A1" s="51" t="s">
        <v>152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153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ht="64.5" x14ac:dyDescent="0.25">
      <c r="A4" s="4" t="s">
        <v>10</v>
      </c>
      <c r="B4" s="4" t="s">
        <v>198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6.25" x14ac:dyDescent="0.25">
      <c r="A5" s="4" t="s">
        <v>13</v>
      </c>
      <c r="B5" s="4" t="s">
        <v>18</v>
      </c>
      <c r="C5" s="4" t="s">
        <v>15</v>
      </c>
      <c r="D5" s="4">
        <v>0</v>
      </c>
      <c r="E5" s="4">
        <v>3</v>
      </c>
      <c r="F5" s="4">
        <f t="shared" si="0"/>
        <v>0</v>
      </c>
      <c r="G5" s="15" t="s">
        <v>16</v>
      </c>
    </row>
    <row r="6" spans="1:7" ht="39" x14ac:dyDescent="0.25">
      <c r="A6" s="4" t="s">
        <v>17</v>
      </c>
      <c r="B6" s="2" t="s">
        <v>98</v>
      </c>
      <c r="C6" s="4" t="s">
        <v>19</v>
      </c>
      <c r="D6" s="4">
        <v>1</v>
      </c>
      <c r="E6" s="4">
        <v>5</v>
      </c>
      <c r="F6" s="4">
        <f t="shared" si="0"/>
        <v>5</v>
      </c>
      <c r="G6" s="2"/>
    </row>
    <row r="7" spans="1:7" x14ac:dyDescent="0.25">
      <c r="A7" s="4" t="s">
        <v>20</v>
      </c>
      <c r="B7" s="4" t="s">
        <v>154</v>
      </c>
      <c r="C7" s="4" t="s">
        <v>22</v>
      </c>
      <c r="D7" s="4">
        <v>2</v>
      </c>
      <c r="E7" s="4">
        <v>5</v>
      </c>
      <c r="F7" s="4">
        <f t="shared" si="0"/>
        <v>10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35</v>
      </c>
      <c r="G12" s="2"/>
    </row>
    <row r="13" spans="1:7" x14ac:dyDescent="0.25">
      <c r="A13"/>
      <c r="B13"/>
      <c r="C13"/>
      <c r="D13"/>
      <c r="E13"/>
      <c r="F13"/>
    </row>
    <row r="14" spans="1:7" x14ac:dyDescent="0.25">
      <c r="A14" s="12"/>
      <c r="B14" s="9" t="s">
        <v>27</v>
      </c>
      <c r="C14"/>
      <c r="D14"/>
      <c r="E14"/>
      <c r="F14"/>
    </row>
    <row r="15" spans="1:7" x14ac:dyDescent="0.25">
      <c r="A15" s="10" t="s">
        <v>17</v>
      </c>
      <c r="B15" s="13" t="s">
        <v>99</v>
      </c>
      <c r="C15"/>
      <c r="D15"/>
      <c r="E15"/>
      <c r="F15"/>
    </row>
    <row r="16" spans="1:7" x14ac:dyDescent="0.25">
      <c r="A16" s="10" t="s">
        <v>20</v>
      </c>
      <c r="B16" s="13" t="s">
        <v>100</v>
      </c>
      <c r="C16"/>
      <c r="D16"/>
      <c r="E16"/>
      <c r="F1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155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156</v>
      </c>
      <c r="C3" s="4" t="s">
        <v>9</v>
      </c>
      <c r="D3" s="4">
        <v>1</v>
      </c>
      <c r="E3" s="4">
        <v>2</v>
      </c>
      <c r="F3" s="4">
        <f t="shared" ref="F3:F11" si="0">D3*E3</f>
        <v>2</v>
      </c>
      <c r="G3" s="2"/>
    </row>
    <row r="4" spans="1:7" x14ac:dyDescent="0.25">
      <c r="A4" s="4" t="s">
        <v>10</v>
      </c>
      <c r="B4" s="4" t="s">
        <v>18</v>
      </c>
      <c r="C4" s="4" t="s">
        <v>12</v>
      </c>
      <c r="D4" s="4">
        <v>0</v>
      </c>
      <c r="E4" s="4">
        <v>3</v>
      </c>
      <c r="F4" s="4">
        <f t="shared" si="0"/>
        <v>0</v>
      </c>
      <c r="G4" s="2"/>
    </row>
    <row r="5" spans="1:7" ht="26.25" x14ac:dyDescent="0.25">
      <c r="A5" s="4" t="s">
        <v>13</v>
      </c>
      <c r="B5" s="4" t="s">
        <v>179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26.25" x14ac:dyDescent="0.25">
      <c r="A6" s="4" t="s">
        <v>17</v>
      </c>
      <c r="B6" s="4" t="s">
        <v>18</v>
      </c>
      <c r="C6" s="4" t="s">
        <v>19</v>
      </c>
      <c r="D6" s="4">
        <v>0</v>
      </c>
      <c r="E6" s="4">
        <v>5</v>
      </c>
      <c r="F6" s="4">
        <f t="shared" si="0"/>
        <v>0</v>
      </c>
      <c r="G6" s="2"/>
    </row>
    <row r="7" spans="1:7" ht="26.25" x14ac:dyDescent="0.25">
      <c r="A7" s="4" t="s">
        <v>20</v>
      </c>
      <c r="B7" s="4" t="s">
        <v>174</v>
      </c>
      <c r="C7" s="4" t="s">
        <v>22</v>
      </c>
      <c r="D7" s="4">
        <v>0</v>
      </c>
      <c r="E7" s="4">
        <v>5</v>
      </c>
      <c r="F7" s="4">
        <f t="shared" si="0"/>
        <v>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18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/>
    </row>
    <row r="16" spans="1:7" x14ac:dyDescent="0.25">
      <c r="A16" s="10" t="s">
        <v>20</v>
      </c>
      <c r="B16" s="13" t="s">
        <v>157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158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159</v>
      </c>
      <c r="C3" s="4" t="s">
        <v>9</v>
      </c>
      <c r="D3" s="4">
        <v>1</v>
      </c>
      <c r="E3" s="4">
        <v>2</v>
      </c>
      <c r="F3" s="4">
        <f t="shared" ref="F3:F11" si="0">D3*E3</f>
        <v>2</v>
      </c>
      <c r="G3" s="2"/>
    </row>
    <row r="4" spans="1:7" x14ac:dyDescent="0.25">
      <c r="A4" s="4" t="s">
        <v>10</v>
      </c>
      <c r="B4" s="4" t="s">
        <v>160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6.25" x14ac:dyDescent="0.25">
      <c r="A5" s="4" t="s">
        <v>13</v>
      </c>
      <c r="B5" s="4" t="s">
        <v>161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26.25" x14ac:dyDescent="0.25">
      <c r="A6" s="4" t="s">
        <v>17</v>
      </c>
      <c r="B6" s="4" t="s">
        <v>162</v>
      </c>
      <c r="C6" s="4" t="s">
        <v>19</v>
      </c>
      <c r="D6" s="4">
        <v>1</v>
      </c>
      <c r="E6" s="4">
        <v>5</v>
      </c>
      <c r="F6" s="4">
        <f t="shared" si="0"/>
        <v>5</v>
      </c>
      <c r="G6" s="2"/>
    </row>
    <row r="7" spans="1:7" ht="39" x14ac:dyDescent="0.25">
      <c r="A7" s="4" t="s">
        <v>20</v>
      </c>
      <c r="B7" s="4" t="s">
        <v>163</v>
      </c>
      <c r="C7" s="4" t="s">
        <v>22</v>
      </c>
      <c r="D7" s="4">
        <v>0</v>
      </c>
      <c r="E7" s="4">
        <v>5</v>
      </c>
      <c r="F7" s="4">
        <f t="shared" si="0"/>
        <v>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29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6" t="s">
        <v>164</v>
      </c>
    </row>
    <row r="16" spans="1:7" x14ac:dyDescent="0.25">
      <c r="A16" s="10" t="s">
        <v>20</v>
      </c>
      <c r="B16" s="16" t="s">
        <v>165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166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39" x14ac:dyDescent="0.25">
      <c r="A3" s="4" t="s">
        <v>7</v>
      </c>
      <c r="B3" s="2" t="s">
        <v>167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x14ac:dyDescent="0.25">
      <c r="A4" s="4" t="s">
        <v>10</v>
      </c>
      <c r="B4" s="4">
        <v>26846842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6.25" x14ac:dyDescent="0.25">
      <c r="A5" s="4" t="s">
        <v>13</v>
      </c>
      <c r="B5" s="4" t="s">
        <v>18</v>
      </c>
      <c r="C5" s="4" t="s">
        <v>15</v>
      </c>
      <c r="D5" s="4">
        <v>0</v>
      </c>
      <c r="E5" s="4">
        <v>3</v>
      </c>
      <c r="F5" s="4">
        <f t="shared" si="0"/>
        <v>0</v>
      </c>
      <c r="G5" s="15" t="s">
        <v>16</v>
      </c>
    </row>
    <row r="6" spans="1:7" ht="26.25" x14ac:dyDescent="0.25">
      <c r="A6" s="4" t="s">
        <v>17</v>
      </c>
      <c r="B6" s="4" t="s">
        <v>18</v>
      </c>
      <c r="C6" s="4" t="s">
        <v>19</v>
      </c>
      <c r="D6" s="4">
        <v>0</v>
      </c>
      <c r="E6" s="4">
        <v>5</v>
      </c>
      <c r="F6" s="4">
        <f t="shared" si="0"/>
        <v>0</v>
      </c>
      <c r="G6" s="2"/>
    </row>
    <row r="7" spans="1:7" x14ac:dyDescent="0.25">
      <c r="A7" s="4" t="s">
        <v>20</v>
      </c>
      <c r="B7" s="4" t="s">
        <v>40</v>
      </c>
      <c r="C7" s="4" t="s">
        <v>22</v>
      </c>
      <c r="D7" s="4">
        <v>1</v>
      </c>
      <c r="E7" s="4">
        <v>5</v>
      </c>
      <c r="F7" s="4">
        <f t="shared" si="0"/>
        <v>5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0</v>
      </c>
      <c r="E8" s="4">
        <v>10</v>
      </c>
      <c r="F8" s="4">
        <f t="shared" si="0"/>
        <v>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15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/>
    </row>
    <row r="16" spans="1:7" x14ac:dyDescent="0.25">
      <c r="A16" s="10" t="s">
        <v>20</v>
      </c>
      <c r="B16" s="16" t="s">
        <v>168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169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170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x14ac:dyDescent="0.25">
      <c r="A4" s="4" t="s">
        <v>10</v>
      </c>
      <c r="B4" s="4" t="s">
        <v>18</v>
      </c>
      <c r="C4" s="4" t="s">
        <v>12</v>
      </c>
      <c r="D4" s="4">
        <v>0</v>
      </c>
      <c r="E4" s="4">
        <v>3</v>
      </c>
      <c r="F4" s="4">
        <f t="shared" si="0"/>
        <v>0</v>
      </c>
      <c r="G4" s="2"/>
    </row>
    <row r="5" spans="1:7" ht="26.25" x14ac:dyDescent="0.25">
      <c r="A5" s="4" t="s">
        <v>13</v>
      </c>
      <c r="B5" s="4" t="s">
        <v>281</v>
      </c>
      <c r="C5" s="4" t="s">
        <v>15</v>
      </c>
      <c r="D5" s="4">
        <v>0</v>
      </c>
      <c r="E5" s="4">
        <v>3</v>
      </c>
      <c r="F5" s="4">
        <f t="shared" si="0"/>
        <v>0</v>
      </c>
      <c r="G5" s="15" t="s">
        <v>16</v>
      </c>
    </row>
    <row r="6" spans="1:7" ht="26.25" x14ac:dyDescent="0.25">
      <c r="A6" s="4" t="s">
        <v>17</v>
      </c>
      <c r="B6" s="4" t="s">
        <v>171</v>
      </c>
      <c r="C6" s="4" t="s">
        <v>19</v>
      </c>
      <c r="D6" s="4">
        <v>2</v>
      </c>
      <c r="E6" s="4">
        <v>5</v>
      </c>
      <c r="F6" s="4">
        <f t="shared" si="0"/>
        <v>10</v>
      </c>
      <c r="G6" s="2"/>
    </row>
    <row r="7" spans="1:7" x14ac:dyDescent="0.25">
      <c r="A7" s="4" t="s">
        <v>20</v>
      </c>
      <c r="B7" s="4" t="s">
        <v>40</v>
      </c>
      <c r="C7" s="4" t="s">
        <v>22</v>
      </c>
      <c r="D7" s="4">
        <v>2</v>
      </c>
      <c r="E7" s="4">
        <v>5</v>
      </c>
      <c r="F7" s="4">
        <f t="shared" si="0"/>
        <v>10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0</v>
      </c>
      <c r="E8" s="4">
        <v>10</v>
      </c>
      <c r="F8" s="4">
        <f t="shared" si="0"/>
        <v>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24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7" t="s">
        <v>172</v>
      </c>
    </row>
    <row r="16" spans="1:7" x14ac:dyDescent="0.25">
      <c r="A16" s="10" t="s">
        <v>20</v>
      </c>
      <c r="B16" s="13">
        <v>27096040</v>
      </c>
    </row>
  </sheetData>
  <mergeCells count="1">
    <mergeCell ref="A1:F1"/>
  </mergeCells>
  <hyperlinks>
    <hyperlink ref="B15" r:id="rId1"/>
  </hyperlinks>
  <pageMargins left="0.7" right="0.7" top="0.75" bottom="0.75" header="0.3" footer="0.3"/>
  <pageSetup orientation="portrait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402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134</v>
      </c>
      <c r="C3" s="4" t="s">
        <v>9</v>
      </c>
      <c r="D3" s="4">
        <v>1</v>
      </c>
      <c r="E3" s="4">
        <v>2</v>
      </c>
      <c r="F3" s="4">
        <f t="shared" ref="F3:F11" si="0">D3*E3</f>
        <v>2</v>
      </c>
      <c r="G3" s="2"/>
    </row>
    <row r="4" spans="1:7" x14ac:dyDescent="0.25">
      <c r="A4" s="4" t="s">
        <v>10</v>
      </c>
      <c r="B4" s="4" t="s">
        <v>18</v>
      </c>
      <c r="C4" s="4" t="s">
        <v>12</v>
      </c>
      <c r="D4" s="4">
        <v>0</v>
      </c>
      <c r="E4" s="4">
        <v>3</v>
      </c>
      <c r="F4" s="4">
        <f t="shared" si="0"/>
        <v>0</v>
      </c>
      <c r="G4" s="2"/>
    </row>
    <row r="5" spans="1:7" ht="39" x14ac:dyDescent="0.25">
      <c r="A5" s="4" t="s">
        <v>13</v>
      </c>
      <c r="B5" s="4" t="s">
        <v>135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39" x14ac:dyDescent="0.25">
      <c r="A6" s="4" t="s">
        <v>17</v>
      </c>
      <c r="B6" s="4" t="s">
        <v>136</v>
      </c>
      <c r="C6" s="4" t="s">
        <v>19</v>
      </c>
      <c r="D6" s="4">
        <v>2</v>
      </c>
      <c r="E6" s="4">
        <v>5</v>
      </c>
      <c r="F6" s="4">
        <f t="shared" si="0"/>
        <v>10</v>
      </c>
      <c r="G6" s="2"/>
    </row>
    <row r="7" spans="1:7" ht="26.25" x14ac:dyDescent="0.25">
      <c r="A7" s="4" t="s">
        <v>20</v>
      </c>
      <c r="B7" s="4" t="s">
        <v>137</v>
      </c>
      <c r="C7" s="4" t="s">
        <v>22</v>
      </c>
      <c r="D7" s="4">
        <v>1</v>
      </c>
      <c r="E7" s="4">
        <v>5</v>
      </c>
      <c r="F7" s="4">
        <f t="shared" si="0"/>
        <v>5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33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>
        <v>23158522</v>
      </c>
    </row>
    <row r="16" spans="1:7" x14ac:dyDescent="0.25">
      <c r="A16" s="10" t="s">
        <v>20</v>
      </c>
      <c r="B16" s="16" t="s">
        <v>138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B9" sqref="B9:B11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33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6" t="s">
        <v>34</v>
      </c>
      <c r="C3" s="4" t="s">
        <v>9</v>
      </c>
      <c r="D3" s="4">
        <v>1</v>
      </c>
      <c r="E3" s="4">
        <v>2</v>
      </c>
      <c r="F3" s="4">
        <f t="shared" ref="F3:F11" si="0">D3*E3</f>
        <v>2</v>
      </c>
      <c r="G3" s="2"/>
    </row>
    <row r="4" spans="1:7" x14ac:dyDescent="0.25">
      <c r="A4" s="4" t="s">
        <v>10</v>
      </c>
      <c r="B4" s="4" t="s">
        <v>18</v>
      </c>
      <c r="C4" s="4" t="s">
        <v>12</v>
      </c>
      <c r="D4" s="4">
        <v>0</v>
      </c>
      <c r="E4" s="4">
        <v>3</v>
      </c>
      <c r="F4" s="4">
        <f t="shared" si="0"/>
        <v>0</v>
      </c>
      <c r="G4" s="2"/>
    </row>
    <row r="5" spans="1:7" ht="26.25" x14ac:dyDescent="0.25">
      <c r="A5" s="4" t="s">
        <v>13</v>
      </c>
      <c r="B5" s="2" t="s">
        <v>35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26.25" x14ac:dyDescent="0.25">
      <c r="A6" s="4" t="s">
        <v>17</v>
      </c>
      <c r="B6" s="4" t="s">
        <v>175</v>
      </c>
      <c r="C6" s="4" t="s">
        <v>19</v>
      </c>
      <c r="D6" s="4">
        <v>0</v>
      </c>
      <c r="E6" s="4">
        <v>5</v>
      </c>
      <c r="F6" s="4">
        <f t="shared" si="0"/>
        <v>0</v>
      </c>
      <c r="G6" s="2"/>
    </row>
    <row r="7" spans="1:7" x14ac:dyDescent="0.25">
      <c r="A7" s="4" t="s">
        <v>20</v>
      </c>
      <c r="B7" s="4" t="s">
        <v>36</v>
      </c>
      <c r="C7" s="4" t="s">
        <v>22</v>
      </c>
      <c r="D7" s="4">
        <v>2</v>
      </c>
      <c r="E7" s="4">
        <v>5</v>
      </c>
      <c r="F7" s="4">
        <f t="shared" si="0"/>
        <v>10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445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28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 t="s">
        <v>176</v>
      </c>
    </row>
    <row r="16" spans="1:7" x14ac:dyDescent="0.25">
      <c r="A16" s="10" t="s">
        <v>20</v>
      </c>
      <c r="B16" s="13" t="s">
        <v>37</v>
      </c>
    </row>
  </sheetData>
  <mergeCells count="1">
    <mergeCell ref="A1:F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203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204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ht="26.25" x14ac:dyDescent="0.25">
      <c r="A4" s="4" t="s">
        <v>10</v>
      </c>
      <c r="B4" s="4" t="s">
        <v>205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30.25" x14ac:dyDescent="0.25">
      <c r="A5" s="4" t="s">
        <v>13</v>
      </c>
      <c r="B5" s="4" t="s">
        <v>206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166.5" x14ac:dyDescent="0.25">
      <c r="A6" s="4" t="s">
        <v>17</v>
      </c>
      <c r="B6" s="4" t="s">
        <v>207</v>
      </c>
      <c r="C6" s="4" t="s">
        <v>19</v>
      </c>
      <c r="D6" s="4">
        <v>-1</v>
      </c>
      <c r="E6" s="4">
        <v>5</v>
      </c>
      <c r="F6" s="4">
        <f t="shared" si="0"/>
        <v>-5</v>
      </c>
      <c r="G6" s="2"/>
    </row>
    <row r="7" spans="1:7" ht="26.25" x14ac:dyDescent="0.25">
      <c r="A7" s="4" t="s">
        <v>20</v>
      </c>
      <c r="B7" s="4" t="s">
        <v>209</v>
      </c>
      <c r="C7" s="4" t="s">
        <v>22</v>
      </c>
      <c r="D7" s="4">
        <v>1</v>
      </c>
      <c r="E7" s="4">
        <v>5</v>
      </c>
      <c r="F7" s="4">
        <f t="shared" si="0"/>
        <v>5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26</v>
      </c>
      <c r="G12" s="2"/>
    </row>
    <row r="14" spans="1:7" x14ac:dyDescent="0.25">
      <c r="A14" s="12"/>
      <c r="B14" s="9" t="s">
        <v>27</v>
      </c>
    </row>
    <row r="15" spans="1:7" ht="120" x14ac:dyDescent="0.25">
      <c r="A15" s="10" t="s">
        <v>17</v>
      </c>
      <c r="B15" s="20" t="s">
        <v>208</v>
      </c>
    </row>
    <row r="16" spans="1:7" ht="15.75" x14ac:dyDescent="0.25">
      <c r="A16" s="10" t="s">
        <v>20</v>
      </c>
      <c r="B16" s="21" t="s">
        <v>210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221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39" x14ac:dyDescent="0.25">
      <c r="A3" s="4" t="s">
        <v>7</v>
      </c>
      <c r="B3" s="2" t="s">
        <v>222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ht="51.75" x14ac:dyDescent="0.25">
      <c r="A4" s="4" t="s">
        <v>10</v>
      </c>
      <c r="B4" s="4" t="s">
        <v>282</v>
      </c>
      <c r="C4" s="4" t="s">
        <v>12</v>
      </c>
      <c r="D4" s="4">
        <v>1</v>
      </c>
      <c r="E4" s="4">
        <v>3</v>
      </c>
      <c r="F4" s="4">
        <f t="shared" si="0"/>
        <v>3</v>
      </c>
      <c r="G4" s="2"/>
    </row>
    <row r="5" spans="1:7" ht="26.25" x14ac:dyDescent="0.25">
      <c r="A5" s="4" t="s">
        <v>13</v>
      </c>
      <c r="B5" s="4" t="s">
        <v>18</v>
      </c>
      <c r="C5" s="4" t="s">
        <v>15</v>
      </c>
      <c r="D5" s="4">
        <v>0</v>
      </c>
      <c r="E5" s="4">
        <v>3</v>
      </c>
      <c r="F5" s="4">
        <f t="shared" si="0"/>
        <v>0</v>
      </c>
      <c r="G5" s="15" t="s">
        <v>16</v>
      </c>
    </row>
    <row r="6" spans="1:7" ht="26.25" x14ac:dyDescent="0.25">
      <c r="A6" s="4" t="s">
        <v>17</v>
      </c>
      <c r="B6" s="4" t="s">
        <v>223</v>
      </c>
      <c r="C6" s="4" t="s">
        <v>19</v>
      </c>
      <c r="D6" s="4">
        <v>1</v>
      </c>
      <c r="E6" s="4">
        <v>5</v>
      </c>
      <c r="F6" s="4">
        <f t="shared" si="0"/>
        <v>5</v>
      </c>
      <c r="G6" s="2"/>
    </row>
    <row r="7" spans="1:7" ht="26.25" x14ac:dyDescent="0.25">
      <c r="A7" s="4" t="s">
        <v>20</v>
      </c>
      <c r="B7" s="4" t="s">
        <v>224</v>
      </c>
      <c r="C7" s="4" t="s">
        <v>22</v>
      </c>
      <c r="D7" s="4">
        <v>1</v>
      </c>
      <c r="E7" s="4">
        <v>5</v>
      </c>
      <c r="F7" s="4">
        <f t="shared" si="0"/>
        <v>5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0</v>
      </c>
      <c r="E8" s="4">
        <v>10</v>
      </c>
      <c r="F8" s="4">
        <f t="shared" si="0"/>
        <v>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17</v>
      </c>
      <c r="G12" s="2"/>
    </row>
    <row r="14" spans="1:7" x14ac:dyDescent="0.25">
      <c r="A14" s="12"/>
      <c r="B14" s="9" t="s">
        <v>27</v>
      </c>
    </row>
    <row r="15" spans="1:7" ht="120" x14ac:dyDescent="0.25">
      <c r="A15" s="10" t="s">
        <v>17</v>
      </c>
      <c r="B15" s="20" t="s">
        <v>208</v>
      </c>
    </row>
    <row r="16" spans="1:7" ht="15.75" x14ac:dyDescent="0.25">
      <c r="A16" s="10" t="s">
        <v>20</v>
      </c>
      <c r="B16" s="21" t="s">
        <v>210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190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51.75" x14ac:dyDescent="0.25">
      <c r="A3" s="4" t="s">
        <v>7</v>
      </c>
      <c r="B3" s="2" t="s">
        <v>199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ht="26.25" x14ac:dyDescent="0.25">
      <c r="A4" s="4" t="s">
        <v>10</v>
      </c>
      <c r="B4" s="4" t="s">
        <v>192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6.25" x14ac:dyDescent="0.25">
      <c r="A5" s="4" t="s">
        <v>13</v>
      </c>
      <c r="B5" s="4" t="s">
        <v>193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39" x14ac:dyDescent="0.25">
      <c r="A6" s="4" t="s">
        <v>17</v>
      </c>
      <c r="B6" s="4" t="s">
        <v>194</v>
      </c>
      <c r="C6" s="4" t="s">
        <v>19</v>
      </c>
      <c r="D6" s="4">
        <v>1</v>
      </c>
      <c r="E6" s="4">
        <v>5</v>
      </c>
      <c r="F6" s="4">
        <f t="shared" si="0"/>
        <v>5</v>
      </c>
      <c r="G6" s="2"/>
    </row>
    <row r="7" spans="1:7" x14ac:dyDescent="0.25">
      <c r="A7" s="4" t="s">
        <v>20</v>
      </c>
      <c r="B7" s="4" t="s">
        <v>195</v>
      </c>
      <c r="C7" s="4" t="s">
        <v>22</v>
      </c>
      <c r="D7" s="4">
        <v>0</v>
      </c>
      <c r="E7" s="4">
        <v>5</v>
      </c>
      <c r="F7" s="4">
        <f t="shared" si="0"/>
        <v>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31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6" t="s">
        <v>200</v>
      </c>
    </row>
    <row r="16" spans="1:7" x14ac:dyDescent="0.25">
      <c r="A16" s="10" t="s">
        <v>20</v>
      </c>
      <c r="B16" s="16" t="s">
        <v>201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9" sqref="B9:B11"/>
    </sheetView>
  </sheetViews>
  <sheetFormatPr defaultRowHeight="15" x14ac:dyDescent="0.25"/>
  <cols>
    <col min="1" max="1" width="32.28515625" customWidth="1"/>
    <col min="2" max="2" width="56.85546875" customWidth="1"/>
    <col min="3" max="3" width="50.140625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191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412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ht="51.75" x14ac:dyDescent="0.25">
      <c r="A4" s="4" t="s">
        <v>10</v>
      </c>
      <c r="B4" s="4" t="s">
        <v>305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6.25" x14ac:dyDescent="0.25">
      <c r="A5" s="4" t="s">
        <v>13</v>
      </c>
      <c r="B5" s="4" t="s">
        <v>306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39" x14ac:dyDescent="0.25">
      <c r="A6" s="4" t="s">
        <v>17</v>
      </c>
      <c r="B6" s="2" t="s">
        <v>307</v>
      </c>
      <c r="C6" s="4" t="s">
        <v>19</v>
      </c>
      <c r="D6" s="4">
        <v>2</v>
      </c>
      <c r="E6" s="4">
        <v>5</v>
      </c>
      <c r="F6" s="4">
        <f t="shared" si="0"/>
        <v>10</v>
      </c>
      <c r="G6" s="2"/>
    </row>
    <row r="7" spans="1:7" ht="64.5" x14ac:dyDescent="0.25">
      <c r="A7" s="4" t="s">
        <v>20</v>
      </c>
      <c r="B7" s="4" t="s">
        <v>308</v>
      </c>
      <c r="C7" s="4" t="s">
        <v>22</v>
      </c>
      <c r="D7" s="4">
        <v>2</v>
      </c>
      <c r="E7" s="4">
        <v>5</v>
      </c>
      <c r="F7" s="4">
        <f t="shared" si="0"/>
        <v>10</v>
      </c>
      <c r="G7" s="2"/>
    </row>
    <row r="8" spans="1:7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46</v>
      </c>
      <c r="G12" s="2"/>
    </row>
    <row r="14" spans="1:7" x14ac:dyDescent="0.25">
      <c r="A14" s="12"/>
      <c r="B14" s="9" t="s">
        <v>27</v>
      </c>
    </row>
    <row r="15" spans="1:7" x14ac:dyDescent="0.25">
      <c r="A15" s="31" t="s">
        <v>309</v>
      </c>
      <c r="B15" s="37" t="s">
        <v>413</v>
      </c>
    </row>
    <row r="16" spans="1:7" x14ac:dyDescent="0.25">
      <c r="A16" s="31" t="s">
        <v>310</v>
      </c>
      <c r="B16" s="37" t="s">
        <v>311</v>
      </c>
    </row>
    <row r="17" spans="1:6" x14ac:dyDescent="0.25">
      <c r="A17" s="31" t="s">
        <v>312</v>
      </c>
      <c r="B17" s="37">
        <v>29693796</v>
      </c>
    </row>
    <row r="18" spans="1:6" x14ac:dyDescent="0.25">
      <c r="A18" s="10" t="s">
        <v>17</v>
      </c>
      <c r="B18" s="37" t="s">
        <v>313</v>
      </c>
      <c r="F18" t="s">
        <v>293</v>
      </c>
    </row>
    <row r="19" spans="1:6" x14ac:dyDescent="0.25">
      <c r="A19" s="10" t="s">
        <v>20</v>
      </c>
      <c r="B19" s="13" t="s">
        <v>314</v>
      </c>
      <c r="F19" s="34">
        <v>43716</v>
      </c>
    </row>
    <row r="22" spans="1:6" x14ac:dyDescent="0.25">
      <c r="A22" s="11" t="s">
        <v>315</v>
      </c>
      <c r="B22" s="11" t="s">
        <v>316</v>
      </c>
    </row>
    <row r="23" spans="1:6" x14ac:dyDescent="0.25">
      <c r="A23" s="11" t="s">
        <v>317</v>
      </c>
      <c r="B23" s="11" t="s">
        <v>318</v>
      </c>
    </row>
    <row r="24" spans="1:6" x14ac:dyDescent="0.25">
      <c r="A24" s="11" t="s">
        <v>319</v>
      </c>
      <c r="B24" s="11" t="s">
        <v>320</v>
      </c>
    </row>
    <row r="25" spans="1:6" x14ac:dyDescent="0.25">
      <c r="A25" s="11" t="s">
        <v>321</v>
      </c>
      <c r="B25" s="11" t="s">
        <v>322</v>
      </c>
    </row>
    <row r="26" spans="1:6" x14ac:dyDescent="0.25">
      <c r="A26" s="11" t="s">
        <v>323</v>
      </c>
      <c r="B26" s="11" t="s">
        <v>324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9" sqref="B9"/>
    </sheetView>
  </sheetViews>
  <sheetFormatPr defaultColWidth="9.140625" defaultRowHeight="15" x14ac:dyDescent="0.25"/>
  <cols>
    <col min="1" max="1" width="32.28515625" style="11" customWidth="1"/>
    <col min="2" max="2" width="50.42578125" style="11" customWidth="1"/>
    <col min="3" max="3" width="38" style="11" customWidth="1"/>
    <col min="4" max="4" width="14.28515625" style="11" customWidth="1"/>
    <col min="5" max="5" width="11.5703125" style="11" customWidth="1"/>
    <col min="6" max="6" width="20.7109375" style="11" customWidth="1"/>
    <col min="7" max="16384" width="9.140625" style="11"/>
  </cols>
  <sheetData>
    <row r="1" spans="1:7" x14ac:dyDescent="0.25">
      <c r="A1" s="51" t="s">
        <v>152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420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ht="64.5" x14ac:dyDescent="0.25">
      <c r="A4" s="4" t="s">
        <v>10</v>
      </c>
      <c r="B4" s="4" t="s">
        <v>198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6.25" x14ac:dyDescent="0.25">
      <c r="A5" s="4" t="s">
        <v>13</v>
      </c>
      <c r="B5" s="4" t="s">
        <v>18</v>
      </c>
      <c r="C5" s="4" t="s">
        <v>15</v>
      </c>
      <c r="D5" s="4">
        <v>0</v>
      </c>
      <c r="E5" s="4">
        <v>3</v>
      </c>
      <c r="F5" s="4">
        <f t="shared" si="0"/>
        <v>0</v>
      </c>
      <c r="G5" s="15" t="s">
        <v>16</v>
      </c>
    </row>
    <row r="6" spans="1:7" ht="39" x14ac:dyDescent="0.25">
      <c r="A6" s="4" t="s">
        <v>17</v>
      </c>
      <c r="B6" s="2" t="s">
        <v>98</v>
      </c>
      <c r="C6" s="4" t="s">
        <v>19</v>
      </c>
      <c r="D6" s="4">
        <v>1</v>
      </c>
      <c r="E6" s="4">
        <v>5</v>
      </c>
      <c r="F6" s="4">
        <f t="shared" si="0"/>
        <v>5</v>
      </c>
      <c r="G6" s="2"/>
    </row>
    <row r="7" spans="1:7" x14ac:dyDescent="0.25">
      <c r="A7" s="4" t="s">
        <v>20</v>
      </c>
      <c r="B7" s="4" t="s">
        <v>154</v>
      </c>
      <c r="C7" s="4" t="s">
        <v>22</v>
      </c>
      <c r="D7" s="4">
        <v>2</v>
      </c>
      <c r="E7" s="4">
        <v>5</v>
      </c>
      <c r="F7" s="4">
        <f t="shared" si="0"/>
        <v>10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35</v>
      </c>
      <c r="G12" s="2"/>
    </row>
    <row r="13" spans="1:7" x14ac:dyDescent="0.25">
      <c r="A13"/>
      <c r="B13"/>
      <c r="C13"/>
      <c r="D13"/>
      <c r="E13"/>
      <c r="F13"/>
    </row>
    <row r="14" spans="1:7" x14ac:dyDescent="0.25">
      <c r="A14" s="12"/>
      <c r="B14" s="9" t="s">
        <v>27</v>
      </c>
      <c r="C14"/>
      <c r="D14"/>
      <c r="E14"/>
      <c r="F14"/>
    </row>
    <row r="15" spans="1:7" x14ac:dyDescent="0.25">
      <c r="A15" s="10" t="s">
        <v>17</v>
      </c>
      <c r="B15" s="13" t="s">
        <v>99</v>
      </c>
      <c r="C15"/>
      <c r="D15"/>
      <c r="E15"/>
      <c r="F15"/>
    </row>
    <row r="16" spans="1:7" x14ac:dyDescent="0.25">
      <c r="A16" s="10" t="s">
        <v>20</v>
      </c>
      <c r="B16" s="13" t="s">
        <v>100</v>
      </c>
      <c r="C16"/>
      <c r="D16"/>
      <c r="E16"/>
      <c r="F1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38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39" x14ac:dyDescent="0.25">
      <c r="A3" s="4" t="s">
        <v>7</v>
      </c>
      <c r="B3" s="6" t="s">
        <v>423</v>
      </c>
      <c r="C3" s="4" t="s">
        <v>9</v>
      </c>
      <c r="D3" s="4">
        <v>1</v>
      </c>
      <c r="E3" s="4">
        <v>2</v>
      </c>
      <c r="F3" s="4">
        <f t="shared" ref="F3:F11" si="0">D3*E3</f>
        <v>2</v>
      </c>
      <c r="G3" s="2"/>
    </row>
    <row r="4" spans="1:7" x14ac:dyDescent="0.25">
      <c r="A4" s="4" t="s">
        <v>10</v>
      </c>
      <c r="B4" s="4" t="s">
        <v>18</v>
      </c>
      <c r="C4" s="4" t="s">
        <v>12</v>
      </c>
      <c r="D4" s="4">
        <v>0</v>
      </c>
      <c r="E4" s="4">
        <v>3</v>
      </c>
      <c r="F4" s="4">
        <f t="shared" si="0"/>
        <v>0</v>
      </c>
      <c r="G4" s="2"/>
    </row>
    <row r="5" spans="1:7" ht="26.25" x14ac:dyDescent="0.25">
      <c r="A5" s="4" t="s">
        <v>13</v>
      </c>
      <c r="B5" s="19" t="s">
        <v>18</v>
      </c>
      <c r="C5" s="4" t="s">
        <v>15</v>
      </c>
      <c r="D5" s="4">
        <v>0</v>
      </c>
      <c r="E5" s="4">
        <v>3</v>
      </c>
      <c r="F5" s="4">
        <f t="shared" si="0"/>
        <v>0</v>
      </c>
      <c r="G5" s="15" t="s">
        <v>16</v>
      </c>
    </row>
    <row r="6" spans="1:7" ht="26.25" x14ac:dyDescent="0.25">
      <c r="A6" s="4" t="s">
        <v>17</v>
      </c>
      <c r="B6" s="14" t="s">
        <v>422</v>
      </c>
      <c r="C6" s="4" t="s">
        <v>19</v>
      </c>
      <c r="D6" s="4">
        <v>1</v>
      </c>
      <c r="E6" s="4">
        <v>5</v>
      </c>
      <c r="F6" s="4">
        <f t="shared" si="0"/>
        <v>5</v>
      </c>
      <c r="G6" s="2"/>
    </row>
    <row r="7" spans="1:7" ht="26.25" x14ac:dyDescent="0.25">
      <c r="A7" s="4" t="s">
        <v>20</v>
      </c>
      <c r="B7" s="4" t="s">
        <v>424</v>
      </c>
      <c r="C7" s="4" t="s">
        <v>22</v>
      </c>
      <c r="D7" s="4">
        <v>2</v>
      </c>
      <c r="E7" s="4">
        <v>5</v>
      </c>
      <c r="F7" s="4">
        <f t="shared" si="0"/>
        <v>10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27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6" t="s">
        <v>177</v>
      </c>
      <c r="C15" t="s">
        <v>421</v>
      </c>
    </row>
    <row r="16" spans="1:7" x14ac:dyDescent="0.25">
      <c r="A16" s="10" t="s">
        <v>20</v>
      </c>
      <c r="B16" s="16" t="s">
        <v>41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38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6" t="s">
        <v>427</v>
      </c>
      <c r="C3" s="4" t="s">
        <v>9</v>
      </c>
      <c r="D3" s="4">
        <v>1</v>
      </c>
      <c r="E3" s="4">
        <v>2</v>
      </c>
      <c r="F3" s="4">
        <f t="shared" ref="F3:F11" si="0">D3*E3</f>
        <v>2</v>
      </c>
      <c r="G3" s="2"/>
    </row>
    <row r="4" spans="1:7" x14ac:dyDescent="0.25">
      <c r="A4" s="4" t="s">
        <v>10</v>
      </c>
      <c r="B4" s="4" t="s">
        <v>428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6.25" x14ac:dyDescent="0.25">
      <c r="A5" s="4" t="s">
        <v>13</v>
      </c>
      <c r="B5" s="19" t="s">
        <v>438</v>
      </c>
      <c r="C5" s="4" t="s">
        <v>15</v>
      </c>
      <c r="D5" s="4">
        <v>1</v>
      </c>
      <c r="E5" s="4">
        <v>3</v>
      </c>
      <c r="F5" s="4">
        <f t="shared" si="0"/>
        <v>3</v>
      </c>
      <c r="G5" s="15" t="s">
        <v>16</v>
      </c>
    </row>
    <row r="6" spans="1:7" ht="26.25" x14ac:dyDescent="0.25">
      <c r="A6" s="4" t="s">
        <v>17</v>
      </c>
      <c r="B6" s="14" t="s">
        <v>429</v>
      </c>
      <c r="C6" s="4" t="s">
        <v>19</v>
      </c>
      <c r="D6" s="4">
        <v>1</v>
      </c>
      <c r="E6" s="4">
        <v>5</v>
      </c>
      <c r="F6" s="4">
        <f t="shared" si="0"/>
        <v>5</v>
      </c>
      <c r="G6" s="2"/>
    </row>
    <row r="7" spans="1:7" ht="26.25" x14ac:dyDescent="0.25">
      <c r="A7" s="4" t="s">
        <v>20</v>
      </c>
      <c r="B7" s="4" t="s">
        <v>430</v>
      </c>
      <c r="C7" s="4" t="s">
        <v>22</v>
      </c>
      <c r="D7" s="4">
        <v>2</v>
      </c>
      <c r="E7" s="4">
        <v>5</v>
      </c>
      <c r="F7" s="4">
        <f t="shared" si="0"/>
        <v>10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0</v>
      </c>
      <c r="E8" s="4">
        <v>10</v>
      </c>
      <c r="F8" s="4">
        <f t="shared" si="0"/>
        <v>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26</v>
      </c>
      <c r="G12" s="2"/>
    </row>
    <row r="14" spans="1:7" x14ac:dyDescent="0.25">
      <c r="A14" s="12"/>
      <c r="B14" s="9" t="s">
        <v>27</v>
      </c>
      <c r="C14" s="50" t="s">
        <v>426</v>
      </c>
    </row>
    <row r="15" spans="1:7" x14ac:dyDescent="0.25">
      <c r="A15" s="10" t="s">
        <v>17</v>
      </c>
      <c r="B15" s="16">
        <v>29912274</v>
      </c>
      <c r="C15" s="50" t="s">
        <v>425</v>
      </c>
    </row>
    <row r="16" spans="1:7" x14ac:dyDescent="0.25">
      <c r="A16" s="10" t="s">
        <v>20</v>
      </c>
      <c r="B16" s="16"/>
    </row>
  </sheetData>
  <mergeCells count="1">
    <mergeCell ref="A1:F1"/>
  </mergeCells>
  <hyperlinks>
    <hyperlink ref="C15" r:id="rId1"/>
    <hyperlink ref="C14" r:id="rId2"/>
  </hyperlinks>
  <pageMargins left="0.7" right="0.7" top="0.75" bottom="0.75" header="0.3" footer="0.3"/>
  <pageSetup orientation="portrait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38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6" t="s">
        <v>432</v>
      </c>
      <c r="C3" s="4" t="s">
        <v>9</v>
      </c>
      <c r="D3" s="4">
        <v>1</v>
      </c>
      <c r="E3" s="4">
        <v>2</v>
      </c>
      <c r="F3" s="4">
        <f t="shared" ref="F3:F11" si="0">D3*E3</f>
        <v>2</v>
      </c>
      <c r="G3" s="2"/>
    </row>
    <row r="4" spans="1:7" x14ac:dyDescent="0.25">
      <c r="A4" s="4" t="s">
        <v>10</v>
      </c>
      <c r="B4" s="4" t="s">
        <v>433</v>
      </c>
      <c r="C4" s="4" t="s">
        <v>12</v>
      </c>
      <c r="D4" s="4">
        <v>1</v>
      </c>
      <c r="E4" s="4">
        <v>3</v>
      </c>
      <c r="F4" s="4">
        <f t="shared" si="0"/>
        <v>3</v>
      </c>
      <c r="G4" s="2"/>
    </row>
    <row r="5" spans="1:7" ht="26.25" x14ac:dyDescent="0.25">
      <c r="A5" s="4" t="s">
        <v>13</v>
      </c>
      <c r="B5" s="19" t="s">
        <v>434</v>
      </c>
      <c r="C5" s="4" t="s">
        <v>15</v>
      </c>
      <c r="D5" s="4">
        <v>0</v>
      </c>
      <c r="E5" s="4">
        <v>3</v>
      </c>
      <c r="F5" s="4">
        <f t="shared" si="0"/>
        <v>0</v>
      </c>
      <c r="G5" s="15" t="s">
        <v>16</v>
      </c>
    </row>
    <row r="6" spans="1:7" ht="26.25" x14ac:dyDescent="0.25">
      <c r="A6" s="4" t="s">
        <v>17</v>
      </c>
      <c r="B6" s="14" t="s">
        <v>436</v>
      </c>
      <c r="C6" s="4" t="s">
        <v>19</v>
      </c>
      <c r="D6" s="4">
        <v>1</v>
      </c>
      <c r="E6" s="4">
        <v>5</v>
      </c>
      <c r="F6" s="4">
        <f t="shared" si="0"/>
        <v>5</v>
      </c>
      <c r="G6" s="2"/>
    </row>
    <row r="7" spans="1:7" x14ac:dyDescent="0.25">
      <c r="A7" s="4" t="s">
        <v>20</v>
      </c>
      <c r="B7" s="4" t="s">
        <v>291</v>
      </c>
      <c r="C7" s="4" t="s">
        <v>22</v>
      </c>
      <c r="D7" s="4">
        <v>0</v>
      </c>
      <c r="E7" s="4">
        <v>5</v>
      </c>
      <c r="F7" s="4">
        <f t="shared" si="0"/>
        <v>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0</v>
      </c>
      <c r="E8" s="4">
        <v>10</v>
      </c>
      <c r="F8" s="4">
        <f t="shared" si="0"/>
        <v>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10</v>
      </c>
      <c r="G12" s="2"/>
    </row>
    <row r="14" spans="1:7" x14ac:dyDescent="0.25">
      <c r="A14" s="12"/>
      <c r="B14" s="9" t="s">
        <v>27</v>
      </c>
      <c r="C14" s="50" t="s">
        <v>431</v>
      </c>
    </row>
    <row r="15" spans="1:7" x14ac:dyDescent="0.25">
      <c r="A15" s="10" t="s">
        <v>17</v>
      </c>
      <c r="B15" s="16"/>
      <c r="C15" s="50" t="s">
        <v>435</v>
      </c>
    </row>
    <row r="16" spans="1:7" x14ac:dyDescent="0.25">
      <c r="A16" s="10" t="s">
        <v>20</v>
      </c>
      <c r="B16" s="16"/>
      <c r="C16" s="50" t="s">
        <v>437</v>
      </c>
    </row>
  </sheetData>
  <mergeCells count="1">
    <mergeCell ref="A1:F1"/>
  </mergeCells>
  <hyperlinks>
    <hyperlink ref="C14" r:id="rId1"/>
    <hyperlink ref="C15" r:id="rId2"/>
    <hyperlink ref="C16" r:id="rId3"/>
  </hyperlinks>
  <pageMargins left="0.7" right="0.7" top="0.75" bottom="0.75" header="0.3" footer="0.3"/>
  <pageSetup orientation="portrait" r:id="rId4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271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2" t="s">
        <v>272</v>
      </c>
      <c r="C3" s="4" t="s">
        <v>9</v>
      </c>
      <c r="D3" s="4">
        <v>1</v>
      </c>
      <c r="E3" s="4">
        <v>2</v>
      </c>
      <c r="F3" s="4">
        <f t="shared" ref="F3:F11" si="0">D3*E3</f>
        <v>2</v>
      </c>
      <c r="G3" s="2"/>
    </row>
    <row r="4" spans="1:7" ht="26.25" x14ac:dyDescent="0.25">
      <c r="A4" s="4" t="s">
        <v>10</v>
      </c>
      <c r="B4" s="4" t="s">
        <v>273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6.25" x14ac:dyDescent="0.25">
      <c r="A5" s="4" t="s">
        <v>13</v>
      </c>
      <c r="B5" s="4" t="s">
        <v>18</v>
      </c>
      <c r="C5" s="4" t="s">
        <v>15</v>
      </c>
      <c r="D5" s="4">
        <v>0</v>
      </c>
      <c r="E5" s="4">
        <v>3</v>
      </c>
      <c r="F5" s="4">
        <f t="shared" si="0"/>
        <v>0</v>
      </c>
      <c r="G5" s="15" t="s">
        <v>16</v>
      </c>
    </row>
    <row r="6" spans="1:7" ht="51.75" x14ac:dyDescent="0.25">
      <c r="A6" s="4" t="s">
        <v>17</v>
      </c>
      <c r="B6" s="4" t="s">
        <v>274</v>
      </c>
      <c r="C6" s="4" t="s">
        <v>19</v>
      </c>
      <c r="D6" s="4">
        <v>0</v>
      </c>
      <c r="E6" s="4">
        <v>5</v>
      </c>
      <c r="F6" s="4">
        <f t="shared" si="0"/>
        <v>0</v>
      </c>
      <c r="G6" s="2"/>
    </row>
    <row r="7" spans="1:7" x14ac:dyDescent="0.25">
      <c r="A7" s="4" t="s">
        <v>20</v>
      </c>
      <c r="B7" s="4" t="s">
        <v>18</v>
      </c>
      <c r="C7" s="4" t="s">
        <v>22</v>
      </c>
      <c r="D7" s="4">
        <v>0</v>
      </c>
      <c r="E7" s="4">
        <v>5</v>
      </c>
      <c r="F7" s="4">
        <f t="shared" si="0"/>
        <v>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0</v>
      </c>
      <c r="E8" s="4">
        <v>10</v>
      </c>
      <c r="F8" s="4">
        <f t="shared" si="0"/>
        <v>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8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6" t="s">
        <v>202</v>
      </c>
    </row>
    <row r="16" spans="1:7" x14ac:dyDescent="0.25">
      <c r="A16" s="10" t="s">
        <v>20</v>
      </c>
      <c r="B16" s="1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9" sqref="B9:B11"/>
    </sheetView>
  </sheetViews>
  <sheetFormatPr defaultRowHeight="15" x14ac:dyDescent="0.25"/>
  <cols>
    <col min="1" max="1" width="32.85546875" customWidth="1"/>
    <col min="2" max="2" width="55.140625" customWidth="1"/>
    <col min="3" max="3" width="50.7109375" customWidth="1"/>
    <col min="4" max="4" width="16.28515625" customWidth="1"/>
    <col min="5" max="5" width="19" customWidth="1"/>
    <col min="6" max="6" width="25.140625" customWidth="1"/>
    <col min="7" max="7" width="12.7109375" customWidth="1"/>
  </cols>
  <sheetData>
    <row r="1" spans="1:7" x14ac:dyDescent="0.25">
      <c r="A1" s="51" t="s">
        <v>298</v>
      </c>
      <c r="B1" s="51"/>
      <c r="C1" s="51"/>
      <c r="D1" s="51"/>
      <c r="E1" s="51"/>
      <c r="F1" s="51"/>
      <c r="G1" s="2"/>
    </row>
    <row r="2" spans="1:7" ht="18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30" customHeight="1" x14ac:dyDescent="0.25">
      <c r="A3" s="4" t="s">
        <v>7</v>
      </c>
      <c r="B3" s="2" t="s">
        <v>341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ht="27.75" customHeight="1" x14ac:dyDescent="0.25">
      <c r="A4" s="4" t="s">
        <v>10</v>
      </c>
      <c r="B4" s="4" t="s">
        <v>342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7" customHeight="1" x14ac:dyDescent="0.25">
      <c r="A5" s="4" t="s">
        <v>13</v>
      </c>
      <c r="B5" s="4" t="s">
        <v>343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107.25" customHeight="1" x14ac:dyDescent="0.25">
      <c r="A6" s="4" t="s">
        <v>17</v>
      </c>
      <c r="B6" s="2" t="s">
        <v>344</v>
      </c>
      <c r="C6" s="4" t="s">
        <v>19</v>
      </c>
      <c r="D6" s="4">
        <v>2</v>
      </c>
      <c r="E6" s="4">
        <v>5</v>
      </c>
      <c r="F6" s="4">
        <f t="shared" si="0"/>
        <v>10</v>
      </c>
      <c r="G6" s="2"/>
    </row>
    <row r="7" spans="1:7" ht="42.75" customHeight="1" x14ac:dyDescent="0.25">
      <c r="A7" s="4" t="s">
        <v>20</v>
      </c>
      <c r="B7" s="4" t="s">
        <v>345</v>
      </c>
      <c r="C7" s="4" t="s">
        <v>22</v>
      </c>
      <c r="D7" s="4">
        <v>0</v>
      </c>
      <c r="E7" s="4">
        <v>5</v>
      </c>
      <c r="F7" s="4">
        <f t="shared" si="0"/>
        <v>0</v>
      </c>
      <c r="G7" s="2"/>
    </row>
    <row r="8" spans="1:7" ht="24" customHeight="1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19.5" customHeight="1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1.75" customHeight="1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ht="21.75" customHeight="1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ht="16.5" customHeight="1" x14ac:dyDescent="0.25">
      <c r="A12" s="4"/>
      <c r="B12" s="4"/>
      <c r="C12" s="4"/>
      <c r="D12" s="4"/>
      <c r="E12" s="5" t="s">
        <v>26</v>
      </c>
      <c r="F12" s="4">
        <f>SUM(F3:F11)</f>
        <v>36</v>
      </c>
      <c r="G12" s="2"/>
    </row>
    <row r="14" spans="1:7" x14ac:dyDescent="0.25">
      <c r="A14" s="12"/>
      <c r="B14" s="42" t="s">
        <v>27</v>
      </c>
    </row>
    <row r="15" spans="1:7" ht="15.75" customHeight="1" x14ac:dyDescent="0.25">
      <c r="A15" s="43" t="s">
        <v>309</v>
      </c>
      <c r="B15" s="44" t="s">
        <v>346</v>
      </c>
    </row>
    <row r="16" spans="1:7" x14ac:dyDescent="0.25">
      <c r="A16" s="43" t="s">
        <v>310</v>
      </c>
      <c r="B16" s="44">
        <v>22993597</v>
      </c>
    </row>
    <row r="17" spans="1:6" x14ac:dyDescent="0.25">
      <c r="A17" s="43" t="s">
        <v>312</v>
      </c>
      <c r="B17" s="45">
        <v>20538454</v>
      </c>
    </row>
    <row r="18" spans="1:6" ht="15" customHeight="1" x14ac:dyDescent="0.25">
      <c r="A18" s="46" t="s">
        <v>17</v>
      </c>
      <c r="B18" s="45" t="s">
        <v>347</v>
      </c>
      <c r="F18" t="s">
        <v>293</v>
      </c>
    </row>
    <row r="19" spans="1:6" ht="13.5" customHeight="1" x14ac:dyDescent="0.25">
      <c r="A19" s="46" t="s">
        <v>20</v>
      </c>
      <c r="B19" s="37">
        <v>1312906</v>
      </c>
      <c r="F19" s="34">
        <v>43716</v>
      </c>
    </row>
    <row r="22" spans="1:6" x14ac:dyDescent="0.25">
      <c r="A22" s="11" t="s">
        <v>336</v>
      </c>
      <c r="B22" s="11" t="s">
        <v>348</v>
      </c>
    </row>
    <row r="23" spans="1:6" x14ac:dyDescent="0.25">
      <c r="A23" s="11" t="s">
        <v>315</v>
      </c>
      <c r="B23" s="47" t="s">
        <v>349</v>
      </c>
    </row>
    <row r="24" spans="1:6" x14ac:dyDescent="0.25">
      <c r="A24" s="11" t="s">
        <v>317</v>
      </c>
      <c r="B24" s="11" t="s">
        <v>350</v>
      </c>
    </row>
    <row r="25" spans="1:6" x14ac:dyDescent="0.25">
      <c r="A25" s="11" t="s">
        <v>319</v>
      </c>
      <c r="B25" s="11" t="s">
        <v>351</v>
      </c>
    </row>
    <row r="26" spans="1:6" x14ac:dyDescent="0.25">
      <c r="A26" s="11" t="s">
        <v>321</v>
      </c>
      <c r="B26" s="11" t="s">
        <v>352</v>
      </c>
    </row>
    <row r="27" spans="1:6" x14ac:dyDescent="0.25">
      <c r="A27" s="11" t="s">
        <v>323</v>
      </c>
      <c r="B27" s="11" t="s">
        <v>353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38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39" x14ac:dyDescent="0.25">
      <c r="A3" s="4" t="s">
        <v>7</v>
      </c>
      <c r="B3" s="6" t="s">
        <v>39</v>
      </c>
      <c r="C3" s="4" t="s">
        <v>9</v>
      </c>
      <c r="D3" s="4">
        <v>1</v>
      </c>
      <c r="E3" s="4">
        <v>2</v>
      </c>
      <c r="F3" s="4">
        <f t="shared" ref="F3:F11" si="0">D3*E3</f>
        <v>2</v>
      </c>
      <c r="G3" s="2"/>
    </row>
    <row r="4" spans="1:7" x14ac:dyDescent="0.25">
      <c r="A4" s="4" t="s">
        <v>10</v>
      </c>
      <c r="B4" s="4" t="s">
        <v>18</v>
      </c>
      <c r="C4" s="4" t="s">
        <v>12</v>
      </c>
      <c r="D4" s="4">
        <v>0</v>
      </c>
      <c r="E4" s="4">
        <v>3</v>
      </c>
      <c r="F4" s="4">
        <f t="shared" si="0"/>
        <v>0</v>
      </c>
      <c r="G4" s="2"/>
    </row>
    <row r="5" spans="1:7" ht="26.25" x14ac:dyDescent="0.25">
      <c r="A5" s="4" t="s">
        <v>13</v>
      </c>
      <c r="B5" s="19" t="s">
        <v>18</v>
      </c>
      <c r="C5" s="4" t="s">
        <v>15</v>
      </c>
      <c r="D5" s="4">
        <v>1</v>
      </c>
      <c r="E5" s="4">
        <v>3</v>
      </c>
      <c r="F5" s="4">
        <f t="shared" si="0"/>
        <v>3</v>
      </c>
      <c r="G5" s="15" t="s">
        <v>16</v>
      </c>
    </row>
    <row r="6" spans="1:7" ht="26.25" x14ac:dyDescent="0.25">
      <c r="A6" s="4" t="s">
        <v>17</v>
      </c>
      <c r="B6" s="14" t="s">
        <v>422</v>
      </c>
      <c r="C6" s="4" t="s">
        <v>19</v>
      </c>
      <c r="D6" s="4">
        <v>0</v>
      </c>
      <c r="E6" s="4">
        <v>5</v>
      </c>
      <c r="F6" s="4">
        <f t="shared" si="0"/>
        <v>0</v>
      </c>
      <c r="G6" s="2"/>
    </row>
    <row r="7" spans="1:7" ht="26.25" x14ac:dyDescent="0.25">
      <c r="A7" s="4" t="s">
        <v>20</v>
      </c>
      <c r="B7" s="4" t="s">
        <v>424</v>
      </c>
      <c r="C7" s="4" t="s">
        <v>22</v>
      </c>
      <c r="D7" s="4">
        <v>2</v>
      </c>
      <c r="E7" s="4">
        <v>5</v>
      </c>
      <c r="F7" s="4">
        <f t="shared" si="0"/>
        <v>10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445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25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6" t="s">
        <v>177</v>
      </c>
    </row>
    <row r="16" spans="1:7" x14ac:dyDescent="0.25">
      <c r="A16" s="10" t="s">
        <v>20</v>
      </c>
      <c r="B16" s="16" t="s">
        <v>41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9" sqref="B9:B11"/>
    </sheetView>
  </sheetViews>
  <sheetFormatPr defaultRowHeight="15" x14ac:dyDescent="0.25"/>
  <cols>
    <col min="1" max="1" width="29.42578125" customWidth="1"/>
    <col min="2" max="2" width="53.42578125" customWidth="1"/>
    <col min="3" max="3" width="49.85546875" customWidth="1"/>
    <col min="4" max="4" width="15.5703125" customWidth="1"/>
    <col min="5" max="5" width="16.5703125" customWidth="1"/>
    <col min="6" max="6" width="22.5703125" customWidth="1"/>
  </cols>
  <sheetData>
    <row r="1" spans="1:7" x14ac:dyDescent="0.25">
      <c r="A1" s="51" t="s">
        <v>299</v>
      </c>
      <c r="B1" s="51"/>
      <c r="C1" s="51"/>
      <c r="D1" s="51"/>
      <c r="E1" s="51"/>
      <c r="F1" s="51"/>
      <c r="G1" s="2"/>
    </row>
    <row r="2" spans="1:7" ht="16.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18.75" customHeight="1" x14ac:dyDescent="0.25">
      <c r="A3" s="4" t="s">
        <v>7</v>
      </c>
      <c r="B3" s="2" t="s">
        <v>354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ht="43.5" customHeight="1" x14ac:dyDescent="0.25">
      <c r="A4" s="4" t="s">
        <v>10</v>
      </c>
      <c r="B4" s="4" t="s">
        <v>355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45" customHeight="1" x14ac:dyDescent="0.25">
      <c r="A5" s="4" t="s">
        <v>13</v>
      </c>
      <c r="B5" s="4" t="s">
        <v>356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60" customHeight="1" x14ac:dyDescent="0.25">
      <c r="A6" s="4" t="s">
        <v>17</v>
      </c>
      <c r="B6" s="2" t="s">
        <v>357</v>
      </c>
      <c r="C6" s="4" t="s">
        <v>19</v>
      </c>
      <c r="D6" s="4">
        <v>2</v>
      </c>
      <c r="E6" s="4">
        <v>5</v>
      </c>
      <c r="F6" s="4">
        <f t="shared" si="0"/>
        <v>10</v>
      </c>
      <c r="G6" s="2"/>
    </row>
    <row r="7" spans="1:7" ht="43.5" customHeight="1" x14ac:dyDescent="0.25">
      <c r="A7" s="4" t="s">
        <v>20</v>
      </c>
      <c r="B7" s="4" t="s">
        <v>358</v>
      </c>
      <c r="C7" s="4" t="s">
        <v>22</v>
      </c>
      <c r="D7" s="4">
        <v>0</v>
      </c>
      <c r="E7" s="4">
        <v>5</v>
      </c>
      <c r="F7" s="4">
        <f t="shared" si="0"/>
        <v>0</v>
      </c>
      <c r="G7" s="2"/>
    </row>
    <row r="8" spans="1:7" ht="24" customHeight="1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5.5" customHeight="1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3.25" customHeight="1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ht="23.25" customHeight="1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ht="16.5" customHeight="1" x14ac:dyDescent="0.25">
      <c r="A12" s="4"/>
      <c r="B12" s="4"/>
      <c r="C12" s="4"/>
      <c r="D12" s="4"/>
      <c r="E12" s="5" t="s">
        <v>26</v>
      </c>
      <c r="F12" s="4">
        <f>SUM(F3:F11)</f>
        <v>36</v>
      </c>
      <c r="G12" s="2"/>
    </row>
    <row r="13" spans="1:7" x14ac:dyDescent="0.25">
      <c r="B13" s="39"/>
    </row>
    <row r="14" spans="1:7" x14ac:dyDescent="0.25">
      <c r="A14" s="12"/>
      <c r="B14" s="32" t="s">
        <v>27</v>
      </c>
    </row>
    <row r="15" spans="1:7" x14ac:dyDescent="0.25">
      <c r="A15" s="31" t="s">
        <v>309</v>
      </c>
      <c r="B15" s="38">
        <v>10480340</v>
      </c>
    </row>
    <row r="16" spans="1:7" x14ac:dyDescent="0.25">
      <c r="A16" s="31" t="s">
        <v>310</v>
      </c>
      <c r="B16" s="38">
        <v>11606386</v>
      </c>
    </row>
    <row r="17" spans="1:6" ht="13.5" customHeight="1" x14ac:dyDescent="0.25">
      <c r="A17" s="31" t="s">
        <v>312</v>
      </c>
      <c r="B17" s="38" t="s">
        <v>359</v>
      </c>
    </row>
    <row r="18" spans="1:6" ht="14.25" customHeight="1" x14ac:dyDescent="0.25">
      <c r="A18" s="10" t="s">
        <v>17</v>
      </c>
      <c r="B18" s="38" t="s">
        <v>360</v>
      </c>
      <c r="F18" t="s">
        <v>293</v>
      </c>
    </row>
    <row r="19" spans="1:6" ht="15" customHeight="1" x14ac:dyDescent="0.25">
      <c r="A19" s="10" t="s">
        <v>20</v>
      </c>
      <c r="B19" s="38">
        <v>1586976</v>
      </c>
      <c r="F19" s="34">
        <v>43716</v>
      </c>
    </row>
    <row r="20" spans="1:6" x14ac:dyDescent="0.25">
      <c r="B20" s="39"/>
    </row>
    <row r="21" spans="1:6" x14ac:dyDescent="0.25">
      <c r="B21" s="39"/>
    </row>
    <row r="22" spans="1:6" x14ac:dyDescent="0.25">
      <c r="A22" s="11" t="s">
        <v>336</v>
      </c>
      <c r="B22" s="39"/>
    </row>
    <row r="23" spans="1:6" ht="15.75" customHeight="1" x14ac:dyDescent="0.25">
      <c r="A23" s="11" t="s">
        <v>315</v>
      </c>
      <c r="B23" s="40" t="s">
        <v>361</v>
      </c>
    </row>
    <row r="24" spans="1:6" ht="16.5" customHeight="1" x14ac:dyDescent="0.25">
      <c r="A24" s="11" t="s">
        <v>317</v>
      </c>
      <c r="B24" s="40" t="s">
        <v>362</v>
      </c>
    </row>
    <row r="25" spans="1:6" ht="15" customHeight="1" x14ac:dyDescent="0.25">
      <c r="A25" s="11" t="s">
        <v>319</v>
      </c>
      <c r="B25" s="40" t="s">
        <v>363</v>
      </c>
    </row>
    <row r="26" spans="1:6" x14ac:dyDescent="0.25">
      <c r="A26" s="11" t="s">
        <v>321</v>
      </c>
      <c r="B26" s="41">
        <v>0</v>
      </c>
    </row>
    <row r="27" spans="1:6" x14ac:dyDescent="0.25">
      <c r="A27" s="11" t="s">
        <v>323</v>
      </c>
      <c r="B27" s="40"/>
    </row>
    <row r="28" spans="1:6" x14ac:dyDescent="0.25">
      <c r="B28" s="39"/>
    </row>
  </sheetData>
  <mergeCells count="1">
    <mergeCell ref="A1:F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13" sqref="C13"/>
    </sheetView>
  </sheetViews>
  <sheetFormatPr defaultRowHeight="15" x14ac:dyDescent="0.25"/>
  <cols>
    <col min="1" max="1" width="29.85546875" customWidth="1"/>
    <col min="2" max="2" width="52.42578125" customWidth="1"/>
    <col min="3" max="3" width="49.85546875" customWidth="1"/>
    <col min="4" max="4" width="14.140625" customWidth="1"/>
    <col min="5" max="5" width="14.7109375" customWidth="1"/>
    <col min="6" max="6" width="28.7109375" customWidth="1"/>
  </cols>
  <sheetData>
    <row r="1" spans="1:7" x14ac:dyDescent="0.25">
      <c r="A1" s="51" t="s">
        <v>300</v>
      </c>
      <c r="B1" s="51"/>
      <c r="C1" s="51"/>
      <c r="D1" s="51"/>
      <c r="E1" s="51"/>
      <c r="F1" s="51"/>
      <c r="G1" s="2"/>
    </row>
    <row r="2" spans="1:7" ht="1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30" customHeight="1" x14ac:dyDescent="0.25">
      <c r="A3" s="4" t="s">
        <v>7</v>
      </c>
      <c r="B3" s="2" t="s">
        <v>364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ht="56.25" customHeight="1" x14ac:dyDescent="0.25">
      <c r="A4" s="4" t="s">
        <v>10</v>
      </c>
      <c r="B4" s="4" t="s">
        <v>365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43.5" customHeight="1" x14ac:dyDescent="0.25">
      <c r="A5" s="4" t="s">
        <v>13</v>
      </c>
      <c r="B5" s="2" t="s">
        <v>366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42" customHeight="1" x14ac:dyDescent="0.25">
      <c r="A6" s="4" t="s">
        <v>17</v>
      </c>
      <c r="B6" s="4" t="s">
        <v>367</v>
      </c>
      <c r="C6" s="4" t="s">
        <v>19</v>
      </c>
      <c r="D6" s="4">
        <v>2</v>
      </c>
      <c r="E6" s="4">
        <v>5</v>
      </c>
      <c r="F6" s="4">
        <f t="shared" si="0"/>
        <v>10</v>
      </c>
      <c r="G6" s="2"/>
    </row>
    <row r="7" spans="1:7" ht="44.25" customHeight="1" x14ac:dyDescent="0.25">
      <c r="A7" s="4" t="s">
        <v>20</v>
      </c>
      <c r="B7" s="4" t="s">
        <v>368</v>
      </c>
      <c r="C7" s="4" t="s">
        <v>22</v>
      </c>
      <c r="D7" s="4">
        <v>0</v>
      </c>
      <c r="E7" s="4">
        <v>5</v>
      </c>
      <c r="F7" s="4">
        <f t="shared" si="0"/>
        <v>0</v>
      </c>
      <c r="G7" s="2"/>
    </row>
    <row r="8" spans="1:7" ht="24.75" customHeight="1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3.25" customHeight="1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3.25" customHeight="1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ht="21" customHeight="1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ht="18.75" customHeight="1" x14ac:dyDescent="0.25">
      <c r="A12" s="4"/>
      <c r="B12" s="4"/>
      <c r="C12" s="4"/>
      <c r="D12" s="4"/>
      <c r="E12" s="5" t="s">
        <v>26</v>
      </c>
      <c r="F12" s="4">
        <f>SUM(F3:F11)</f>
        <v>36</v>
      </c>
      <c r="G12" s="2"/>
    </row>
    <row r="14" spans="1:7" x14ac:dyDescent="0.25">
      <c r="A14" s="12"/>
      <c r="B14" s="32" t="s">
        <v>27</v>
      </c>
    </row>
    <row r="15" spans="1:7" x14ac:dyDescent="0.25">
      <c r="A15" s="31" t="s">
        <v>309</v>
      </c>
      <c r="B15" s="38">
        <v>20415520</v>
      </c>
    </row>
    <row r="16" spans="1:7" x14ac:dyDescent="0.25">
      <c r="A16" s="31" t="s">
        <v>310</v>
      </c>
      <c r="B16" s="38">
        <v>8996518</v>
      </c>
    </row>
    <row r="17" spans="1:6" ht="15.75" customHeight="1" x14ac:dyDescent="0.25">
      <c r="A17" s="31" t="s">
        <v>312</v>
      </c>
      <c r="B17" s="38" t="s">
        <v>369</v>
      </c>
    </row>
    <row r="18" spans="1:6" ht="15.75" customHeight="1" x14ac:dyDescent="0.25">
      <c r="A18" s="10" t="s">
        <v>17</v>
      </c>
      <c r="B18" s="38">
        <v>17947719</v>
      </c>
      <c r="F18" t="s">
        <v>293</v>
      </c>
    </row>
    <row r="19" spans="1:6" ht="14.25" customHeight="1" x14ac:dyDescent="0.25">
      <c r="A19" s="10" t="s">
        <v>20</v>
      </c>
      <c r="B19" s="38" t="s">
        <v>370</v>
      </c>
      <c r="F19" s="34">
        <v>43716</v>
      </c>
    </row>
    <row r="22" spans="1:6" x14ac:dyDescent="0.25">
      <c r="A22" s="11" t="s">
        <v>336</v>
      </c>
      <c r="B22" s="39"/>
    </row>
    <row r="23" spans="1:6" ht="15.75" customHeight="1" x14ac:dyDescent="0.25">
      <c r="A23" s="11" t="s">
        <v>315</v>
      </c>
      <c r="B23" s="40" t="s">
        <v>371</v>
      </c>
    </row>
    <row r="24" spans="1:6" x14ac:dyDescent="0.25">
      <c r="A24" s="11" t="s">
        <v>317</v>
      </c>
      <c r="B24" s="40" t="s">
        <v>372</v>
      </c>
    </row>
    <row r="25" spans="1:6" ht="15" customHeight="1" x14ac:dyDescent="0.25">
      <c r="A25" s="11" t="s">
        <v>319</v>
      </c>
      <c r="B25" s="40" t="s">
        <v>373</v>
      </c>
    </row>
    <row r="26" spans="1:6" ht="15.75" customHeight="1" x14ac:dyDescent="0.25">
      <c r="A26" s="11" t="s">
        <v>321</v>
      </c>
      <c r="B26" s="41" t="s">
        <v>374</v>
      </c>
    </row>
    <row r="27" spans="1:6" ht="15.75" customHeight="1" x14ac:dyDescent="0.25">
      <c r="A27" s="11" t="s">
        <v>323</v>
      </c>
      <c r="B27" s="40" t="s">
        <v>375</v>
      </c>
    </row>
  </sheetData>
  <mergeCells count="1">
    <mergeCell ref="A1:F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9" sqref="B9:B11"/>
    </sheetView>
  </sheetViews>
  <sheetFormatPr defaultRowHeight="15" x14ac:dyDescent="0.25"/>
  <cols>
    <col min="1" max="1" width="29.42578125" customWidth="1"/>
    <col min="2" max="2" width="46.28515625" customWidth="1"/>
    <col min="3" max="3" width="50.42578125" customWidth="1"/>
    <col min="4" max="4" width="15.5703125" customWidth="1"/>
    <col min="5" max="5" width="15.28515625" customWidth="1"/>
    <col min="6" max="6" width="20.42578125" customWidth="1"/>
  </cols>
  <sheetData>
    <row r="1" spans="1:7" x14ac:dyDescent="0.25">
      <c r="A1" s="51" t="s">
        <v>376</v>
      </c>
      <c r="B1" s="51"/>
      <c r="C1" s="51"/>
      <c r="D1" s="51"/>
      <c r="E1" s="51"/>
      <c r="F1" s="51"/>
      <c r="G1" s="2"/>
    </row>
    <row r="2" spans="1:7" ht="18.7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42.75" customHeight="1" x14ac:dyDescent="0.25">
      <c r="A3" s="4" t="s">
        <v>7</v>
      </c>
      <c r="B3" s="2" t="s">
        <v>377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ht="34.5" customHeight="1" x14ac:dyDescent="0.25">
      <c r="A4" s="4" t="s">
        <v>10</v>
      </c>
      <c r="B4" s="4" t="s">
        <v>378</v>
      </c>
      <c r="C4" s="4" t="s">
        <v>12</v>
      </c>
      <c r="D4" s="4">
        <v>1</v>
      </c>
      <c r="E4" s="4">
        <v>3</v>
      </c>
      <c r="F4" s="4">
        <f t="shared" si="0"/>
        <v>3</v>
      </c>
      <c r="G4" s="2"/>
    </row>
    <row r="5" spans="1:7" ht="26.25" customHeight="1" x14ac:dyDescent="0.25">
      <c r="A5" s="4" t="s">
        <v>13</v>
      </c>
      <c r="B5" s="4" t="s">
        <v>379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58.5" customHeight="1" x14ac:dyDescent="0.25">
      <c r="A6" s="4" t="s">
        <v>17</v>
      </c>
      <c r="B6" s="2" t="s">
        <v>380</v>
      </c>
      <c r="C6" s="4" t="s">
        <v>19</v>
      </c>
      <c r="D6" s="4">
        <v>2</v>
      </c>
      <c r="E6" s="4">
        <v>5</v>
      </c>
      <c r="F6" s="4">
        <f t="shared" si="0"/>
        <v>10</v>
      </c>
      <c r="G6" s="2"/>
    </row>
    <row r="7" spans="1:7" ht="67.5" customHeight="1" x14ac:dyDescent="0.25">
      <c r="A7" s="4" t="s">
        <v>20</v>
      </c>
      <c r="B7" s="4" t="s">
        <v>381</v>
      </c>
      <c r="C7" s="4" t="s">
        <v>22</v>
      </c>
      <c r="D7" s="4">
        <v>0</v>
      </c>
      <c r="E7" s="4">
        <v>5</v>
      </c>
      <c r="F7" s="4">
        <f t="shared" si="0"/>
        <v>0</v>
      </c>
      <c r="G7" s="2"/>
    </row>
    <row r="8" spans="1:7" ht="23.25" customHeight="1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2.5" customHeight="1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1.75" customHeight="1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ht="22.5" customHeight="1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ht="18" customHeight="1" x14ac:dyDescent="0.25">
      <c r="A12" s="4"/>
      <c r="B12" s="4"/>
      <c r="C12" s="4"/>
      <c r="D12" s="4"/>
      <c r="E12" s="5" t="s">
        <v>26</v>
      </c>
      <c r="F12" s="4">
        <f>SUM(F3:F11)</f>
        <v>33</v>
      </c>
      <c r="G12" s="2"/>
    </row>
    <row r="14" spans="1:7" x14ac:dyDescent="0.25">
      <c r="A14" s="12"/>
      <c r="B14" s="32" t="s">
        <v>27</v>
      </c>
    </row>
    <row r="15" spans="1:7" ht="15.75" customHeight="1" x14ac:dyDescent="0.25">
      <c r="A15" s="31" t="s">
        <v>309</v>
      </c>
      <c r="B15" s="38" t="s">
        <v>382</v>
      </c>
    </row>
    <row r="16" spans="1:7" x14ac:dyDescent="0.25">
      <c r="A16" s="31" t="s">
        <v>310</v>
      </c>
      <c r="B16" s="38">
        <v>27474153</v>
      </c>
    </row>
    <row r="17" spans="1:6" ht="15.75" customHeight="1" x14ac:dyDescent="0.25">
      <c r="A17" s="31" t="s">
        <v>312</v>
      </c>
      <c r="B17" s="38" t="s">
        <v>383</v>
      </c>
      <c r="F17" t="s">
        <v>293</v>
      </c>
    </row>
    <row r="18" spans="1:6" ht="15.75" customHeight="1" x14ac:dyDescent="0.25">
      <c r="A18" s="10" t="s">
        <v>17</v>
      </c>
      <c r="B18" s="38">
        <v>2550594</v>
      </c>
      <c r="F18" s="34">
        <v>43716</v>
      </c>
    </row>
    <row r="19" spans="1:6" ht="15.75" customHeight="1" x14ac:dyDescent="0.25">
      <c r="A19" s="10" t="s">
        <v>20</v>
      </c>
      <c r="B19" s="38">
        <v>3971475</v>
      </c>
    </row>
    <row r="22" spans="1:6" x14ac:dyDescent="0.25">
      <c r="A22" s="11" t="s">
        <v>336</v>
      </c>
      <c r="B22" s="39"/>
    </row>
    <row r="23" spans="1:6" ht="14.25" customHeight="1" x14ac:dyDescent="0.25">
      <c r="A23" s="11" t="s">
        <v>315</v>
      </c>
      <c r="B23" s="40" t="s">
        <v>384</v>
      </c>
    </row>
    <row r="24" spans="1:6" x14ac:dyDescent="0.25">
      <c r="A24" s="11" t="s">
        <v>317</v>
      </c>
      <c r="B24" s="40" t="s">
        <v>385</v>
      </c>
    </row>
    <row r="25" spans="1:6" ht="14.25" customHeight="1" x14ac:dyDescent="0.25">
      <c r="A25" s="11" t="s">
        <v>319</v>
      </c>
      <c r="B25" s="40" t="s">
        <v>386</v>
      </c>
    </row>
    <row r="26" spans="1:6" x14ac:dyDescent="0.25">
      <c r="A26" s="11" t="s">
        <v>321</v>
      </c>
      <c r="B26" s="41"/>
    </row>
    <row r="27" spans="1:6" x14ac:dyDescent="0.25">
      <c r="A27" s="11" t="s">
        <v>323</v>
      </c>
      <c r="B27" s="40"/>
    </row>
  </sheetData>
  <mergeCells count="1">
    <mergeCell ref="A1:F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C15" sqref="C15"/>
    </sheetView>
  </sheetViews>
  <sheetFormatPr defaultRowHeight="15" x14ac:dyDescent="0.25"/>
  <cols>
    <col min="1" max="1" width="29.85546875" customWidth="1"/>
    <col min="2" max="2" width="55.42578125" customWidth="1"/>
    <col min="3" max="3" width="50.7109375" customWidth="1"/>
    <col min="4" max="4" width="13.5703125" customWidth="1"/>
    <col min="5" max="5" width="12.28515625" customWidth="1"/>
    <col min="6" max="6" width="24" customWidth="1"/>
    <col min="7" max="7" width="12.5703125" customWidth="1"/>
  </cols>
  <sheetData>
    <row r="1" spans="1:7" x14ac:dyDescent="0.25">
      <c r="A1" s="51" t="s">
        <v>302</v>
      </c>
      <c r="B1" s="51"/>
      <c r="C1" s="51"/>
      <c r="D1" s="51"/>
      <c r="E1" s="51"/>
      <c r="F1" s="51"/>
      <c r="G1" s="2"/>
    </row>
    <row r="2" spans="1:7" ht="16.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30.75" customHeight="1" x14ac:dyDescent="0.25">
      <c r="A3" s="4" t="s">
        <v>7</v>
      </c>
      <c r="B3" s="2" t="s">
        <v>387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ht="30.75" customHeight="1" x14ac:dyDescent="0.25">
      <c r="A4" s="4" t="s">
        <v>10</v>
      </c>
      <c r="B4" s="4" t="s">
        <v>388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57" customHeight="1" x14ac:dyDescent="0.25">
      <c r="A5" s="4" t="s">
        <v>13</v>
      </c>
      <c r="B5" s="4" t="s">
        <v>389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69" customHeight="1" x14ac:dyDescent="0.25">
      <c r="A6" s="4" t="s">
        <v>17</v>
      </c>
      <c r="B6" s="2" t="s">
        <v>390</v>
      </c>
      <c r="C6" s="4" t="s">
        <v>19</v>
      </c>
      <c r="D6" s="4">
        <v>2</v>
      </c>
      <c r="E6" s="4">
        <v>5</v>
      </c>
      <c r="F6" s="4">
        <f t="shared" si="0"/>
        <v>10</v>
      </c>
      <c r="G6" s="2" t="s">
        <v>446</v>
      </c>
    </row>
    <row r="7" spans="1:7" ht="36" customHeight="1" x14ac:dyDescent="0.25">
      <c r="A7" s="4" t="s">
        <v>20</v>
      </c>
      <c r="B7" s="4" t="s">
        <v>391</v>
      </c>
      <c r="C7" s="4" t="s">
        <v>22</v>
      </c>
      <c r="D7" s="4">
        <v>0</v>
      </c>
      <c r="E7" s="4">
        <v>5</v>
      </c>
      <c r="F7" s="4">
        <f t="shared" si="0"/>
        <v>0</v>
      </c>
      <c r="G7" s="2"/>
    </row>
    <row r="8" spans="1:7" ht="24.75" customHeight="1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4" customHeight="1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1" customHeight="1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ht="24" customHeight="1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ht="20.25" customHeight="1" x14ac:dyDescent="0.25">
      <c r="A12" s="4"/>
      <c r="B12" s="4"/>
      <c r="C12" s="4"/>
      <c r="D12" s="4"/>
      <c r="E12" s="5" t="s">
        <v>26</v>
      </c>
      <c r="F12" s="4">
        <f>SUM(F3:F11)</f>
        <v>36</v>
      </c>
      <c r="G12" s="2"/>
    </row>
    <row r="14" spans="1:7" x14ac:dyDescent="0.25">
      <c r="A14" s="12"/>
      <c r="B14" s="32" t="s">
        <v>27</v>
      </c>
    </row>
    <row r="15" spans="1:7" x14ac:dyDescent="0.25">
      <c r="A15" s="31" t="s">
        <v>309</v>
      </c>
      <c r="B15" s="38">
        <v>10211548</v>
      </c>
    </row>
    <row r="16" spans="1:7" x14ac:dyDescent="0.25">
      <c r="A16" s="31" t="s">
        <v>310</v>
      </c>
      <c r="B16" s="38">
        <v>8033099</v>
      </c>
    </row>
    <row r="17" spans="1:6" ht="15.75" customHeight="1" x14ac:dyDescent="0.25">
      <c r="A17" s="31" t="s">
        <v>312</v>
      </c>
      <c r="B17" s="38" t="s">
        <v>392</v>
      </c>
    </row>
    <row r="18" spans="1:6" ht="18" customHeight="1" x14ac:dyDescent="0.25">
      <c r="A18" s="10" t="s">
        <v>17</v>
      </c>
      <c r="B18" s="38" t="s">
        <v>393</v>
      </c>
      <c r="F18" t="s">
        <v>293</v>
      </c>
    </row>
    <row r="19" spans="1:6" ht="16.5" customHeight="1" x14ac:dyDescent="0.25">
      <c r="A19" s="10" t="s">
        <v>20</v>
      </c>
      <c r="B19" s="38">
        <v>1517307</v>
      </c>
      <c r="F19" s="34">
        <v>43716</v>
      </c>
    </row>
    <row r="21" spans="1:6" x14ac:dyDescent="0.25">
      <c r="C21" s="11" t="s">
        <v>394</v>
      </c>
    </row>
    <row r="22" spans="1:6" x14ac:dyDescent="0.25">
      <c r="A22" s="11" t="s">
        <v>336</v>
      </c>
      <c r="B22" s="39"/>
      <c r="C22" s="11"/>
    </row>
    <row r="23" spans="1:6" ht="15.75" customHeight="1" x14ac:dyDescent="0.25">
      <c r="A23" s="11" t="s">
        <v>315</v>
      </c>
      <c r="B23" s="40" t="s">
        <v>395</v>
      </c>
      <c r="C23" s="11" t="s">
        <v>396</v>
      </c>
    </row>
    <row r="24" spans="1:6" x14ac:dyDescent="0.25">
      <c r="A24" s="11" t="s">
        <v>317</v>
      </c>
      <c r="B24" s="40" t="s">
        <v>397</v>
      </c>
      <c r="C24" s="11" t="s">
        <v>398</v>
      </c>
    </row>
    <row r="25" spans="1:6" ht="18.75" customHeight="1" x14ac:dyDescent="0.25">
      <c r="A25" s="11" t="s">
        <v>319</v>
      </c>
      <c r="B25" s="40" t="s">
        <v>399</v>
      </c>
      <c r="C25" s="11" t="s">
        <v>400</v>
      </c>
    </row>
    <row r="26" spans="1:6" x14ac:dyDescent="0.25">
      <c r="A26" s="11" t="s">
        <v>321</v>
      </c>
      <c r="B26" s="41">
        <v>0.15</v>
      </c>
    </row>
    <row r="27" spans="1:6" x14ac:dyDescent="0.25">
      <c r="A27" s="11" t="s">
        <v>323</v>
      </c>
      <c r="B27" s="40"/>
    </row>
  </sheetData>
  <mergeCells count="1">
    <mergeCell ref="A1:F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6" sqref="G6"/>
    </sheetView>
  </sheetViews>
  <sheetFormatPr defaultRowHeight="15" x14ac:dyDescent="0.25"/>
  <cols>
    <col min="1" max="1" width="29.85546875" customWidth="1"/>
    <col min="2" max="2" width="55.42578125" customWidth="1"/>
    <col min="3" max="3" width="50.7109375" customWidth="1"/>
    <col min="4" max="4" width="13.5703125" customWidth="1"/>
    <col min="5" max="5" width="12.28515625" customWidth="1"/>
    <col min="6" max="6" width="24" customWidth="1"/>
    <col min="7" max="7" width="12.5703125" customWidth="1"/>
  </cols>
  <sheetData>
    <row r="1" spans="1:7" x14ac:dyDescent="0.25">
      <c r="A1" s="51" t="s">
        <v>302</v>
      </c>
      <c r="B1" s="51"/>
      <c r="C1" s="51"/>
      <c r="D1" s="51"/>
      <c r="E1" s="51"/>
      <c r="F1" s="51"/>
      <c r="G1" s="2"/>
    </row>
    <row r="2" spans="1:7" ht="16.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30.75" customHeight="1" x14ac:dyDescent="0.25">
      <c r="A3" s="4" t="s">
        <v>7</v>
      </c>
      <c r="B3" s="2">
        <v>2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ht="30.75" customHeight="1" x14ac:dyDescent="0.25">
      <c r="A4" s="4" t="s">
        <v>10</v>
      </c>
      <c r="B4" s="4">
        <v>2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57" customHeight="1" x14ac:dyDescent="0.25">
      <c r="A5" s="4" t="s">
        <v>13</v>
      </c>
      <c r="B5" s="4" t="s">
        <v>439</v>
      </c>
      <c r="C5" s="4" t="s">
        <v>15</v>
      </c>
      <c r="D5" s="4">
        <v>1</v>
      </c>
      <c r="E5" s="4">
        <v>3</v>
      </c>
      <c r="F5" s="4">
        <f t="shared" si="0"/>
        <v>3</v>
      </c>
      <c r="G5" s="15" t="s">
        <v>16</v>
      </c>
    </row>
    <row r="6" spans="1:7" ht="69" customHeight="1" x14ac:dyDescent="0.25">
      <c r="A6" s="4" t="s">
        <v>17</v>
      </c>
      <c r="B6" s="2"/>
      <c r="C6" s="4" t="s">
        <v>19</v>
      </c>
      <c r="D6" s="4">
        <v>2</v>
      </c>
      <c r="E6" s="4">
        <v>5</v>
      </c>
      <c r="F6" s="4">
        <f t="shared" si="0"/>
        <v>10</v>
      </c>
      <c r="G6" s="2"/>
    </row>
    <row r="7" spans="1:7" ht="36" customHeight="1" x14ac:dyDescent="0.25">
      <c r="A7" s="4" t="s">
        <v>20</v>
      </c>
      <c r="B7" s="4"/>
      <c r="C7" s="4" t="s">
        <v>22</v>
      </c>
      <c r="D7" s="4">
        <v>0</v>
      </c>
      <c r="E7" s="4">
        <v>5</v>
      </c>
      <c r="F7" s="4">
        <f t="shared" si="0"/>
        <v>0</v>
      </c>
      <c r="G7" s="2"/>
    </row>
    <row r="8" spans="1:7" ht="24.75" customHeight="1" x14ac:dyDescent="0.25">
      <c r="A8" s="4" t="s">
        <v>23</v>
      </c>
      <c r="B8" s="4" t="s">
        <v>24</v>
      </c>
      <c r="C8" s="4" t="s">
        <v>25</v>
      </c>
      <c r="D8" s="4">
        <v>0</v>
      </c>
      <c r="E8" s="4">
        <v>10</v>
      </c>
      <c r="F8" s="4">
        <f t="shared" si="0"/>
        <v>0</v>
      </c>
      <c r="G8" s="2"/>
    </row>
    <row r="9" spans="1:7" ht="24" customHeight="1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1" customHeight="1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ht="24" customHeight="1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ht="20.25" customHeight="1" x14ac:dyDescent="0.25">
      <c r="A12" s="4"/>
      <c r="B12" s="4"/>
      <c r="C12" s="4"/>
      <c r="D12" s="4"/>
      <c r="E12" s="5" t="s">
        <v>26</v>
      </c>
      <c r="F12" s="4">
        <f>SUM(F3:F11)</f>
        <v>23</v>
      </c>
      <c r="G12" s="2"/>
    </row>
    <row r="14" spans="1:7" x14ac:dyDescent="0.25">
      <c r="A14" s="12"/>
      <c r="B14" s="32" t="s">
        <v>27</v>
      </c>
    </row>
    <row r="15" spans="1:7" x14ac:dyDescent="0.25">
      <c r="A15" s="31" t="s">
        <v>309</v>
      </c>
      <c r="B15" s="38"/>
    </row>
    <row r="16" spans="1:7" x14ac:dyDescent="0.25">
      <c r="A16" s="31" t="s">
        <v>310</v>
      </c>
      <c r="B16" s="38"/>
    </row>
    <row r="17" spans="1:6" ht="15.75" customHeight="1" x14ac:dyDescent="0.25">
      <c r="A17" s="31" t="s">
        <v>312</v>
      </c>
      <c r="B17" s="38"/>
      <c r="C17" s="50" t="s">
        <v>440</v>
      </c>
    </row>
    <row r="18" spans="1:6" ht="18" customHeight="1" x14ac:dyDescent="0.25">
      <c r="A18" s="10" t="s">
        <v>17</v>
      </c>
      <c r="B18" s="38"/>
      <c r="F18" t="s">
        <v>293</v>
      </c>
    </row>
    <row r="19" spans="1:6" ht="16.5" customHeight="1" x14ac:dyDescent="0.25">
      <c r="A19" s="10" t="s">
        <v>20</v>
      </c>
      <c r="B19" s="38"/>
      <c r="F19" s="34">
        <v>43716</v>
      </c>
    </row>
    <row r="21" spans="1:6" x14ac:dyDescent="0.25">
      <c r="C21" s="11"/>
    </row>
    <row r="22" spans="1:6" x14ac:dyDescent="0.25">
      <c r="A22" s="11" t="s">
        <v>336</v>
      </c>
      <c r="B22" s="39"/>
      <c r="C22" s="11"/>
    </row>
    <row r="23" spans="1:6" ht="15.75" customHeight="1" x14ac:dyDescent="0.25">
      <c r="A23" s="11" t="s">
        <v>315</v>
      </c>
      <c r="B23" s="40"/>
      <c r="C23" s="11"/>
    </row>
    <row r="24" spans="1:6" x14ac:dyDescent="0.25">
      <c r="A24" s="11" t="s">
        <v>317</v>
      </c>
      <c r="B24" s="40"/>
      <c r="C24" s="11"/>
    </row>
    <row r="25" spans="1:6" ht="18.75" customHeight="1" x14ac:dyDescent="0.25">
      <c r="A25" s="11" t="s">
        <v>319</v>
      </c>
      <c r="B25" s="40"/>
      <c r="C25" s="11"/>
    </row>
    <row r="26" spans="1:6" x14ac:dyDescent="0.25">
      <c r="A26" s="11" t="s">
        <v>321</v>
      </c>
      <c r="B26" s="41"/>
    </row>
    <row r="27" spans="1:6" x14ac:dyDescent="0.25">
      <c r="A27" s="11" t="s">
        <v>323</v>
      </c>
      <c r="B27" s="40"/>
    </row>
  </sheetData>
  <mergeCells count="1">
    <mergeCell ref="A1:F1"/>
  </mergeCells>
  <hyperlinks>
    <hyperlink ref="C17" r:id="rId1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9"/>
  <sheetViews>
    <sheetView zoomScale="70" zoomScaleNormal="70" workbookViewId="0">
      <pane ySplit="1" topLeftCell="A2" activePane="bottomLeft" state="frozen"/>
      <selection activeCell="E5" sqref="E5"/>
      <selection pane="bottomLeft" activeCell="P53" sqref="P53"/>
    </sheetView>
  </sheetViews>
  <sheetFormatPr defaultColWidth="8.85546875" defaultRowHeight="15.75" x14ac:dyDescent="0.25"/>
  <cols>
    <col min="1" max="1" width="40.42578125" style="22" bestFit="1" customWidth="1"/>
    <col min="2" max="2" width="13.7109375" style="22" customWidth="1"/>
    <col min="3" max="3" width="13.5703125" style="22" customWidth="1"/>
    <col min="4" max="4" width="13.140625" style="22" customWidth="1"/>
    <col min="5" max="5" width="12" style="22" customWidth="1"/>
    <col min="6" max="6" width="11.140625" style="22" customWidth="1"/>
    <col min="7" max="7" width="12.85546875" style="22" customWidth="1"/>
    <col min="8" max="8" width="11" style="22" customWidth="1"/>
    <col min="9" max="9" width="15.7109375" style="22" customWidth="1"/>
    <col min="10" max="10" width="13" style="22" customWidth="1"/>
    <col min="11" max="11" width="11.28515625" style="22" customWidth="1"/>
    <col min="12" max="16384" width="8.85546875" style="22"/>
  </cols>
  <sheetData>
    <row r="1" spans="1:63" ht="96" customHeight="1" x14ac:dyDescent="0.25">
      <c r="A1" s="30" t="s">
        <v>266</v>
      </c>
      <c r="B1" s="30" t="s">
        <v>265</v>
      </c>
      <c r="C1" s="29" t="s">
        <v>264</v>
      </c>
      <c r="D1" s="29" t="s">
        <v>263</v>
      </c>
      <c r="E1" s="29" t="s">
        <v>262</v>
      </c>
      <c r="F1" s="29" t="s">
        <v>17</v>
      </c>
      <c r="G1" s="29" t="s">
        <v>20</v>
      </c>
      <c r="H1" s="29" t="s">
        <v>24</v>
      </c>
      <c r="I1" s="29" t="s">
        <v>443</v>
      </c>
      <c r="J1" s="29" t="s">
        <v>261</v>
      </c>
      <c r="K1" s="29" t="s">
        <v>260</v>
      </c>
      <c r="L1" s="29" t="s">
        <v>259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</row>
    <row r="2" spans="1:63" x14ac:dyDescent="0.25">
      <c r="A2" s="25" t="s">
        <v>0</v>
      </c>
      <c r="B2" s="25" t="s">
        <v>257</v>
      </c>
      <c r="C2" s="25">
        <f>'MK-2206'!$F$3</f>
        <v>4</v>
      </c>
      <c r="D2" s="25">
        <f>'MK-2206'!$F$4</f>
        <v>6</v>
      </c>
      <c r="E2" s="25">
        <f>'MK-2206'!$F$5</f>
        <v>6</v>
      </c>
      <c r="F2" s="25">
        <f>'MK-2206'!$F$6</f>
        <v>0</v>
      </c>
      <c r="G2" s="25">
        <f>'MK-2206'!$F$7</f>
        <v>0</v>
      </c>
      <c r="H2" s="25">
        <f>'MK-2206'!$F$8</f>
        <v>0</v>
      </c>
      <c r="I2" s="25">
        <f>'MK-2206'!$F$9</f>
        <v>0</v>
      </c>
      <c r="J2" s="25">
        <f>'MK-2206'!$F$10</f>
        <v>0</v>
      </c>
      <c r="K2" s="25">
        <f>'MK-2206'!$F$11</f>
        <v>0</v>
      </c>
      <c r="L2" s="25">
        <f>'MK-2206'!$F$12</f>
        <v>16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</row>
    <row r="3" spans="1:63" x14ac:dyDescent="0.25">
      <c r="A3" s="26" t="s">
        <v>258</v>
      </c>
      <c r="B3" s="25" t="s">
        <v>257</v>
      </c>
      <c r="C3" s="25">
        <f>'Perifosine (AKT)'!$F$3</f>
        <v>2</v>
      </c>
      <c r="D3" s="25">
        <f>'Perifosine (AKT)'!$F$4</f>
        <v>0</v>
      </c>
      <c r="E3" s="25">
        <f>'Perifosine (AKT)'!$F$5</f>
        <v>6</v>
      </c>
      <c r="F3" s="25">
        <f>'Perifosine (AKT)'!$F$6</f>
        <v>0</v>
      </c>
      <c r="G3" s="25">
        <f>'Perifosine (AKT)'!$F$7</f>
        <v>0</v>
      </c>
      <c r="H3" s="25">
        <f>'Perifosine (AKT)'!$F$8</f>
        <v>0</v>
      </c>
      <c r="I3" s="25">
        <f>'Perifosine (AKT)'!$F$9</f>
        <v>0</v>
      </c>
      <c r="J3" s="25">
        <f>'Perifosine (AKT)'!$F$10</f>
        <v>0</v>
      </c>
      <c r="K3" s="25">
        <f>'Perifosine (AKT)'!$F$11</f>
        <v>0</v>
      </c>
      <c r="L3" s="25">
        <f>'Perifosine (AKT)'!$F$12</f>
        <v>8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</row>
    <row r="4" spans="1:63" x14ac:dyDescent="0.25">
      <c r="A4" s="25" t="s">
        <v>33</v>
      </c>
      <c r="B4" s="25" t="s">
        <v>256</v>
      </c>
      <c r="C4" s="25">
        <f>Ceritinib!$F$3</f>
        <v>2</v>
      </c>
      <c r="D4" s="25">
        <f>Ceritinib!$F$4</f>
        <v>0</v>
      </c>
      <c r="E4" s="25">
        <f>Ceritinib!$F$5</f>
        <v>6</v>
      </c>
      <c r="F4" s="25">
        <f>Ceritinib!$F$6</f>
        <v>0</v>
      </c>
      <c r="G4" s="25">
        <f>Ceritinib!$F$7</f>
        <v>10</v>
      </c>
      <c r="H4" s="25">
        <f>Ceritinib!$F$8</f>
        <v>10</v>
      </c>
      <c r="I4" s="25">
        <f>Ceritinib!$F$9</f>
        <v>0</v>
      </c>
      <c r="J4" s="25">
        <f>Ceritinib!$F$10</f>
        <v>0</v>
      </c>
      <c r="K4" s="25">
        <f>Ceritinib!$F$11</f>
        <v>0</v>
      </c>
      <c r="L4" s="25">
        <f>Ceritinib!$F$12</f>
        <v>28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</row>
    <row r="5" spans="1:63" x14ac:dyDescent="0.25">
      <c r="A5" s="25" t="s">
        <v>38</v>
      </c>
      <c r="B5" s="25" t="s">
        <v>256</v>
      </c>
      <c r="C5" s="25">
        <f>'Selpercatinib (LOXO-292)'!$F$3</f>
        <v>2</v>
      </c>
      <c r="D5" s="25">
        <f>'Selpercatinib (LOXO-292)'!$F$4</f>
        <v>6</v>
      </c>
      <c r="E5" s="25">
        <f>'Selpercatinib (LOXO-292)'!$F$5</f>
        <v>3</v>
      </c>
      <c r="F5" s="25">
        <f>'Selpercatinib (LOXO-292)'!$F$6</f>
        <v>5</v>
      </c>
      <c r="G5" s="25">
        <f>'Selpercatinib (LOXO-292)'!$F$7</f>
        <v>10</v>
      </c>
      <c r="H5" s="25">
        <f>'Selpercatinib (LOXO-292)'!$F$8</f>
        <v>0</v>
      </c>
      <c r="I5" s="25">
        <f>'Selpercatinib (LOXO-292)'!$F$9</f>
        <v>0</v>
      </c>
      <c r="J5" s="25">
        <f>'Selpercatinib (LOXO-292)'!$F$10</f>
        <v>0</v>
      </c>
      <c r="K5" s="25">
        <f>'Selpercatinib (LOXO-292)'!$F$11</f>
        <v>0</v>
      </c>
      <c r="L5" s="25">
        <f>'Selpercatinib (LOXO-292)'!$F$12</f>
        <v>26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</row>
    <row r="6" spans="1:63" s="23" customFormat="1" x14ac:dyDescent="0.25">
      <c r="A6" s="25" t="s">
        <v>42</v>
      </c>
      <c r="B6" s="25" t="s">
        <v>256</v>
      </c>
      <c r="C6" s="25">
        <f>Entrectinib!$F$3</f>
        <v>4</v>
      </c>
      <c r="D6" s="25">
        <f>Entrectinib!$F$4</f>
        <v>0</v>
      </c>
      <c r="E6" s="25">
        <f>Entrectinib!$F$5</f>
        <v>3</v>
      </c>
      <c r="F6" s="25">
        <f>Entrectinib!$F$6</f>
        <v>10</v>
      </c>
      <c r="G6" s="25">
        <f>Entrectinib!$F$7</f>
        <v>10</v>
      </c>
      <c r="H6" s="25">
        <f>Entrectinib!$F$8</f>
        <v>0</v>
      </c>
      <c r="I6" s="25">
        <f>Entrectinib!$F$9</f>
        <v>0</v>
      </c>
      <c r="J6" s="25">
        <f>Entrectinib!$F$10</f>
        <v>0</v>
      </c>
      <c r="K6" s="25">
        <f>Entrectinib!$F$11</f>
        <v>0</v>
      </c>
      <c r="L6" s="25">
        <f>Entrectinib!$F$12</f>
        <v>27</v>
      </c>
    </row>
    <row r="7" spans="1:63" x14ac:dyDescent="0.25">
      <c r="A7" s="28" t="s">
        <v>46</v>
      </c>
      <c r="B7" s="25" t="s">
        <v>231</v>
      </c>
      <c r="C7" s="25">
        <f>Dabrafenib!$F$3</f>
        <v>4</v>
      </c>
      <c r="D7" s="25">
        <f>Dabrafenib!$F$4</f>
        <v>6</v>
      </c>
      <c r="E7" s="25">
        <f>Dabrafenib!$F$5</f>
        <v>6</v>
      </c>
      <c r="F7" s="25">
        <f>Dabrafenib!$F$6</f>
        <v>10</v>
      </c>
      <c r="G7" s="25">
        <f>Dabrafenib!$F$7</f>
        <v>5</v>
      </c>
      <c r="H7" s="25">
        <f>Dabrafenib!$F$8</f>
        <v>10</v>
      </c>
      <c r="I7" s="25">
        <f>Dabrafenib!$F$9</f>
        <v>0</v>
      </c>
      <c r="J7" s="25">
        <f>Dabrafenib!$F$10</f>
        <v>0</v>
      </c>
      <c r="K7" s="25">
        <f>Dabrafenib!$F$11</f>
        <v>0</v>
      </c>
      <c r="L7" s="25">
        <f>Dabrafenib!$F$12</f>
        <v>41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</row>
    <row r="8" spans="1:63" s="23" customFormat="1" x14ac:dyDescent="0.25">
      <c r="A8" s="28" t="s">
        <v>52</v>
      </c>
      <c r="B8" s="25" t="s">
        <v>231</v>
      </c>
      <c r="C8" s="25">
        <f>Vemurafenib!$F$3</f>
        <v>2</v>
      </c>
      <c r="D8" s="25">
        <f>Vemurafenib!$F$4</f>
        <v>0</v>
      </c>
      <c r="E8" s="25">
        <f>Vemurafenib!$F$5</f>
        <v>0</v>
      </c>
      <c r="F8" s="25">
        <f>Vemurafenib!$F$6</f>
        <v>10</v>
      </c>
      <c r="G8" s="25">
        <f>Vemurafenib!$F$7</f>
        <v>5</v>
      </c>
      <c r="H8" s="25">
        <f>Vemurafenib!$F$8</f>
        <v>10</v>
      </c>
      <c r="I8" s="25">
        <f>Vemurafenib!$F$9</f>
        <v>0</v>
      </c>
      <c r="J8" s="25">
        <f>Vemurafenib!$F$10</f>
        <v>0</v>
      </c>
      <c r="K8" s="25">
        <f>Vemurafenib!$F$11</f>
        <v>0</v>
      </c>
      <c r="L8" s="25">
        <f>Vemurafenib!$F$12</f>
        <v>27</v>
      </c>
    </row>
    <row r="9" spans="1:63" x14ac:dyDescent="0.25">
      <c r="A9" s="25" t="s">
        <v>57</v>
      </c>
      <c r="B9" s="25" t="s">
        <v>255</v>
      </c>
      <c r="C9" s="25">
        <f>Abemaciclib!$F$3</f>
        <v>2</v>
      </c>
      <c r="D9" s="25">
        <f>Abemaciclib!$F$4</f>
        <v>6</v>
      </c>
      <c r="E9" s="25">
        <f>Abemaciclib!$F$5</f>
        <v>0</v>
      </c>
      <c r="F9" s="25">
        <f>Abemaciclib!$F$6</f>
        <v>10</v>
      </c>
      <c r="G9" s="25">
        <f>Abemaciclib!$F$7</f>
        <v>5</v>
      </c>
      <c r="H9" s="25">
        <v>10</v>
      </c>
      <c r="I9" s="25">
        <f>Abemaciclib!$F$9</f>
        <v>0</v>
      </c>
      <c r="J9" s="25">
        <f>Abemaciclib!$F$10</f>
        <v>0</v>
      </c>
      <c r="K9" s="25">
        <f>Abemaciclib!$F$11</f>
        <v>0</v>
      </c>
      <c r="L9" s="25">
        <v>33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</row>
    <row r="10" spans="1:63" x14ac:dyDescent="0.25">
      <c r="A10" s="26" t="s">
        <v>62</v>
      </c>
      <c r="B10" s="25" t="s">
        <v>255</v>
      </c>
      <c r="C10" s="25">
        <f>Palbociclib!$F$3</f>
        <v>2</v>
      </c>
      <c r="D10" s="25">
        <f>Palbociclib!$F$4</f>
        <v>6</v>
      </c>
      <c r="E10" s="25">
        <f>Palbociclib!$F$5</f>
        <v>0</v>
      </c>
      <c r="F10" s="25">
        <f>Palbociclib!$F$6</f>
        <v>0</v>
      </c>
      <c r="G10" s="25">
        <f>Palbociclib!$F$7</f>
        <v>0</v>
      </c>
      <c r="H10" s="25">
        <f>Palbociclib!$F$8</f>
        <v>10</v>
      </c>
      <c r="I10" s="25">
        <f>Palbociclib!$F$9</f>
        <v>0</v>
      </c>
      <c r="J10" s="25">
        <f>Palbociclib!$F$10</f>
        <v>0</v>
      </c>
      <c r="K10" s="25">
        <f>Palbociclib!$F$11</f>
        <v>0</v>
      </c>
      <c r="L10" s="25">
        <f>Palbociclib!$F$12</f>
        <v>18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</row>
    <row r="11" spans="1:63" x14ac:dyDescent="0.25">
      <c r="A11" s="25" t="s">
        <v>66</v>
      </c>
      <c r="B11" s="25" t="s">
        <v>255</v>
      </c>
      <c r="C11" s="25">
        <f>Ribociclib!$F$3</f>
        <v>2</v>
      </c>
      <c r="D11" s="25">
        <f>Ribociclib!$F$4</f>
        <v>0</v>
      </c>
      <c r="E11" s="25">
        <f>Ribociclib!$F$5</f>
        <v>6</v>
      </c>
      <c r="F11" s="25">
        <f>Ribociclib!$F$6</f>
        <v>0</v>
      </c>
      <c r="G11" s="25">
        <f>Ribociclib!$F$7</f>
        <v>10</v>
      </c>
      <c r="H11" s="25">
        <f>Ribociclib!$F$8</f>
        <v>10</v>
      </c>
      <c r="I11" s="25">
        <f>Ribociclib!$F$9</f>
        <v>0</v>
      </c>
      <c r="J11" s="25">
        <f>Ribociclib!$F$10</f>
        <v>0</v>
      </c>
      <c r="K11" s="25">
        <f>Ribociclib!$F$11</f>
        <v>0</v>
      </c>
      <c r="L11" s="25">
        <f>Ribociclib!$F$12</f>
        <v>28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</row>
    <row r="12" spans="1:63" x14ac:dyDescent="0.25">
      <c r="A12" s="25" t="s">
        <v>68</v>
      </c>
      <c r="B12" s="25" t="s">
        <v>254</v>
      </c>
      <c r="C12" s="25">
        <f>Lenalidomide!$F$3</f>
        <v>2</v>
      </c>
      <c r="D12" s="25">
        <f>Lenalidomide!$F$4</f>
        <v>0</v>
      </c>
      <c r="E12" s="25">
        <f>Lenalidomide!$F$5</f>
        <v>6</v>
      </c>
      <c r="F12" s="25">
        <f>Lenalidomide!$F$6</f>
        <v>10</v>
      </c>
      <c r="G12" s="25">
        <f>Lenalidomide!$F$7</f>
        <v>10</v>
      </c>
      <c r="H12" s="25">
        <f>Lenalidomide!$F$8</f>
        <v>10</v>
      </c>
      <c r="I12" s="25">
        <f>Lenalidomide!$F$9</f>
        <v>0</v>
      </c>
      <c r="J12" s="25">
        <f>Lenalidomide!$F$10</f>
        <v>0</v>
      </c>
      <c r="K12" s="25">
        <f>Lenalidomide!$F$11</f>
        <v>0</v>
      </c>
      <c r="L12" s="25">
        <f>Lenalidomide!$F$12</f>
        <v>38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</row>
    <row r="13" spans="1:63" x14ac:dyDescent="0.25">
      <c r="A13" s="26" t="s">
        <v>73</v>
      </c>
      <c r="B13" s="25" t="s">
        <v>254</v>
      </c>
      <c r="C13" s="25">
        <f>Olaparib!$F$3</f>
        <v>4</v>
      </c>
      <c r="D13" s="25">
        <f>Olaparib!$F$4</f>
        <v>6</v>
      </c>
      <c r="E13" s="25">
        <f>Olaparib!$F$5</f>
        <v>0</v>
      </c>
      <c r="F13" s="25">
        <f>Olaparib!$F$6</f>
        <v>5</v>
      </c>
      <c r="G13" s="25">
        <f>Olaparib!$F$7</f>
        <v>0</v>
      </c>
      <c r="H13" s="25">
        <f>Olaparib!$F$8</f>
        <v>10</v>
      </c>
      <c r="I13" s="25">
        <f>Olaparib!$F$9</f>
        <v>0</v>
      </c>
      <c r="J13" s="25">
        <f>Olaparib!$F$10</f>
        <v>0</v>
      </c>
      <c r="K13" s="25">
        <f>Olaparib!$F$11</f>
        <v>0</v>
      </c>
      <c r="L13" s="25">
        <f>Olaparib!$F$12</f>
        <v>25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</row>
    <row r="14" spans="1:63" x14ac:dyDescent="0.25">
      <c r="A14" s="26" t="s">
        <v>225</v>
      </c>
      <c r="B14" s="25" t="s">
        <v>254</v>
      </c>
      <c r="C14" s="25">
        <v>4</v>
      </c>
      <c r="D14" s="25">
        <v>6</v>
      </c>
      <c r="E14" s="25">
        <v>0</v>
      </c>
      <c r="F14" s="25">
        <v>5</v>
      </c>
      <c r="G14" s="25">
        <v>10</v>
      </c>
      <c r="H14" s="25">
        <v>10</v>
      </c>
      <c r="I14" s="25">
        <v>0</v>
      </c>
      <c r="J14" s="25">
        <v>0</v>
      </c>
      <c r="K14" s="25">
        <v>0</v>
      </c>
      <c r="L14" s="25">
        <f>SUM(C14:K14)</f>
        <v>35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</row>
    <row r="15" spans="1:63" x14ac:dyDescent="0.25">
      <c r="A15" s="26" t="s">
        <v>79</v>
      </c>
      <c r="B15" s="25" t="s">
        <v>252</v>
      </c>
      <c r="C15" s="25">
        <f>Erlotinib!$F$3</f>
        <v>4</v>
      </c>
      <c r="D15" s="25">
        <f>Erlotinib!$F$4</f>
        <v>0</v>
      </c>
      <c r="E15" s="25">
        <f>Erlotinib!$F$5</f>
        <v>6</v>
      </c>
      <c r="F15" s="25">
        <f>Erlotinib!$F$6</f>
        <v>-10</v>
      </c>
      <c r="G15" s="25">
        <f>Erlotinib!$F$7</f>
        <v>10</v>
      </c>
      <c r="H15" s="25">
        <f>Erlotinib!$F$8</f>
        <v>10</v>
      </c>
      <c r="I15" s="25">
        <v>0</v>
      </c>
      <c r="J15" s="25">
        <f>Erlotinib!$F$10</f>
        <v>0</v>
      </c>
      <c r="K15" s="25">
        <f>Erlotinib!$F$11</f>
        <v>0</v>
      </c>
      <c r="L15" s="49">
        <f>SUM(C15:K15)</f>
        <v>20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</row>
    <row r="16" spans="1:63" x14ac:dyDescent="0.25">
      <c r="A16" s="26" t="s">
        <v>253</v>
      </c>
      <c r="B16" s="25" t="s">
        <v>252</v>
      </c>
      <c r="C16" s="25">
        <f>'Osimertinib Mesylate'!$F$3</f>
        <v>2</v>
      </c>
      <c r="D16" s="25">
        <f>'Osimertinib Mesylate'!$F$4</f>
        <v>6</v>
      </c>
      <c r="E16" s="25">
        <f>'Osimertinib Mesylate'!$F$5</f>
        <v>0</v>
      </c>
      <c r="F16" s="25">
        <f>'Osimertinib Mesylate'!$F$6</f>
        <v>5</v>
      </c>
      <c r="G16" s="25">
        <f>'Osimertinib Mesylate'!$F$7</f>
        <v>10</v>
      </c>
      <c r="H16" s="25">
        <f>'Osimertinib Mesylate'!$F$8</f>
        <v>10</v>
      </c>
      <c r="I16" s="25">
        <v>0</v>
      </c>
      <c r="J16" s="25">
        <f>'Osimertinib Mesylate'!$F$10</f>
        <v>0</v>
      </c>
      <c r="K16" s="25">
        <f>'Osimertinib Mesylate'!$F$11</f>
        <v>0</v>
      </c>
      <c r="L16" s="49">
        <f>SUM(C16:K16)</f>
        <v>33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</row>
    <row r="17" spans="1:63" s="24" customFormat="1" x14ac:dyDescent="0.25">
      <c r="A17" s="26" t="s">
        <v>251</v>
      </c>
      <c r="B17" s="25" t="s">
        <v>250</v>
      </c>
      <c r="C17" s="25">
        <f>'Pazopanib (FGFR)'!$F$3</f>
        <v>4</v>
      </c>
      <c r="D17" s="25">
        <f>'Pazopanib (FGFR)'!$F$4</f>
        <v>6</v>
      </c>
      <c r="E17" s="25">
        <f>'Pazopanib (FGFR)'!$F$5</f>
        <v>6</v>
      </c>
      <c r="F17" s="25">
        <f>'Pazopanib (FGFR)'!$F$6</f>
        <v>5</v>
      </c>
      <c r="G17" s="25">
        <f>'Pazopanib (FGFR)'!$F$7</f>
        <v>5</v>
      </c>
      <c r="H17" s="25">
        <f>'Pazopanib (FGFR)'!$F$8</f>
        <v>10</v>
      </c>
      <c r="I17" s="25">
        <v>0</v>
      </c>
      <c r="J17" s="25">
        <f>'Pazopanib (FGFR)'!$F$10</f>
        <v>0</v>
      </c>
      <c r="K17" s="25">
        <f>'Pazopanib (FGFR)'!$F$11</f>
        <v>0</v>
      </c>
      <c r="L17" s="25">
        <f>'Pazopanib (FGFR)'!$F$12</f>
        <v>36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</row>
    <row r="18" spans="1:63" s="24" customFormat="1" x14ac:dyDescent="0.25">
      <c r="A18" s="26" t="s">
        <v>96</v>
      </c>
      <c r="B18" s="25" t="s">
        <v>250</v>
      </c>
      <c r="C18" s="25">
        <f>'Ponatinib (FGFR)'!$F$3</f>
        <v>4</v>
      </c>
      <c r="D18" s="25">
        <f>'Ponatinib (FGFR)'!$F$4</f>
        <v>6</v>
      </c>
      <c r="E18" s="25">
        <f>'Ponatinib (FGFR)'!$F$5</f>
        <v>0</v>
      </c>
      <c r="F18" s="25">
        <f>'Ponatinib (FGFR)'!$F$6</f>
        <v>5</v>
      </c>
      <c r="G18" s="25">
        <f>'Ponatinib (FGFR)'!$F$7</f>
        <v>10</v>
      </c>
      <c r="H18" s="25">
        <f>'Ponatinib (FGFR)'!$F$8</f>
        <v>10</v>
      </c>
      <c r="I18" s="25">
        <f>'Ponatinib (FGFR)'!$F$9</f>
        <v>0</v>
      </c>
      <c r="J18" s="25">
        <f>'Ponatinib (FGFR)'!$F$10</f>
        <v>0</v>
      </c>
      <c r="K18" s="25">
        <f>'Ponatinib (FGFR)'!$F$11</f>
        <v>0</v>
      </c>
      <c r="L18" s="25">
        <f>'Ponatinib (FGFR)'!$F$12</f>
        <v>35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</row>
    <row r="19" spans="1:63" s="24" customFormat="1" x14ac:dyDescent="0.25">
      <c r="A19" s="26" t="s">
        <v>283</v>
      </c>
      <c r="B19" s="25" t="s">
        <v>250</v>
      </c>
      <c r="C19" s="25">
        <v>4</v>
      </c>
      <c r="D19" s="25">
        <v>6</v>
      </c>
      <c r="E19" s="25">
        <v>0</v>
      </c>
      <c r="F19" s="25">
        <v>5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15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</row>
    <row r="20" spans="1:63" s="24" customFormat="1" x14ac:dyDescent="0.25">
      <c r="A20" s="26" t="s">
        <v>285</v>
      </c>
      <c r="B20" s="25" t="s">
        <v>250</v>
      </c>
      <c r="C20" s="25">
        <v>2</v>
      </c>
      <c r="D20" s="25">
        <v>1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3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</row>
    <row r="21" spans="1:63" s="24" customFormat="1" x14ac:dyDescent="0.25">
      <c r="A21" s="26" t="s">
        <v>303</v>
      </c>
      <c r="B21" s="25" t="s">
        <v>304</v>
      </c>
      <c r="C21" s="25">
        <v>4</v>
      </c>
      <c r="D21" s="25">
        <v>6</v>
      </c>
      <c r="E21" s="25">
        <v>3</v>
      </c>
      <c r="F21" s="25">
        <v>-10</v>
      </c>
      <c r="G21" s="25">
        <v>0</v>
      </c>
      <c r="H21" s="25">
        <v>10</v>
      </c>
      <c r="I21" s="25">
        <v>0</v>
      </c>
      <c r="J21" s="25">
        <v>0</v>
      </c>
      <c r="K21" s="25">
        <v>0</v>
      </c>
      <c r="L21" s="49">
        <f>SUM(C21:K21)</f>
        <v>13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</row>
    <row r="22" spans="1:63" x14ac:dyDescent="0.25">
      <c r="A22" s="26" t="s">
        <v>249</v>
      </c>
      <c r="B22" s="25" t="s">
        <v>247</v>
      </c>
      <c r="C22" s="25">
        <f>Panobinostat!$F$3</f>
        <v>2</v>
      </c>
      <c r="D22" s="25">
        <f>Panobinostat!$F$4</f>
        <v>6</v>
      </c>
      <c r="E22" s="25">
        <f>Panobinostat!$F$5</f>
        <v>6</v>
      </c>
      <c r="F22" s="25">
        <f>Panobinostat!$F$6</f>
        <v>10</v>
      </c>
      <c r="G22" s="25">
        <f>Panobinostat!$F$7</f>
        <v>0</v>
      </c>
      <c r="H22" s="25">
        <f>Panobinostat!$F$8</f>
        <v>10</v>
      </c>
      <c r="I22" s="25">
        <v>0</v>
      </c>
      <c r="J22" s="25">
        <v>3</v>
      </c>
      <c r="K22" s="25">
        <f>Panobinostat!$F$11</f>
        <v>0</v>
      </c>
      <c r="L22" s="25">
        <f>Panobinostat!$F$12</f>
        <v>34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</row>
    <row r="23" spans="1:63" x14ac:dyDescent="0.25">
      <c r="A23" s="26" t="s">
        <v>248</v>
      </c>
      <c r="B23" s="25" t="s">
        <v>247</v>
      </c>
      <c r="C23" s="25">
        <f>Vorinostat!$F$3</f>
        <v>2</v>
      </c>
      <c r="D23" s="25">
        <f>Vorinostat!$F$4</f>
        <v>6</v>
      </c>
      <c r="E23" s="25">
        <f>Vorinostat!$F$5</f>
        <v>6</v>
      </c>
      <c r="F23" s="25">
        <f>Vorinostat!$F$6</f>
        <v>-10</v>
      </c>
      <c r="G23" s="25">
        <f>Vorinostat!$F$7</f>
        <v>10</v>
      </c>
      <c r="H23" s="25">
        <f>Vorinostat!$F$8</f>
        <v>10</v>
      </c>
      <c r="I23" s="25">
        <f>Vorinostat!$F$9</f>
        <v>0</v>
      </c>
      <c r="J23" s="25">
        <f>Vorinostat!$F$10</f>
        <v>0</v>
      </c>
      <c r="K23" s="25">
        <f>Vorinostat!$F$11</f>
        <v>0</v>
      </c>
      <c r="L23" s="25">
        <f>Vorinostat!$F$12</f>
        <v>24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</row>
    <row r="24" spans="1:63" x14ac:dyDescent="0.25">
      <c r="A24" s="26" t="s">
        <v>185</v>
      </c>
      <c r="B24" s="25" t="s">
        <v>247</v>
      </c>
      <c r="C24" s="25">
        <f>Entinostat!$F$3</f>
        <v>4</v>
      </c>
      <c r="D24" s="25">
        <f>Entinostat!$F$4</f>
        <v>6</v>
      </c>
      <c r="E24" s="25">
        <f>Entinostat!$F$5</f>
        <v>3</v>
      </c>
      <c r="F24" s="25">
        <f>Entinostat!$F$6</f>
        <v>0</v>
      </c>
      <c r="G24" s="25">
        <f>Entinostat!$F$7</f>
        <v>5</v>
      </c>
      <c r="H24" s="25">
        <f>Entinostat!$F$8</f>
        <v>0</v>
      </c>
      <c r="I24" s="25">
        <f>Entinostat!$F$9</f>
        <v>0</v>
      </c>
      <c r="J24" s="25">
        <f>Entinostat!$F$10</f>
        <v>0</v>
      </c>
      <c r="K24" s="25">
        <f>Entinostat!$F$11</f>
        <v>0</v>
      </c>
      <c r="L24" s="25">
        <f>Entinostat!$F$12</f>
        <v>18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</row>
    <row r="25" spans="1:63" x14ac:dyDescent="0.25">
      <c r="A25" s="26" t="s">
        <v>286</v>
      </c>
      <c r="B25" s="25" t="s">
        <v>247</v>
      </c>
      <c r="C25" s="25">
        <v>4</v>
      </c>
      <c r="D25" s="25">
        <v>6</v>
      </c>
      <c r="E25" s="25">
        <v>3</v>
      </c>
      <c r="F25" s="25">
        <v>10</v>
      </c>
      <c r="G25" s="25">
        <v>10</v>
      </c>
      <c r="H25" s="25">
        <v>0</v>
      </c>
      <c r="I25" s="25">
        <v>0</v>
      </c>
      <c r="J25" s="25">
        <v>0</v>
      </c>
      <c r="K25" s="25">
        <v>0</v>
      </c>
      <c r="L25" s="25">
        <f>SUM(C25:K25)</f>
        <v>33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</row>
    <row r="26" spans="1:63" x14ac:dyDescent="0.25">
      <c r="A26" s="26" t="s">
        <v>296</v>
      </c>
      <c r="B26" s="25" t="s">
        <v>247</v>
      </c>
      <c r="C26" s="25">
        <v>4</v>
      </c>
      <c r="D26" s="25">
        <v>3</v>
      </c>
      <c r="E26" s="25">
        <v>6</v>
      </c>
      <c r="F26" s="25">
        <v>0</v>
      </c>
      <c r="G26" s="25">
        <v>10</v>
      </c>
      <c r="H26" s="25">
        <v>10</v>
      </c>
      <c r="I26" s="25">
        <v>0</v>
      </c>
      <c r="J26" s="25">
        <v>0</v>
      </c>
      <c r="K26" s="25">
        <v>0</v>
      </c>
      <c r="L26" s="25">
        <v>33</v>
      </c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</row>
    <row r="27" spans="1:63" x14ac:dyDescent="0.25">
      <c r="A27" s="26" t="s">
        <v>246</v>
      </c>
      <c r="B27" s="25" t="s">
        <v>244</v>
      </c>
      <c r="C27" s="25">
        <f>Alisertib!$F$3</f>
        <v>4</v>
      </c>
      <c r="D27" s="25">
        <f>Alisertib!$F$4</f>
        <v>6</v>
      </c>
      <c r="E27" s="25">
        <f>Alisertib!$F$5</f>
        <v>6</v>
      </c>
      <c r="F27" s="25">
        <f>Alisertib!$F$6</f>
        <v>10</v>
      </c>
      <c r="G27" s="25">
        <f>Alisertib!$F$7</f>
        <v>10</v>
      </c>
      <c r="H27" s="25">
        <f>Alisertib!$F$8</f>
        <v>0</v>
      </c>
      <c r="I27" s="25">
        <f>Alisertib!$F$9</f>
        <v>0</v>
      </c>
      <c r="J27" s="25">
        <f>Alisertib!$F$10</f>
        <v>0</v>
      </c>
      <c r="K27" s="25">
        <f>Alisertib!$F$11</f>
        <v>0</v>
      </c>
      <c r="L27" s="25">
        <f>Alisertib!$F$12</f>
        <v>36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</row>
    <row r="28" spans="1:63" x14ac:dyDescent="0.25">
      <c r="A28" s="25" t="s">
        <v>120</v>
      </c>
      <c r="B28" s="25" t="s">
        <v>244</v>
      </c>
      <c r="C28" s="25">
        <f>Tamoxifen!$F$3</f>
        <v>2</v>
      </c>
      <c r="D28" s="25">
        <f>Tamoxifen!$F$4</f>
        <v>0</v>
      </c>
      <c r="E28" s="25">
        <f>Tamoxifen!$F$5</f>
        <v>0</v>
      </c>
      <c r="F28" s="25">
        <f>Tamoxifen!$F$6</f>
        <v>0</v>
      </c>
      <c r="G28" s="25">
        <f>Tamoxifen!$F$7</f>
        <v>10</v>
      </c>
      <c r="H28" s="25">
        <f>Tamoxifen!$F$8</f>
        <v>10</v>
      </c>
      <c r="I28" s="25">
        <f>Tamoxifen!$F$9</f>
        <v>0</v>
      </c>
      <c r="J28" s="25">
        <f>Tamoxifen!$F$10</f>
        <v>0</v>
      </c>
      <c r="K28" s="25">
        <f>Tamoxifen!$F$11</f>
        <v>0</v>
      </c>
      <c r="L28" s="25">
        <f>Tamoxifen!$F$12</f>
        <v>22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</row>
    <row r="29" spans="1:63" x14ac:dyDescent="0.25">
      <c r="A29" s="26" t="s">
        <v>245</v>
      </c>
      <c r="B29" s="25" t="s">
        <v>244</v>
      </c>
      <c r="C29" s="25">
        <f>Tazemetostat!$F$3</f>
        <v>2</v>
      </c>
      <c r="D29" s="25">
        <f>Tazemetostat!$F$4</f>
        <v>0</v>
      </c>
      <c r="E29" s="25">
        <f>Tazemetostat!$F$5</f>
        <v>3</v>
      </c>
      <c r="F29" s="25">
        <f>Tazemetostat!$F$6</f>
        <v>0</v>
      </c>
      <c r="G29" s="25">
        <f>Tazemetostat!$F$7</f>
        <v>5</v>
      </c>
      <c r="H29" s="25">
        <f>Tazemetostat!$F$8</f>
        <v>0</v>
      </c>
      <c r="I29" s="25">
        <f>Tazemetostat!$F$9</f>
        <v>0</v>
      </c>
      <c r="J29" s="25">
        <f>Tazemetostat!$F$10</f>
        <v>0</v>
      </c>
      <c r="K29" s="25">
        <f>Tazemetostat!$F$11</f>
        <v>0</v>
      </c>
      <c r="L29" s="25">
        <f>Tazemetostat!$F$12</f>
        <v>10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</row>
    <row r="30" spans="1:63" x14ac:dyDescent="0.25">
      <c r="A30" s="28" t="s">
        <v>127</v>
      </c>
      <c r="B30" s="25" t="s">
        <v>232</v>
      </c>
      <c r="C30" s="25">
        <f>Trametinib!$F$3</f>
        <v>2</v>
      </c>
      <c r="D30" s="25">
        <f>Trametinib!$F$4</f>
        <v>3</v>
      </c>
      <c r="E30" s="25">
        <f>Trametinib!$F$5</f>
        <v>3</v>
      </c>
      <c r="F30" s="25">
        <f>Trametinib!$F$6</f>
        <v>5</v>
      </c>
      <c r="G30" s="25">
        <f>Trametinib!$F$7</f>
        <v>10</v>
      </c>
      <c r="H30" s="25">
        <f>Trametinib!$F$8</f>
        <v>10</v>
      </c>
      <c r="I30" s="25">
        <f>Trametinib!$F$9</f>
        <v>0</v>
      </c>
      <c r="J30" s="25">
        <f>Trametinib!$F$10</f>
        <v>0</v>
      </c>
      <c r="K30" s="25">
        <f>Trametinib!$F$11</f>
        <v>0</v>
      </c>
      <c r="L30" s="25">
        <f>Trametinib!$F$12</f>
        <v>33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</row>
    <row r="31" spans="1:63" x14ac:dyDescent="0.25">
      <c r="A31" s="28" t="s">
        <v>131</v>
      </c>
      <c r="B31" s="25" t="s">
        <v>232</v>
      </c>
      <c r="C31" s="25">
        <f>Selumetinib!$F$3</f>
        <v>4</v>
      </c>
      <c r="D31" s="25">
        <f>Selumetinib!$F$4</f>
        <v>0</v>
      </c>
      <c r="E31" s="25">
        <f>Selumetinib!$F$5</f>
        <v>0</v>
      </c>
      <c r="F31" s="25">
        <f>Selumetinib!$F$6</f>
        <v>0</v>
      </c>
      <c r="G31" s="25">
        <f>Selumetinib!$F$7</f>
        <v>10</v>
      </c>
      <c r="H31" s="25">
        <f>Selumetinib!$F$8</f>
        <v>0</v>
      </c>
      <c r="I31" s="25">
        <f>Selumetinib!$F$9</f>
        <v>0</v>
      </c>
      <c r="J31" s="25">
        <f>Selumetinib!$F$10</f>
        <v>0</v>
      </c>
      <c r="K31" s="25">
        <f>Selumetinib!$F$11</f>
        <v>0</v>
      </c>
      <c r="L31" s="25">
        <f>Selumetinib!$F$12</f>
        <v>14</v>
      </c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</row>
    <row r="32" spans="1:63" x14ac:dyDescent="0.25">
      <c r="A32" s="28" t="s">
        <v>211</v>
      </c>
      <c r="B32" s="25" t="s">
        <v>232</v>
      </c>
      <c r="C32" s="25">
        <v>4</v>
      </c>
      <c r="D32" s="25">
        <v>0</v>
      </c>
      <c r="E32" s="25">
        <v>0</v>
      </c>
      <c r="F32" s="25">
        <v>0</v>
      </c>
      <c r="G32" s="25">
        <v>5</v>
      </c>
      <c r="H32" s="25">
        <v>10</v>
      </c>
      <c r="I32" s="25">
        <v>0</v>
      </c>
      <c r="J32" s="25">
        <v>0</v>
      </c>
      <c r="K32" s="25">
        <v>0</v>
      </c>
      <c r="L32" s="25">
        <f>SUM(C32:K32)</f>
        <v>19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</row>
    <row r="33" spans="1:63" x14ac:dyDescent="0.25">
      <c r="A33" s="28" t="s">
        <v>215</v>
      </c>
      <c r="B33" s="25" t="s">
        <v>232</v>
      </c>
      <c r="C33" s="25">
        <v>4</v>
      </c>
      <c r="D33" s="25">
        <v>0</v>
      </c>
      <c r="E33" s="25">
        <v>0</v>
      </c>
      <c r="F33" s="25">
        <v>5</v>
      </c>
      <c r="G33" s="25">
        <v>0</v>
      </c>
      <c r="H33" s="25">
        <v>10</v>
      </c>
      <c r="I33" s="25">
        <v>0</v>
      </c>
      <c r="J33" s="25">
        <v>0</v>
      </c>
      <c r="K33" s="25">
        <v>0</v>
      </c>
      <c r="L33" s="25">
        <v>19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</row>
    <row r="34" spans="1:63" x14ac:dyDescent="0.25">
      <c r="A34" s="26" t="s">
        <v>139</v>
      </c>
      <c r="B34" s="25" t="s">
        <v>242</v>
      </c>
      <c r="C34" s="25">
        <f>Crenolanib!$F$3</f>
        <v>2</v>
      </c>
      <c r="D34" s="25">
        <f>Crenolanib!$F$4</f>
        <v>0</v>
      </c>
      <c r="E34" s="25">
        <f>Crenolanib!$F$5</f>
        <v>3</v>
      </c>
      <c r="F34" s="25">
        <f>Crenolanib!$F$6</f>
        <v>0</v>
      </c>
      <c r="G34" s="25">
        <f>Crenolanib!$F$7</f>
        <v>0</v>
      </c>
      <c r="H34" s="25">
        <f>Crenolanib!$F$8</f>
        <v>0</v>
      </c>
      <c r="I34" s="25">
        <f>Crenolanib!$F$9</f>
        <v>0</v>
      </c>
      <c r="J34" s="25">
        <f>Crenolanib!$F$10</f>
        <v>0</v>
      </c>
      <c r="K34" s="25">
        <f>Crenolanib!$F$11</f>
        <v>0</v>
      </c>
      <c r="L34" s="25">
        <f>Crenolanib!$F$12</f>
        <v>5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</row>
    <row r="35" spans="1:63" x14ac:dyDescent="0.25">
      <c r="A35" s="26" t="s">
        <v>143</v>
      </c>
      <c r="B35" s="25" t="s">
        <v>242</v>
      </c>
      <c r="C35" s="25">
        <f>Dasatinib!$F$3</f>
        <v>4</v>
      </c>
      <c r="D35" s="25">
        <f>Dasatinib!$F$4</f>
        <v>6</v>
      </c>
      <c r="E35" s="25">
        <f>Dasatinib!$F$5</f>
        <v>6</v>
      </c>
      <c r="F35" s="25">
        <f>Dasatinib!$F$6</f>
        <v>5</v>
      </c>
      <c r="G35" s="25">
        <f>Dasatinib!$F$7</f>
        <v>10</v>
      </c>
      <c r="H35" s="25">
        <f>Dasatinib!$F$8</f>
        <v>10</v>
      </c>
      <c r="I35" s="25">
        <f>Dasatinib!$F$9</f>
        <v>0</v>
      </c>
      <c r="J35" s="25">
        <f>Dasatinib!$F$10</f>
        <v>0</v>
      </c>
      <c r="K35" s="25">
        <f>Dasatinib!$F$11</f>
        <v>0</v>
      </c>
      <c r="L35" s="25">
        <f>Dasatinib!$F$12</f>
        <v>41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</row>
    <row r="36" spans="1:63" s="24" customFormat="1" x14ac:dyDescent="0.25">
      <c r="A36" s="26" t="s">
        <v>243</v>
      </c>
      <c r="B36" s="25" t="s">
        <v>242</v>
      </c>
      <c r="C36" s="25">
        <f>'Pazopanib (PDGFR)'!$F$3</f>
        <v>4</v>
      </c>
      <c r="D36" s="25">
        <f>'Pazopanib (PDGFR)'!$F$4</f>
        <v>6</v>
      </c>
      <c r="E36" s="25">
        <f>'Pazopanib (PDGFR)'!$F$5</f>
        <v>6</v>
      </c>
      <c r="F36" s="25">
        <f>'Pazopanib (PDGFR)'!$F$6</f>
        <v>5</v>
      </c>
      <c r="G36" s="25">
        <f>'Pazopanib (PDGFR)'!$F$7</f>
        <v>5</v>
      </c>
      <c r="H36" s="25">
        <f>'Pazopanib (PDGFR)'!$F$8</f>
        <v>10</v>
      </c>
      <c r="I36" s="25">
        <f>'Pazopanib (PDGFR)'!$F$9</f>
        <v>0</v>
      </c>
      <c r="J36" s="25">
        <f>'Pazopanib (PDGFR)'!$F$10</f>
        <v>0</v>
      </c>
      <c r="K36" s="25">
        <f>'Pazopanib (PDGFR)'!$F$11</f>
        <v>0</v>
      </c>
      <c r="L36" s="25">
        <f>'Pazopanib (PDGFR)'!$F$12</f>
        <v>36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</row>
    <row r="37" spans="1:63" s="24" customFormat="1" x14ac:dyDescent="0.25">
      <c r="A37" s="26" t="s">
        <v>152</v>
      </c>
      <c r="B37" s="25" t="s">
        <v>242</v>
      </c>
      <c r="C37" s="25">
        <f>'Ponatinib (RET)'!$F$3</f>
        <v>4</v>
      </c>
      <c r="D37" s="25">
        <f>'Ponatinib (RET)'!$F$4</f>
        <v>6</v>
      </c>
      <c r="E37" s="25">
        <f>'Ponatinib (RET)'!$F$5</f>
        <v>0</v>
      </c>
      <c r="F37" s="25">
        <f>'Ponatinib (RET)'!$F$6</f>
        <v>5</v>
      </c>
      <c r="G37" s="25">
        <f>'Ponatinib (RET)'!$F$7</f>
        <v>10</v>
      </c>
      <c r="H37" s="25">
        <f>'Ponatinib (RET)'!$F$8</f>
        <v>10</v>
      </c>
      <c r="I37" s="25">
        <f>'Ponatinib (RET)'!$F$9</f>
        <v>0</v>
      </c>
      <c r="J37" s="25">
        <f>'Ponatinib (RET)'!$F$10</f>
        <v>0</v>
      </c>
      <c r="K37" s="25">
        <f>'Ponatinib (RET)'!$F$11</f>
        <v>0</v>
      </c>
      <c r="L37" s="25">
        <f>'Ponatinib (RET)'!$F$12</f>
        <v>35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</row>
    <row r="38" spans="1:63" x14ac:dyDescent="0.25">
      <c r="A38" s="26" t="s">
        <v>155</v>
      </c>
      <c r="B38" s="25" t="s">
        <v>242</v>
      </c>
      <c r="C38" s="25">
        <f>Sorafenib!$F$3</f>
        <v>2</v>
      </c>
      <c r="D38" s="25">
        <f>Sorafenib!$F$4</f>
        <v>0</v>
      </c>
      <c r="E38" s="25">
        <f>Sorafenib!$F$5</f>
        <v>6</v>
      </c>
      <c r="F38" s="25">
        <f>Sorafenib!$F$6</f>
        <v>0</v>
      </c>
      <c r="G38" s="25">
        <f>Sorafenib!$F$7</f>
        <v>0</v>
      </c>
      <c r="H38" s="25">
        <f>Sorafenib!$F$8</f>
        <v>10</v>
      </c>
      <c r="I38" s="25">
        <f>Sorafenib!$F$9</f>
        <v>0</v>
      </c>
      <c r="J38" s="25">
        <f>Sorafenib!$F$10</f>
        <v>0</v>
      </c>
      <c r="K38" s="25">
        <f>Sorafenib!$F$11</f>
        <v>0</v>
      </c>
      <c r="L38" s="25">
        <f>Sorafenib!$F$12</f>
        <v>18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</row>
    <row r="39" spans="1:63" x14ac:dyDescent="0.25">
      <c r="A39" s="26" t="s">
        <v>158</v>
      </c>
      <c r="B39" s="25" t="s">
        <v>242</v>
      </c>
      <c r="C39" s="25">
        <f>Sunitinib!$F$3</f>
        <v>2</v>
      </c>
      <c r="D39" s="25">
        <f>Sunitinib!$F$4</f>
        <v>6</v>
      </c>
      <c r="E39" s="25">
        <f>Sunitinib!$F$5</f>
        <v>6</v>
      </c>
      <c r="F39" s="25">
        <f>Sunitinib!$F$6</f>
        <v>5</v>
      </c>
      <c r="G39" s="25">
        <f>Sunitinib!$F$7</f>
        <v>0</v>
      </c>
      <c r="H39" s="25">
        <f>Sunitinib!$F$8</f>
        <v>10</v>
      </c>
      <c r="I39" s="25">
        <f>Sunitinib!$F$9</f>
        <v>0</v>
      </c>
      <c r="J39" s="25">
        <f>Sunitinib!$F$10</f>
        <v>0</v>
      </c>
      <c r="K39" s="25">
        <f>Sunitinib!$F$11</f>
        <v>0</v>
      </c>
      <c r="L39" s="25">
        <f>Sunitinib!$F$12</f>
        <v>29</v>
      </c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</row>
    <row r="40" spans="1:63" x14ac:dyDescent="0.25">
      <c r="A40" s="27" t="s">
        <v>166</v>
      </c>
      <c r="B40" s="25" t="s">
        <v>240</v>
      </c>
      <c r="C40" s="25">
        <f>'BKM120 (Buparlisib)'!$F$3</f>
        <v>4</v>
      </c>
      <c r="D40" s="25">
        <f>'BKM120 (Buparlisib)'!$F$4</f>
        <v>6</v>
      </c>
      <c r="E40" s="25">
        <f>'BKM120 (Buparlisib)'!$F$5</f>
        <v>0</v>
      </c>
      <c r="F40" s="25">
        <f>'BKM120 (Buparlisib)'!$F$6</f>
        <v>0</v>
      </c>
      <c r="G40" s="25">
        <f>'BKM120 (Buparlisib)'!$F$7</f>
        <v>5</v>
      </c>
      <c r="H40" s="25">
        <f>'BKM120 (Buparlisib)'!$F$8</f>
        <v>0</v>
      </c>
      <c r="I40" s="25">
        <f>'BKM120 (Buparlisib)'!$F$9</f>
        <v>0</v>
      </c>
      <c r="J40" s="25">
        <f>'BKM120 (Buparlisib)'!$F$10</f>
        <v>0</v>
      </c>
      <c r="K40" s="25">
        <f>'BKM120 (Buparlisib)'!$F$11</f>
        <v>0</v>
      </c>
      <c r="L40" s="25">
        <f>'BKM120 (Buparlisib)'!$F$12</f>
        <v>15</v>
      </c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</row>
    <row r="41" spans="1:63" x14ac:dyDescent="0.25">
      <c r="A41" s="26" t="s">
        <v>241</v>
      </c>
      <c r="B41" s="25" t="s">
        <v>240</v>
      </c>
      <c r="C41" s="25">
        <f>'GDC-0084'!$F$3</f>
        <v>4</v>
      </c>
      <c r="D41" s="25">
        <f>'GDC-0084'!$F$4</f>
        <v>0</v>
      </c>
      <c r="E41" s="25">
        <f>'GDC-0084'!$F$5</f>
        <v>0</v>
      </c>
      <c r="F41" s="25">
        <f>'GDC-0084'!$F$6</f>
        <v>10</v>
      </c>
      <c r="G41" s="25">
        <f>'GDC-0084'!$F$7</f>
        <v>10</v>
      </c>
      <c r="H41" s="25">
        <f>'GDC-0084'!$F$8</f>
        <v>0</v>
      </c>
      <c r="I41" s="25">
        <f>'GDC-0084'!$F$9</f>
        <v>0</v>
      </c>
      <c r="J41" s="25">
        <f>'GDC-0084'!$F$10</f>
        <v>0</v>
      </c>
      <c r="K41" s="25">
        <f>'GDC-0084'!$F$11</f>
        <v>0</v>
      </c>
      <c r="L41" s="25">
        <f>'GDC-0084'!$F$12</f>
        <v>24</v>
      </c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</row>
    <row r="42" spans="1:63" s="24" customFormat="1" x14ac:dyDescent="0.25">
      <c r="A42" s="25" t="s">
        <v>173</v>
      </c>
      <c r="B42" s="25" t="s">
        <v>240</v>
      </c>
      <c r="C42" s="25">
        <v>2</v>
      </c>
      <c r="D42" s="25">
        <v>0</v>
      </c>
      <c r="E42" s="25">
        <v>6</v>
      </c>
      <c r="F42" s="25">
        <v>10</v>
      </c>
      <c r="G42" s="25">
        <v>5</v>
      </c>
      <c r="H42" s="25">
        <v>10</v>
      </c>
      <c r="I42" s="25">
        <v>0</v>
      </c>
      <c r="J42" s="25">
        <v>0</v>
      </c>
      <c r="K42" s="25">
        <v>0</v>
      </c>
      <c r="L42" s="25">
        <v>33</v>
      </c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</row>
    <row r="43" spans="1:63" s="24" customFormat="1" x14ac:dyDescent="0.25">
      <c r="A43" s="25" t="s">
        <v>203</v>
      </c>
      <c r="B43" s="25" t="s">
        <v>240</v>
      </c>
      <c r="C43" s="25">
        <f>' Temsirolimus'!$F3</f>
        <v>4</v>
      </c>
      <c r="D43" s="25">
        <f>' Temsirolimus'!$F4</f>
        <v>6</v>
      </c>
      <c r="E43" s="25">
        <f>' Temsirolimus'!$F5</f>
        <v>6</v>
      </c>
      <c r="F43" s="25">
        <f>' Temsirolimus'!$F6</f>
        <v>-5</v>
      </c>
      <c r="G43" s="25">
        <f>' Temsirolimus'!$F7</f>
        <v>5</v>
      </c>
      <c r="H43" s="25">
        <f>' Temsirolimus'!$F8</f>
        <v>10</v>
      </c>
      <c r="I43" s="25">
        <f>' Temsirolimus'!$F9</f>
        <v>0</v>
      </c>
      <c r="J43" s="25">
        <f>' Temsirolimus'!$F10</f>
        <v>0</v>
      </c>
      <c r="K43" s="25">
        <f>' Temsirolimus'!$F11</f>
        <v>0</v>
      </c>
      <c r="L43" s="25">
        <f>' Temsirolimus'!$F12</f>
        <v>26</v>
      </c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</row>
    <row r="44" spans="1:63" s="24" customFormat="1" x14ac:dyDescent="0.25">
      <c r="A44" s="25" t="s">
        <v>221</v>
      </c>
      <c r="B44" s="25" t="s">
        <v>240</v>
      </c>
      <c r="C44" s="25">
        <v>4</v>
      </c>
      <c r="D44" s="25">
        <v>3</v>
      </c>
      <c r="E44" s="25">
        <v>0</v>
      </c>
      <c r="F44" s="25">
        <v>5</v>
      </c>
      <c r="G44" s="25">
        <v>5</v>
      </c>
      <c r="H44" s="25">
        <v>0</v>
      </c>
      <c r="I44" s="25">
        <v>0</v>
      </c>
      <c r="J44" s="25">
        <v>0</v>
      </c>
      <c r="K44" s="25">
        <v>0</v>
      </c>
      <c r="L44" s="25">
        <f>SUM(C44:K44)</f>
        <v>17</v>
      </c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</row>
    <row r="45" spans="1:63" s="24" customFormat="1" x14ac:dyDescent="0.25">
      <c r="A45" s="25" t="s">
        <v>190</v>
      </c>
      <c r="B45" s="25" t="s">
        <v>239</v>
      </c>
      <c r="C45" s="25">
        <f>Crizotinib!$F$3</f>
        <v>4</v>
      </c>
      <c r="D45" s="25">
        <f>Crizotinib!$F$4</f>
        <v>6</v>
      </c>
      <c r="E45" s="25">
        <f>Crizotinib!$F$5</f>
        <v>6</v>
      </c>
      <c r="F45" s="25">
        <f>Crizotinib!$F$6</f>
        <v>5</v>
      </c>
      <c r="G45" s="25">
        <f>Crizotinib!$F$7</f>
        <v>0</v>
      </c>
      <c r="H45" s="25">
        <f>Crizotinib!$F$8</f>
        <v>10</v>
      </c>
      <c r="I45" s="25">
        <f>Crizotinib!$F$9</f>
        <v>0</v>
      </c>
      <c r="J45" s="25">
        <f>Crizotinib!$F$10</f>
        <v>0</v>
      </c>
      <c r="K45" s="25">
        <f>Crizotinib!$F$11</f>
        <v>0</v>
      </c>
      <c r="L45" s="25">
        <f>Crizotinib!$F$12</f>
        <v>31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</row>
    <row r="46" spans="1:63" s="24" customFormat="1" x14ac:dyDescent="0.25">
      <c r="A46" s="25" t="s">
        <v>191</v>
      </c>
      <c r="B46" s="25" t="s">
        <v>297</v>
      </c>
      <c r="C46" s="25">
        <f>Cabozantinib!$F$3</f>
        <v>4</v>
      </c>
      <c r="D46" s="25">
        <f>Cabozantinib!$F$4</f>
        <v>6</v>
      </c>
      <c r="E46" s="25">
        <f>Cabozantinib!$F$5</f>
        <v>6</v>
      </c>
      <c r="F46" s="25">
        <f>Cabozantinib!$F$6</f>
        <v>10</v>
      </c>
      <c r="G46" s="25">
        <f>Cabozantinib!$F$7</f>
        <v>10</v>
      </c>
      <c r="H46" s="25">
        <f>Cabozantinib!$F$8</f>
        <v>10</v>
      </c>
      <c r="I46" s="25">
        <f>Cabozantinib!$F$9</f>
        <v>0</v>
      </c>
      <c r="J46" s="25">
        <f>Cabozantinib!$F$10</f>
        <v>0</v>
      </c>
      <c r="K46" s="25">
        <f>Cabozantinib!$F$11</f>
        <v>0</v>
      </c>
      <c r="L46" s="25">
        <f>Cabozantinib!$F$12</f>
        <v>46</v>
      </c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</row>
    <row r="47" spans="1:63" s="24" customFormat="1" x14ac:dyDescent="0.25">
      <c r="A47" s="25" t="s">
        <v>271</v>
      </c>
      <c r="B47" s="25" t="s">
        <v>268</v>
      </c>
      <c r="C47" s="25">
        <f>Prexasertib!$F$3</f>
        <v>2</v>
      </c>
      <c r="D47" s="25">
        <f>Prexasertib!$F$4</f>
        <v>6</v>
      </c>
      <c r="E47" s="25">
        <f>Prexasertib!$F$5</f>
        <v>0</v>
      </c>
      <c r="F47" s="25">
        <f>Prexasertib!$F$6</f>
        <v>0</v>
      </c>
      <c r="G47" s="25">
        <f>Prexasertib!$F$7</f>
        <v>0</v>
      </c>
      <c r="H47" s="25">
        <f>Prexasertib!$F$8</f>
        <v>0</v>
      </c>
      <c r="I47" s="25">
        <v>0</v>
      </c>
      <c r="J47" s="25">
        <v>0</v>
      </c>
      <c r="K47" s="25">
        <v>0</v>
      </c>
      <c r="L47" s="25">
        <f t="shared" ref="L47:L57" si="0">SUM(C47:K47)</f>
        <v>8</v>
      </c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</row>
    <row r="48" spans="1:63" s="24" customFormat="1" x14ac:dyDescent="0.25">
      <c r="A48" s="25" t="s">
        <v>298</v>
      </c>
      <c r="B48" s="25" t="s">
        <v>401</v>
      </c>
      <c r="C48" s="25">
        <v>4</v>
      </c>
      <c r="D48" s="25">
        <v>6</v>
      </c>
      <c r="E48" s="25">
        <v>6</v>
      </c>
      <c r="F48" s="25">
        <v>10</v>
      </c>
      <c r="G48" s="25">
        <v>0</v>
      </c>
      <c r="H48" s="25">
        <v>10</v>
      </c>
      <c r="I48" s="25">
        <v>0</v>
      </c>
      <c r="J48" s="25">
        <v>0</v>
      </c>
      <c r="K48" s="25">
        <v>0</v>
      </c>
      <c r="L48" s="49">
        <f t="shared" si="0"/>
        <v>36</v>
      </c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</row>
    <row r="49" spans="1:63" s="24" customFormat="1" x14ac:dyDescent="0.25">
      <c r="A49" s="25" t="s">
        <v>299</v>
      </c>
      <c r="B49" s="25" t="s">
        <v>401</v>
      </c>
      <c r="C49" s="25">
        <v>4</v>
      </c>
      <c r="D49" s="25">
        <v>6</v>
      </c>
      <c r="E49" s="25">
        <v>6</v>
      </c>
      <c r="F49" s="25">
        <v>10</v>
      </c>
      <c r="G49" s="25">
        <v>0</v>
      </c>
      <c r="H49" s="25">
        <v>10</v>
      </c>
      <c r="I49" s="25">
        <v>0</v>
      </c>
      <c r="J49" s="25">
        <v>0</v>
      </c>
      <c r="K49" s="25">
        <v>0</v>
      </c>
      <c r="L49" s="49">
        <f t="shared" si="0"/>
        <v>36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</row>
    <row r="50" spans="1:63" s="24" customFormat="1" x14ac:dyDescent="0.25">
      <c r="A50" s="25" t="s">
        <v>300</v>
      </c>
      <c r="B50" s="25" t="s">
        <v>401</v>
      </c>
      <c r="C50" s="25">
        <v>4</v>
      </c>
      <c r="D50" s="25">
        <v>6</v>
      </c>
      <c r="E50" s="25">
        <v>6</v>
      </c>
      <c r="F50" s="25">
        <v>10</v>
      </c>
      <c r="G50" s="25">
        <v>0</v>
      </c>
      <c r="H50" s="25">
        <v>10</v>
      </c>
      <c r="I50" s="25">
        <v>0</v>
      </c>
      <c r="J50" s="25">
        <v>0</v>
      </c>
      <c r="K50" s="25">
        <v>0</v>
      </c>
      <c r="L50" s="49">
        <f t="shared" si="0"/>
        <v>36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</row>
    <row r="51" spans="1:63" s="24" customFormat="1" x14ac:dyDescent="0.25">
      <c r="A51" s="25" t="s">
        <v>301</v>
      </c>
      <c r="B51" s="25" t="s">
        <v>401</v>
      </c>
      <c r="C51" s="25">
        <v>4</v>
      </c>
      <c r="D51" s="25">
        <v>3</v>
      </c>
      <c r="E51" s="25">
        <v>6</v>
      </c>
      <c r="F51" s="25">
        <v>10</v>
      </c>
      <c r="G51" s="25">
        <v>0</v>
      </c>
      <c r="H51" s="25">
        <v>10</v>
      </c>
      <c r="I51" s="25">
        <v>0</v>
      </c>
      <c r="J51" s="25">
        <v>0</v>
      </c>
      <c r="K51" s="25">
        <v>0</v>
      </c>
      <c r="L51" s="49">
        <f t="shared" si="0"/>
        <v>33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</row>
    <row r="52" spans="1:63" s="24" customFormat="1" x14ac:dyDescent="0.25">
      <c r="A52" s="25" t="s">
        <v>302</v>
      </c>
      <c r="B52" s="25" t="s">
        <v>401</v>
      </c>
      <c r="C52" s="25">
        <v>4</v>
      </c>
      <c r="D52" s="25">
        <v>6</v>
      </c>
      <c r="E52" s="25">
        <v>6</v>
      </c>
      <c r="F52" s="25">
        <v>10</v>
      </c>
      <c r="G52" s="25">
        <v>0</v>
      </c>
      <c r="H52" s="25">
        <v>10</v>
      </c>
      <c r="I52" s="25">
        <v>0</v>
      </c>
      <c r="J52" s="25">
        <v>0</v>
      </c>
      <c r="K52" s="25">
        <v>0</v>
      </c>
      <c r="L52" s="49">
        <f t="shared" si="0"/>
        <v>36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</row>
    <row r="53" spans="1:63" s="24" customFormat="1" x14ac:dyDescent="0.25">
      <c r="A53" s="25" t="s">
        <v>416</v>
      </c>
      <c r="B53" s="25" t="s">
        <v>414</v>
      </c>
      <c r="C53" s="25">
        <v>4</v>
      </c>
      <c r="D53" s="25">
        <v>6</v>
      </c>
      <c r="E53" s="25">
        <v>0</v>
      </c>
      <c r="F53" s="25">
        <v>5</v>
      </c>
      <c r="G53" s="25">
        <v>10</v>
      </c>
      <c r="H53" s="25">
        <v>10</v>
      </c>
      <c r="I53" s="25">
        <v>0</v>
      </c>
      <c r="J53" s="25">
        <v>0</v>
      </c>
      <c r="K53" s="25">
        <v>0</v>
      </c>
      <c r="L53" s="49">
        <f t="shared" si="0"/>
        <v>35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</row>
    <row r="54" spans="1:63" s="24" customFormat="1" x14ac:dyDescent="0.25">
      <c r="A54" s="25" t="s">
        <v>415</v>
      </c>
      <c r="B54" s="25" t="s">
        <v>414</v>
      </c>
      <c r="C54" s="25">
        <v>4</v>
      </c>
      <c r="D54" s="25">
        <v>6</v>
      </c>
      <c r="E54" s="25">
        <v>6</v>
      </c>
      <c r="F54" s="25">
        <v>10</v>
      </c>
      <c r="G54" s="25">
        <v>10</v>
      </c>
      <c r="H54" s="25">
        <v>10</v>
      </c>
      <c r="I54" s="25">
        <v>0</v>
      </c>
      <c r="J54" s="25">
        <v>0</v>
      </c>
      <c r="K54" s="25">
        <v>0</v>
      </c>
      <c r="L54" s="49">
        <f t="shared" si="0"/>
        <v>46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</row>
    <row r="55" spans="1:63" s="24" customFormat="1" x14ac:dyDescent="0.25">
      <c r="A55" s="25" t="s">
        <v>417</v>
      </c>
      <c r="B55" s="25" t="s">
        <v>414</v>
      </c>
      <c r="C55" s="25">
        <v>2</v>
      </c>
      <c r="D55" s="25">
        <v>0</v>
      </c>
      <c r="E55" s="25">
        <v>0</v>
      </c>
      <c r="F55" s="25">
        <v>5</v>
      </c>
      <c r="G55" s="25">
        <v>10</v>
      </c>
      <c r="H55" s="25">
        <v>10</v>
      </c>
      <c r="I55" s="25">
        <v>0</v>
      </c>
      <c r="J55" s="25">
        <v>0</v>
      </c>
      <c r="K55" s="25">
        <v>0</v>
      </c>
      <c r="L55" s="49">
        <f t="shared" si="0"/>
        <v>27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</row>
    <row r="56" spans="1:63" s="24" customFormat="1" x14ac:dyDescent="0.25">
      <c r="A56" s="25" t="s">
        <v>418</v>
      </c>
      <c r="B56" s="25" t="s">
        <v>414</v>
      </c>
      <c r="C56" s="25">
        <v>2</v>
      </c>
      <c r="D56" s="25">
        <v>6</v>
      </c>
      <c r="E56" s="25">
        <v>3</v>
      </c>
      <c r="F56" s="25">
        <v>5</v>
      </c>
      <c r="G56" s="25">
        <v>10</v>
      </c>
      <c r="H56" s="25">
        <v>0</v>
      </c>
      <c r="I56" s="25">
        <v>0</v>
      </c>
      <c r="J56" s="25">
        <v>0</v>
      </c>
      <c r="K56" s="25">
        <v>0</v>
      </c>
      <c r="L56" s="49">
        <f t="shared" si="0"/>
        <v>26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</row>
    <row r="57" spans="1:63" s="24" customFormat="1" x14ac:dyDescent="0.25">
      <c r="A57" s="25" t="s">
        <v>419</v>
      </c>
      <c r="B57" s="25" t="s">
        <v>414</v>
      </c>
      <c r="C57" s="25">
        <v>2</v>
      </c>
      <c r="D57" s="25">
        <v>3</v>
      </c>
      <c r="E57" s="25">
        <v>0</v>
      </c>
      <c r="F57" s="25">
        <v>5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49">
        <f t="shared" si="0"/>
        <v>10</v>
      </c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</row>
    <row r="58" spans="1:63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</row>
    <row r="59" spans="1:63" x14ac:dyDescent="0.25">
      <c r="A59" s="23"/>
      <c r="B59" s="23" t="s">
        <v>238</v>
      </c>
      <c r="C59" s="23" t="s">
        <v>237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</row>
    <row r="60" spans="1:63" x14ac:dyDescent="0.25">
      <c r="A60" s="23"/>
      <c r="B60" s="23" t="s">
        <v>236</v>
      </c>
      <c r="C60" s="23" t="s">
        <v>235</v>
      </c>
      <c r="D60" s="23"/>
      <c r="E60" s="23"/>
      <c r="F60" s="23"/>
      <c r="G60" s="23"/>
      <c r="H60" s="23"/>
      <c r="I60" s="23" t="s">
        <v>275</v>
      </c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</row>
    <row r="61" spans="1:63" x14ac:dyDescent="0.25">
      <c r="A61" s="23"/>
      <c r="B61" s="23" t="s">
        <v>234</v>
      </c>
      <c r="C61" s="23" t="s">
        <v>232</v>
      </c>
      <c r="D61" s="23"/>
      <c r="E61" s="23"/>
      <c r="F61" s="23"/>
      <c r="G61" s="23"/>
      <c r="H61" s="23"/>
      <c r="I61" s="23" t="s">
        <v>276</v>
      </c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</row>
    <row r="62" spans="1:63" x14ac:dyDescent="0.25">
      <c r="A62" s="23"/>
      <c r="B62" s="23" t="s">
        <v>233</v>
      </c>
      <c r="C62" s="23" t="s">
        <v>232</v>
      </c>
      <c r="D62" s="23"/>
      <c r="E62" s="23"/>
      <c r="F62" s="23"/>
      <c r="G62" s="23"/>
      <c r="H62" s="23"/>
      <c r="I62" s="23" t="s">
        <v>277</v>
      </c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</row>
    <row r="63" spans="1:63" x14ac:dyDescent="0.25">
      <c r="A63" s="23"/>
      <c r="B63" s="23" t="s">
        <v>278</v>
      </c>
      <c r="C63" s="23" t="s">
        <v>230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</row>
    <row r="64" spans="1:63" x14ac:dyDescent="0.25">
      <c r="A64" s="23"/>
      <c r="B64" s="23" t="s">
        <v>231</v>
      </c>
      <c r="C64" s="23" t="s">
        <v>232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</row>
    <row r="65" spans="1:63" x14ac:dyDescent="0.25">
      <c r="A65" s="23"/>
      <c r="B65" s="23" t="s">
        <v>267</v>
      </c>
      <c r="C65" s="23" t="s">
        <v>268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</row>
    <row r="66" spans="1:63" x14ac:dyDescent="0.25">
      <c r="A66" s="23"/>
      <c r="B66" s="23" t="s">
        <v>269</v>
      </c>
      <c r="C66" s="23" t="s">
        <v>270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</row>
    <row r="67" spans="1:63" x14ac:dyDescent="0.25">
      <c r="A67" s="23"/>
      <c r="B67" s="23" t="s">
        <v>284</v>
      </c>
      <c r="C67" s="23" t="s">
        <v>232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</row>
    <row r="68" spans="1:63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</row>
    <row r="69" spans="1:63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</row>
    <row r="70" spans="1:63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</row>
    <row r="71" spans="1:63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</row>
    <row r="72" spans="1:63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</row>
    <row r="73" spans="1:63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</row>
    <row r="74" spans="1:63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</row>
    <row r="75" spans="1:63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</row>
    <row r="76" spans="1:63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</row>
    <row r="77" spans="1:63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</row>
    <row r="78" spans="1:63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</row>
    <row r="79" spans="1:63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</row>
    <row r="80" spans="1:63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</row>
    <row r="81" spans="1:35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</row>
    <row r="82" spans="1:35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</row>
    <row r="83" spans="1:35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</row>
    <row r="84" spans="1:35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</row>
    <row r="85" spans="1:35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</row>
    <row r="86" spans="1:35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</row>
    <row r="87" spans="1:35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</row>
    <row r="88" spans="1:35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</row>
    <row r="89" spans="1:35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</row>
  </sheetData>
  <conditionalFormatting sqref="A2:A57"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9" sqref="B9:B11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2" t="s">
        <v>42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57" customHeight="1" x14ac:dyDescent="0.25">
      <c r="A3" s="4" t="s">
        <v>7</v>
      </c>
      <c r="B3" s="6" t="s">
        <v>43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x14ac:dyDescent="0.25">
      <c r="A4" s="4" t="s">
        <v>10</v>
      </c>
      <c r="B4" s="4" t="s">
        <v>18</v>
      </c>
      <c r="C4" s="4" t="s">
        <v>12</v>
      </c>
      <c r="D4" s="4">
        <v>0</v>
      </c>
      <c r="E4" s="4">
        <v>3</v>
      </c>
      <c r="F4" s="4">
        <f t="shared" si="0"/>
        <v>0</v>
      </c>
      <c r="G4" s="2"/>
    </row>
    <row r="5" spans="1:7" ht="26.25" x14ac:dyDescent="0.25">
      <c r="A5" s="4" t="s">
        <v>13</v>
      </c>
      <c r="B5" s="2" t="s">
        <v>44</v>
      </c>
      <c r="C5" s="4" t="s">
        <v>15</v>
      </c>
      <c r="D5" s="4">
        <v>1</v>
      </c>
      <c r="E5" s="4">
        <v>3</v>
      </c>
      <c r="F5" s="4">
        <f t="shared" si="0"/>
        <v>3</v>
      </c>
      <c r="G5" s="15" t="s">
        <v>16</v>
      </c>
    </row>
    <row r="6" spans="1:7" ht="77.25" x14ac:dyDescent="0.25">
      <c r="A6" s="4" t="s">
        <v>17</v>
      </c>
      <c r="B6" s="4" t="s">
        <v>45</v>
      </c>
      <c r="C6" s="4" t="s">
        <v>19</v>
      </c>
      <c r="D6" s="4">
        <v>2</v>
      </c>
      <c r="E6" s="4">
        <v>5</v>
      </c>
      <c r="F6" s="4">
        <f t="shared" si="0"/>
        <v>10</v>
      </c>
      <c r="G6" s="2"/>
    </row>
    <row r="7" spans="1:7" x14ac:dyDescent="0.25">
      <c r="A7" s="4" t="s">
        <v>20</v>
      </c>
      <c r="B7" s="4" t="s">
        <v>40</v>
      </c>
      <c r="C7" s="4" t="s">
        <v>22</v>
      </c>
      <c r="D7" s="4">
        <v>2</v>
      </c>
      <c r="E7" s="4">
        <v>5</v>
      </c>
      <c r="F7" s="4">
        <f t="shared" si="0"/>
        <v>10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0</v>
      </c>
      <c r="E8" s="4">
        <v>10</v>
      </c>
      <c r="F8" s="4">
        <f t="shared" si="0"/>
        <v>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27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6">
        <v>27003761</v>
      </c>
    </row>
    <row r="16" spans="1:7" x14ac:dyDescent="0.25">
      <c r="A16" s="10" t="s">
        <v>20</v>
      </c>
      <c r="B16" s="16">
        <v>27003761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46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7" t="s">
        <v>47</v>
      </c>
      <c r="C3" s="4" t="s">
        <v>9</v>
      </c>
      <c r="D3" s="4">
        <v>2</v>
      </c>
      <c r="E3" s="4">
        <v>2</v>
      </c>
      <c r="F3" s="4">
        <f t="shared" ref="F3:F11" si="0">D3*E3</f>
        <v>4</v>
      </c>
      <c r="G3" s="2"/>
    </row>
    <row r="4" spans="1:7" ht="26.25" x14ac:dyDescent="0.25">
      <c r="A4" s="4" t="s">
        <v>10</v>
      </c>
      <c r="B4" s="4" t="s">
        <v>48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6.25" x14ac:dyDescent="0.25">
      <c r="A5" s="4" t="s">
        <v>13</v>
      </c>
      <c r="B5" s="4" t="s">
        <v>49</v>
      </c>
      <c r="C5" s="4" t="s">
        <v>15</v>
      </c>
      <c r="D5" s="4">
        <v>2</v>
      </c>
      <c r="E5" s="4">
        <v>3</v>
      </c>
      <c r="F5" s="4">
        <f t="shared" si="0"/>
        <v>6</v>
      </c>
      <c r="G5" s="15" t="s">
        <v>16</v>
      </c>
    </row>
    <row r="6" spans="1:7" ht="26.25" x14ac:dyDescent="0.25">
      <c r="A6" s="4" t="s">
        <v>17</v>
      </c>
      <c r="B6" s="4" t="s">
        <v>50</v>
      </c>
      <c r="C6" s="4" t="s">
        <v>19</v>
      </c>
      <c r="D6" s="4">
        <v>2</v>
      </c>
      <c r="E6" s="4">
        <v>5</v>
      </c>
      <c r="F6" s="4">
        <f t="shared" si="0"/>
        <v>10</v>
      </c>
      <c r="G6" s="2"/>
    </row>
    <row r="7" spans="1:7" ht="26.25" x14ac:dyDescent="0.25">
      <c r="A7" s="4" t="s">
        <v>20</v>
      </c>
      <c r="B7" s="4" t="s">
        <v>51</v>
      </c>
      <c r="C7" s="4" t="s">
        <v>22</v>
      </c>
      <c r="D7" s="4">
        <v>1</v>
      </c>
      <c r="E7" s="4">
        <v>5</v>
      </c>
      <c r="F7" s="4">
        <f t="shared" si="0"/>
        <v>5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41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>
        <v>24516030</v>
      </c>
    </row>
    <row r="16" spans="1:7" x14ac:dyDescent="0.25">
      <c r="A16" s="10" t="s">
        <v>20</v>
      </c>
      <c r="B16" s="13">
        <v>23249624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B9" sqref="B9"/>
    </sheetView>
  </sheetViews>
  <sheetFormatPr defaultRowHeight="15" x14ac:dyDescent="0.25"/>
  <cols>
    <col min="1" max="1" width="32.28515625" customWidth="1"/>
    <col min="2" max="2" width="49.85546875" bestFit="1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52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7" t="s">
        <v>182</v>
      </c>
      <c r="C3" s="4" t="s">
        <v>9</v>
      </c>
      <c r="D3" s="4">
        <v>1</v>
      </c>
      <c r="E3" s="4">
        <v>2</v>
      </c>
      <c r="F3" s="4">
        <f t="shared" ref="F3:F11" si="0">D3*E3</f>
        <v>2</v>
      </c>
      <c r="G3" s="2"/>
    </row>
    <row r="4" spans="1:7" x14ac:dyDescent="0.25">
      <c r="A4" s="4" t="s">
        <v>10</v>
      </c>
      <c r="B4" s="4" t="s">
        <v>18</v>
      </c>
      <c r="C4" s="4" t="s">
        <v>12</v>
      </c>
      <c r="D4" s="4">
        <v>0</v>
      </c>
      <c r="E4" s="4">
        <v>3</v>
      </c>
      <c r="F4" s="4">
        <f t="shared" si="0"/>
        <v>0</v>
      </c>
      <c r="G4" s="2"/>
    </row>
    <row r="5" spans="1:7" ht="26.25" x14ac:dyDescent="0.25">
      <c r="A5" s="4" t="s">
        <v>13</v>
      </c>
      <c r="B5" s="4" t="s">
        <v>18</v>
      </c>
      <c r="C5" s="4" t="s">
        <v>15</v>
      </c>
      <c r="D5" s="4">
        <v>0</v>
      </c>
      <c r="E5" s="4">
        <v>3</v>
      </c>
      <c r="F5" s="4">
        <f t="shared" si="0"/>
        <v>0</v>
      </c>
      <c r="G5" s="15" t="s">
        <v>16</v>
      </c>
    </row>
    <row r="6" spans="1:7" ht="64.5" x14ac:dyDescent="0.25">
      <c r="A6" s="4" t="s">
        <v>17</v>
      </c>
      <c r="B6" s="4" t="s">
        <v>53</v>
      </c>
      <c r="C6" s="4" t="s">
        <v>19</v>
      </c>
      <c r="D6" s="4">
        <v>2</v>
      </c>
      <c r="E6" s="4">
        <v>5</v>
      </c>
      <c r="F6" s="4">
        <f t="shared" si="0"/>
        <v>10</v>
      </c>
      <c r="G6" s="2"/>
    </row>
    <row r="7" spans="1:7" ht="26.25" x14ac:dyDescent="0.25">
      <c r="A7" s="4" t="s">
        <v>20</v>
      </c>
      <c r="B7" s="4" t="s">
        <v>54</v>
      </c>
      <c r="C7" s="4" t="s">
        <v>22</v>
      </c>
      <c r="D7" s="4">
        <v>1</v>
      </c>
      <c r="E7" s="4">
        <v>5</v>
      </c>
      <c r="F7" s="4">
        <f t="shared" si="0"/>
        <v>5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27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6" t="s">
        <v>55</v>
      </c>
    </row>
    <row r="16" spans="1:7" x14ac:dyDescent="0.25">
      <c r="A16" s="10" t="s">
        <v>20</v>
      </c>
      <c r="B16" s="16" t="s">
        <v>56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B9" sqref="B9"/>
    </sheetView>
  </sheetViews>
  <sheetFormatPr defaultRowHeight="15" x14ac:dyDescent="0.25"/>
  <cols>
    <col min="1" max="1" width="32.28515625" customWidth="1"/>
    <col min="2" max="2" width="50.42578125" customWidth="1"/>
    <col min="3" max="3" width="38" customWidth="1"/>
    <col min="4" max="4" width="14.28515625" customWidth="1"/>
    <col min="5" max="5" width="11.5703125" customWidth="1"/>
    <col min="6" max="6" width="20.7109375" customWidth="1"/>
  </cols>
  <sheetData>
    <row r="1" spans="1:7" x14ac:dyDescent="0.25">
      <c r="A1" s="51" t="s">
        <v>57</v>
      </c>
      <c r="B1" s="51"/>
      <c r="C1" s="51"/>
      <c r="D1" s="51"/>
      <c r="E1" s="51"/>
      <c r="F1" s="51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 spans="1:7" ht="26.25" x14ac:dyDescent="0.25">
      <c r="A3" s="4" t="s">
        <v>7</v>
      </c>
      <c r="B3" s="8" t="s">
        <v>58</v>
      </c>
      <c r="C3" s="4" t="s">
        <v>9</v>
      </c>
      <c r="D3" s="4">
        <v>1</v>
      </c>
      <c r="E3" s="4">
        <v>2</v>
      </c>
      <c r="F3" s="4">
        <f t="shared" ref="F3:F11" si="0">D3*E3</f>
        <v>2</v>
      </c>
      <c r="G3" s="2"/>
    </row>
    <row r="4" spans="1:7" x14ac:dyDescent="0.25">
      <c r="A4" s="4" t="s">
        <v>10</v>
      </c>
      <c r="B4" s="4" t="s">
        <v>59</v>
      </c>
      <c r="C4" s="4" t="s">
        <v>12</v>
      </c>
      <c r="D4" s="4">
        <v>2</v>
      </c>
      <c r="E4" s="4">
        <v>3</v>
      </c>
      <c r="F4" s="4">
        <f t="shared" si="0"/>
        <v>6</v>
      </c>
      <c r="G4" s="2"/>
    </row>
    <row r="5" spans="1:7" ht="26.25" x14ac:dyDescent="0.25">
      <c r="A5" s="4" t="s">
        <v>13</v>
      </c>
      <c r="B5" s="4" t="s">
        <v>18</v>
      </c>
      <c r="C5" s="4" t="s">
        <v>15</v>
      </c>
      <c r="D5" s="4">
        <v>0</v>
      </c>
      <c r="E5" s="4">
        <v>3</v>
      </c>
      <c r="F5" s="4">
        <f t="shared" si="0"/>
        <v>0</v>
      </c>
      <c r="G5" s="15" t="s">
        <v>16</v>
      </c>
    </row>
    <row r="6" spans="1:7" ht="39" x14ac:dyDescent="0.25">
      <c r="A6" s="4" t="s">
        <v>17</v>
      </c>
      <c r="B6" s="2" t="s">
        <v>60</v>
      </c>
      <c r="C6" s="4" t="s">
        <v>19</v>
      </c>
      <c r="D6" s="4">
        <v>2</v>
      </c>
      <c r="E6" s="4">
        <v>5</v>
      </c>
      <c r="F6" s="4">
        <f t="shared" si="0"/>
        <v>10</v>
      </c>
      <c r="G6" s="2"/>
    </row>
    <row r="7" spans="1:7" x14ac:dyDescent="0.25">
      <c r="A7" s="4" t="s">
        <v>20</v>
      </c>
      <c r="B7" s="4" t="s">
        <v>61</v>
      </c>
      <c r="C7" s="4" t="s">
        <v>22</v>
      </c>
      <c r="D7" s="4">
        <v>1</v>
      </c>
      <c r="E7" s="4">
        <v>5</v>
      </c>
      <c r="F7" s="4">
        <f t="shared" si="0"/>
        <v>5</v>
      </c>
      <c r="G7" s="2"/>
    </row>
    <row r="8" spans="1:7" ht="26.25" x14ac:dyDescent="0.25">
      <c r="A8" s="4" t="s">
        <v>23</v>
      </c>
      <c r="B8" s="4" t="s">
        <v>24</v>
      </c>
      <c r="C8" s="4" t="s">
        <v>25</v>
      </c>
      <c r="D8" s="4">
        <v>1</v>
      </c>
      <c r="E8" s="4">
        <v>10</v>
      </c>
      <c r="F8" s="4">
        <f t="shared" si="0"/>
        <v>10</v>
      </c>
      <c r="G8" s="2"/>
    </row>
    <row r="9" spans="1:7" ht="26.25" x14ac:dyDescent="0.25">
      <c r="A9" s="4" t="s">
        <v>441</v>
      </c>
      <c r="B9" s="4" t="s">
        <v>444</v>
      </c>
      <c r="C9" s="4" t="s">
        <v>279</v>
      </c>
      <c r="D9" s="4"/>
      <c r="E9" s="4">
        <v>5</v>
      </c>
      <c r="F9" s="4">
        <f t="shared" si="0"/>
        <v>0</v>
      </c>
      <c r="G9" s="2"/>
    </row>
    <row r="10" spans="1:7" ht="26.25" x14ac:dyDescent="0.25">
      <c r="A10" s="4" t="s">
        <v>261</v>
      </c>
      <c r="B10" s="4" t="s">
        <v>183</v>
      </c>
      <c r="C10" s="4" t="s">
        <v>184</v>
      </c>
      <c r="D10" s="4"/>
      <c r="E10" s="4">
        <v>3</v>
      </c>
      <c r="F10" s="4">
        <f t="shared" si="0"/>
        <v>0</v>
      </c>
      <c r="G10" s="2"/>
    </row>
    <row r="11" spans="1:7" x14ac:dyDescent="0.25">
      <c r="A11" s="4" t="s">
        <v>442</v>
      </c>
      <c r="B11" s="4" t="s">
        <v>196</v>
      </c>
      <c r="C11" s="4" t="s">
        <v>197</v>
      </c>
      <c r="D11" s="4"/>
      <c r="E11" s="4">
        <v>20</v>
      </c>
      <c r="F11" s="4">
        <f t="shared" si="0"/>
        <v>0</v>
      </c>
      <c r="G11" s="2"/>
    </row>
    <row r="12" spans="1:7" x14ac:dyDescent="0.25">
      <c r="A12" s="4"/>
      <c r="B12" s="4"/>
      <c r="C12" s="4"/>
      <c r="D12" s="4"/>
      <c r="E12" s="5" t="s">
        <v>26</v>
      </c>
      <c r="F12" s="4">
        <f>SUM(F3:F11)</f>
        <v>33</v>
      </c>
      <c r="G12" s="2"/>
    </row>
    <row r="14" spans="1:7" x14ac:dyDescent="0.25">
      <c r="A14" s="12"/>
      <c r="B14" s="9" t="s">
        <v>27</v>
      </c>
    </row>
    <row r="15" spans="1:7" x14ac:dyDescent="0.25">
      <c r="A15" s="10" t="s">
        <v>17</v>
      </c>
      <c r="B15" s="13">
        <v>27217383</v>
      </c>
    </row>
    <row r="16" spans="1:7" x14ac:dyDescent="0.25">
      <c r="A16" s="10" t="s">
        <v>20</v>
      </c>
      <c r="B16" s="13">
        <v>26149830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Notes</vt:lpstr>
      <vt:lpstr>MK-2206</vt:lpstr>
      <vt:lpstr>Perifosine (AKT)</vt:lpstr>
      <vt:lpstr>Ceritinib</vt:lpstr>
      <vt:lpstr>Alectinib (ALK)</vt:lpstr>
      <vt:lpstr>Entrectinib</vt:lpstr>
      <vt:lpstr>Dabrafenib</vt:lpstr>
      <vt:lpstr>Vemurafenib</vt:lpstr>
      <vt:lpstr>Abemaciclib</vt:lpstr>
      <vt:lpstr>Palbociclib</vt:lpstr>
      <vt:lpstr>Ribociclib</vt:lpstr>
      <vt:lpstr>Lenalidomide</vt:lpstr>
      <vt:lpstr>Olaparib</vt:lpstr>
      <vt:lpstr>Gemcitabine</vt:lpstr>
      <vt:lpstr>Erlotinib</vt:lpstr>
      <vt:lpstr>Osimertinib Mesylate</vt:lpstr>
      <vt:lpstr>Pazopanib (FGFR)</vt:lpstr>
      <vt:lpstr>Ponatinib (FGFR)</vt:lpstr>
      <vt:lpstr>Afatinib</vt:lpstr>
      <vt:lpstr>Panobinostat</vt:lpstr>
      <vt:lpstr>Vorinostat</vt:lpstr>
      <vt:lpstr>Entinostat</vt:lpstr>
      <vt:lpstr>Valproic Acid</vt:lpstr>
      <vt:lpstr>Alisertib</vt:lpstr>
      <vt:lpstr>Tamoxifen</vt:lpstr>
      <vt:lpstr>Tazemetostat</vt:lpstr>
      <vt:lpstr>Trametinib</vt:lpstr>
      <vt:lpstr>Selumetinib</vt:lpstr>
      <vt:lpstr>Cobimetinib</vt:lpstr>
      <vt:lpstr>Binimetinib</vt:lpstr>
      <vt:lpstr>Crenolanib</vt:lpstr>
      <vt:lpstr>Dasatinib</vt:lpstr>
      <vt:lpstr>Pazopanib (PDGFR)</vt:lpstr>
      <vt:lpstr>Ponatinib (PDGFR)</vt:lpstr>
      <vt:lpstr>Sorafenib</vt:lpstr>
      <vt:lpstr>Sunitinib</vt:lpstr>
      <vt:lpstr>BKM120 (Buparlisib)</vt:lpstr>
      <vt:lpstr>GDC-0084</vt:lpstr>
      <vt:lpstr>Everolimus (mTOR)</vt:lpstr>
      <vt:lpstr> Temsirolimus</vt:lpstr>
      <vt:lpstr>LY3023414</vt:lpstr>
      <vt:lpstr>Crizotinib</vt:lpstr>
      <vt:lpstr>Cabozantinib</vt:lpstr>
      <vt:lpstr>Ponatinib (RET)</vt:lpstr>
      <vt:lpstr>Alectinib (RET) (2)</vt:lpstr>
      <vt:lpstr>Selpercatinib (LOXO-292)</vt:lpstr>
      <vt:lpstr>BLU-667</vt:lpstr>
      <vt:lpstr>Prexasertib</vt:lpstr>
      <vt:lpstr>Etoposide</vt:lpstr>
      <vt:lpstr>Carboplatin</vt:lpstr>
      <vt:lpstr>Irinotecan</vt:lpstr>
      <vt:lpstr>CCNU (Lomustine)</vt:lpstr>
      <vt:lpstr>Temozolomide</vt:lpstr>
      <vt:lpstr>ONC201</vt:lpstr>
      <vt:lpstr>List of Drugs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Linzey</dc:creator>
  <cp:keywords/>
  <dc:description/>
  <cp:lastModifiedBy>Homan, Morgan</cp:lastModifiedBy>
  <cp:revision/>
  <dcterms:created xsi:type="dcterms:W3CDTF">2017-02-07T03:01:49Z</dcterms:created>
  <dcterms:modified xsi:type="dcterms:W3CDTF">2019-09-13T18:41:11Z</dcterms:modified>
  <cp:category/>
  <cp:contentStatus/>
</cp:coreProperties>
</file>