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davids_barretom_javeriana_edu_co/Documents/Universidad/8th Semester/Proyecto Social Universitario/Carpeta Compartida - PSU 2024 03 - Tia Lorenz/Documentacion - Backend, Bases de Datos/"/>
    </mc:Choice>
  </mc:AlternateContent>
  <xr:revisionPtr revIDLastSave="5" documentId="8_{0EA53B8A-4572-4668-9AA9-47A4308C34B8}" xr6:coauthVersionLast="47" xr6:coauthVersionMax="47" xr10:uidLastSave="{EE9DA18F-60B4-4949-B3DA-5A594E5FC01F}"/>
  <bookViews>
    <workbookView xWindow="-28920" yWindow="-120" windowWidth="29040" windowHeight="16440" activeTab="4" xr2:uid="{00000000-000D-0000-FFFF-FFFF00000000}"/>
  </bookViews>
  <sheets>
    <sheet name="Antiguos" sheetId="1" r:id="rId1"/>
    <sheet name="Base" sheetId="2" r:id="rId2"/>
    <sheet name="Dashboard" sheetId="3" r:id="rId3"/>
    <sheet name="Reporte General" sheetId="4" r:id="rId4"/>
    <sheet name="Niños grupo familiar" sheetId="5" r:id="rId5"/>
    <sheet name="Gráficos" sheetId="6" r:id="rId6"/>
    <sheet name="Registro-Individual" sheetId="7" state="hidden" r:id="rId7"/>
    <sheet name="Dropdowns" sheetId="8" r:id="rId8"/>
    <sheet name="Informe Individual" sheetId="9" r:id="rId9"/>
    <sheet name="Informe Grupal" sheetId="10" r:id="rId10"/>
    <sheet name="Consultar por edades" sheetId="11" r:id="rId11"/>
  </sheets>
  <definedNames>
    <definedName name="_xlnm._FilterDatabase" localSheetId="1" hidden="1">Base!$A$1:$DG$76</definedName>
    <definedName name="_xlnm._FilterDatabase" localSheetId="4" hidden="1">'Niños grupo familiar'!$A$1:$W$79</definedName>
    <definedName name="_xlnm._FilterDatabase" localSheetId="3" hidden="1">'Reporte General'!$A$71:$B$71</definedName>
  </definedNames>
  <calcPr calcId="191028"/>
  <pivotCaches>
    <pivotCache cacheId="1207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3u6TChC/wuGocWFqMpv1h4xkTwXtx2PhZ5Ojl7TLMZY="/>
    </ext>
  </extLst>
</workbook>
</file>

<file path=xl/calcChain.xml><?xml version="1.0" encoding="utf-8"?>
<calcChain xmlns="http://schemas.openxmlformats.org/spreadsheetml/2006/main">
  <c r="E8" i="10" l="1"/>
  <c r="C8" i="10" a="1"/>
  <c r="C8" i="10"/>
  <c r="C7" i="10" a="1"/>
  <c r="C7" i="10"/>
  <c r="E8" i="9"/>
  <c r="C8" i="9" a="1"/>
  <c r="C8" i="9"/>
  <c r="C7" i="9" a="1"/>
  <c r="C7" i="9"/>
  <c r="Q2" i="8"/>
  <c r="P2" i="8"/>
  <c r="O2" i="8"/>
  <c r="S2" i="8" s="1"/>
  <c r="N2" i="8"/>
  <c r="R2" i="8" s="1"/>
  <c r="M2" i="8"/>
  <c r="L2" i="8"/>
  <c r="K2" i="8"/>
  <c r="W79" i="5"/>
  <c r="F79" i="5"/>
  <c r="W78" i="5"/>
  <c r="F78" i="5"/>
  <c r="W77" i="5"/>
  <c r="F77" i="5"/>
  <c r="W76" i="5"/>
  <c r="F76" i="5"/>
  <c r="W75" i="5"/>
  <c r="F75" i="5"/>
  <c r="W74" i="5"/>
  <c r="F74" i="5"/>
  <c r="W73" i="5"/>
  <c r="F73" i="5"/>
  <c r="W72" i="5"/>
  <c r="F72" i="5"/>
  <c r="W71" i="5"/>
  <c r="F71" i="5"/>
  <c r="W70" i="5"/>
  <c r="F70" i="5"/>
  <c r="W69" i="5"/>
  <c r="F69" i="5"/>
  <c r="W68" i="5"/>
  <c r="F68" i="5"/>
  <c r="W67" i="5"/>
  <c r="F67" i="5"/>
  <c r="W66" i="5"/>
  <c r="F66" i="5"/>
  <c r="W65" i="5"/>
  <c r="F65" i="5"/>
  <c r="W64" i="5"/>
  <c r="F64" i="5"/>
  <c r="W63" i="5"/>
  <c r="F63" i="5"/>
  <c r="W62" i="5"/>
  <c r="F62" i="5"/>
  <c r="W61" i="5"/>
  <c r="F61" i="5"/>
  <c r="W60" i="5"/>
  <c r="F60" i="5"/>
  <c r="W59" i="5"/>
  <c r="F59" i="5"/>
  <c r="W58" i="5"/>
  <c r="F58" i="5"/>
  <c r="W57" i="5"/>
  <c r="F57" i="5"/>
  <c r="W56" i="5"/>
  <c r="F56" i="5"/>
  <c r="W55" i="5"/>
  <c r="F55" i="5"/>
  <c r="W54" i="5"/>
  <c r="F54" i="5"/>
  <c r="W53" i="5"/>
  <c r="F53" i="5"/>
  <c r="W52" i="5"/>
  <c r="F52" i="5"/>
  <c r="W51" i="5"/>
  <c r="F51" i="5"/>
  <c r="W50" i="5"/>
  <c r="F50" i="5"/>
  <c r="W49" i="5"/>
  <c r="F49" i="5"/>
  <c r="W48" i="5"/>
  <c r="F48" i="5"/>
  <c r="W47" i="5"/>
  <c r="F47" i="5"/>
  <c r="W46" i="5"/>
  <c r="F46" i="5"/>
  <c r="W45" i="5"/>
  <c r="F45" i="5"/>
  <c r="W44" i="5"/>
  <c r="F44" i="5"/>
  <c r="W43" i="5"/>
  <c r="F43" i="5"/>
  <c r="W42" i="5"/>
  <c r="F42" i="5"/>
  <c r="W41" i="5"/>
  <c r="F41" i="5"/>
  <c r="W40" i="5"/>
  <c r="F40" i="5"/>
  <c r="W39" i="5"/>
  <c r="F39" i="5"/>
  <c r="W38" i="5"/>
  <c r="F38" i="5"/>
  <c r="W37" i="5"/>
  <c r="F37" i="5"/>
  <c r="W36" i="5"/>
  <c r="F36" i="5"/>
  <c r="W35" i="5"/>
  <c r="F35" i="5"/>
  <c r="W34" i="5"/>
  <c r="F34" i="5"/>
  <c r="W33" i="5"/>
  <c r="F33" i="5"/>
  <c r="W32" i="5"/>
  <c r="F32" i="5"/>
  <c r="W31" i="5"/>
  <c r="F31" i="5"/>
  <c r="W30" i="5"/>
  <c r="F30" i="5"/>
  <c r="W29" i="5"/>
  <c r="F29" i="5"/>
  <c r="W28" i="5"/>
  <c r="F28" i="5"/>
  <c r="W27" i="5"/>
  <c r="F27" i="5"/>
  <c r="W26" i="5"/>
  <c r="F26" i="5"/>
  <c r="W25" i="5"/>
  <c r="F25" i="5"/>
  <c r="W24" i="5"/>
  <c r="F24" i="5"/>
  <c r="W23" i="5"/>
  <c r="F23" i="5"/>
  <c r="W22" i="5"/>
  <c r="F22" i="5"/>
  <c r="W21" i="5"/>
  <c r="F21" i="5"/>
  <c r="W20" i="5"/>
  <c r="F20" i="5"/>
  <c r="W19" i="5"/>
  <c r="F19" i="5"/>
  <c r="W18" i="5"/>
  <c r="F18" i="5"/>
  <c r="W17" i="5"/>
  <c r="F17" i="5"/>
  <c r="W16" i="5"/>
  <c r="F16" i="5"/>
  <c r="W15" i="5"/>
  <c r="F15" i="5"/>
  <c r="W14" i="5"/>
  <c r="F14" i="5"/>
  <c r="F13" i="5"/>
  <c r="W12" i="5"/>
  <c r="F12" i="5"/>
  <c r="W11" i="5"/>
  <c r="F11" i="5"/>
  <c r="W10" i="5"/>
  <c r="F10" i="5"/>
  <c r="W9" i="5"/>
  <c r="F9" i="5"/>
  <c r="W8" i="5"/>
  <c r="F8" i="5"/>
  <c r="W7" i="5"/>
  <c r="F7" i="5"/>
  <c r="W6" i="5"/>
  <c r="F6" i="5"/>
  <c r="W5" i="5"/>
  <c r="F5" i="5"/>
  <c r="W4" i="5"/>
  <c r="F4" i="5"/>
  <c r="W3" i="5"/>
  <c r="F3" i="5"/>
  <c r="W2" i="5"/>
  <c r="F2" i="5"/>
  <c r="B78" i="4"/>
  <c r="B34" i="4"/>
  <c r="B33" i="4"/>
  <c r="B37" i="4" s="1"/>
  <c r="DG76" i="2"/>
  <c r="DG75" i="2"/>
  <c r="DG74" i="2"/>
  <c r="DG73" i="2"/>
  <c r="DG72" i="2"/>
  <c r="DG71" i="2"/>
  <c r="DG70" i="2"/>
  <c r="DG69" i="2"/>
  <c r="DG68" i="2"/>
  <c r="DG67" i="2"/>
  <c r="DG66" i="2"/>
  <c r="DG65" i="2"/>
  <c r="DG64" i="2"/>
  <c r="DG63" i="2"/>
  <c r="DG62" i="2"/>
  <c r="DG61" i="2"/>
  <c r="DG60" i="2"/>
  <c r="DG59" i="2"/>
  <c r="DG58" i="2"/>
  <c r="DG57" i="2"/>
  <c r="DG56" i="2"/>
  <c r="DG55" i="2"/>
  <c r="DG54" i="2"/>
  <c r="DG53" i="2"/>
  <c r="DG52" i="2"/>
  <c r="DG51" i="2"/>
  <c r="DG50" i="2"/>
  <c r="DG49" i="2"/>
  <c r="DG48" i="2"/>
  <c r="DG47" i="2"/>
  <c r="DG46" i="2"/>
  <c r="DG45" i="2"/>
  <c r="DG44" i="2"/>
  <c r="DG43" i="2"/>
  <c r="DG42" i="2"/>
  <c r="DG41" i="2"/>
  <c r="DG40" i="2"/>
  <c r="DG39" i="2"/>
  <c r="DG38" i="2"/>
  <c r="DG37" i="2"/>
  <c r="DG36" i="2"/>
  <c r="DG35" i="2"/>
  <c r="DG34" i="2"/>
  <c r="DG33" i="2"/>
  <c r="DG32" i="2"/>
  <c r="DG31" i="2"/>
  <c r="DG30" i="2"/>
  <c r="DG29" i="2"/>
  <c r="DG28" i="2"/>
  <c r="DG27" i="2"/>
  <c r="DG26" i="2"/>
  <c r="DG25" i="2"/>
  <c r="DG24" i="2"/>
  <c r="DG23" i="2"/>
  <c r="DG22" i="2"/>
  <c r="DG21" i="2"/>
  <c r="DG20" i="2"/>
  <c r="DG19" i="2"/>
  <c r="DG18" i="2"/>
  <c r="DG17" i="2"/>
  <c r="DG16" i="2"/>
  <c r="DG15" i="2"/>
  <c r="DG14" i="2"/>
  <c r="DG13" i="2"/>
  <c r="DG12" i="2"/>
  <c r="DG11" i="2"/>
  <c r="DG10" i="2"/>
  <c r="DG9" i="2"/>
  <c r="DG8" i="2"/>
  <c r="DG7" i="2"/>
  <c r="DG6" i="2"/>
  <c r="DG5" i="2"/>
  <c r="DG4" i="2"/>
  <c r="DG3" i="2"/>
  <c r="DG2" i="2"/>
  <c r="DG110" i="1"/>
  <c r="DG109" i="1"/>
  <c r="DG108" i="1"/>
  <c r="DG107" i="1"/>
  <c r="DG106" i="1"/>
  <c r="DG105" i="1"/>
  <c r="DG104" i="1"/>
  <c r="DG103" i="1"/>
  <c r="DG102" i="1"/>
  <c r="DG101" i="1"/>
  <c r="DG100" i="1"/>
  <c r="DG99" i="1"/>
  <c r="DG98" i="1"/>
  <c r="DG97" i="1"/>
  <c r="DG96" i="1"/>
  <c r="DG95" i="1"/>
  <c r="DG94" i="1"/>
  <c r="DG93" i="1"/>
  <c r="DG92" i="1"/>
  <c r="DG91" i="1"/>
  <c r="DG90" i="1"/>
  <c r="DG89" i="1"/>
  <c r="DG88" i="1"/>
  <c r="DG87" i="1"/>
  <c r="DG86" i="1"/>
  <c r="DG85" i="1"/>
  <c r="DG84" i="1"/>
  <c r="DG83" i="1"/>
  <c r="DG82" i="1"/>
  <c r="DG81" i="1"/>
  <c r="DG80" i="1"/>
  <c r="DG79" i="1"/>
  <c r="DG78" i="1"/>
  <c r="DG77" i="1"/>
  <c r="DG76" i="1"/>
  <c r="DG75" i="1"/>
  <c r="DG74" i="1"/>
  <c r="DG73" i="1"/>
  <c r="DG72" i="1"/>
  <c r="DG71" i="1"/>
  <c r="DG70" i="1"/>
  <c r="DG69" i="1"/>
  <c r="DG68" i="1"/>
  <c r="DG67" i="1"/>
  <c r="DG66" i="1"/>
  <c r="DG65" i="1"/>
  <c r="DG64" i="1"/>
  <c r="DG63" i="1"/>
  <c r="DG62" i="1"/>
  <c r="DG61" i="1"/>
  <c r="DG60" i="1"/>
  <c r="DG59" i="1"/>
  <c r="DG58" i="1"/>
  <c r="DG57" i="1"/>
  <c r="DG56" i="1"/>
  <c r="DG55" i="1"/>
  <c r="DG54" i="1"/>
  <c r="DG53" i="1"/>
  <c r="DG52" i="1"/>
  <c r="DG51" i="1"/>
  <c r="DG50" i="1"/>
  <c r="DG49" i="1"/>
  <c r="DG48" i="1"/>
  <c r="DG47" i="1"/>
  <c r="DG46" i="1"/>
  <c r="DG45" i="1"/>
  <c r="DG44" i="1"/>
  <c r="DG43" i="1"/>
  <c r="DG42" i="1"/>
  <c r="DG41" i="1"/>
  <c r="DG40" i="1"/>
  <c r="DG39" i="1"/>
  <c r="DG38" i="1"/>
  <c r="DG37" i="1"/>
  <c r="DG36" i="1"/>
  <c r="DG35" i="1"/>
  <c r="DG34" i="1"/>
  <c r="DG33" i="1"/>
  <c r="DG32" i="1"/>
  <c r="DG31" i="1"/>
  <c r="DG30" i="1"/>
  <c r="DG29" i="1"/>
  <c r="DG28" i="1"/>
  <c r="DG27" i="1"/>
  <c r="DG26" i="1"/>
  <c r="DG25" i="1"/>
  <c r="DG24" i="1"/>
  <c r="DG23" i="1"/>
  <c r="DG22" i="1"/>
  <c r="DG21" i="1"/>
  <c r="DG20" i="1"/>
  <c r="DG19" i="1"/>
  <c r="DG18" i="1"/>
  <c r="DG17" i="1"/>
  <c r="DG16" i="1"/>
  <c r="DG15" i="1"/>
  <c r="DG14" i="1"/>
  <c r="DG13" i="1"/>
  <c r="DG12" i="1"/>
  <c r="DG11" i="1"/>
  <c r="DG10" i="1"/>
  <c r="DG9" i="1"/>
  <c r="DG8" i="1"/>
  <c r="DG7" i="1"/>
  <c r="DG6" i="1"/>
  <c r="DG5" i="1"/>
  <c r="DG4" i="1"/>
  <c r="DG3" i="1"/>
  <c r="DG2" i="1"/>
  <c r="B11" i="11" l="1"/>
  <c r="C22" i="9" a="1"/>
  <c r="C22" i="9" s="1"/>
  <c r="C21" i="9" a="1"/>
  <c r="C21" i="9" s="1"/>
  <c r="C20" i="9" a="1"/>
  <c r="C20" i="9" s="1"/>
  <c r="C19" i="9" a="1"/>
  <c r="C19" i="9" s="1"/>
  <c r="C18" i="9" a="1"/>
  <c r="C18" i="9" s="1"/>
  <c r="C17" i="9" a="1"/>
  <c r="C17" i="9" s="1"/>
  <c r="C16" i="9" a="1"/>
  <c r="C16" i="9" s="1"/>
  <c r="C13" i="9" a="1"/>
  <c r="C13" i="9" s="1"/>
  <c r="C12" i="9" a="1"/>
  <c r="C12" i="9" s="1"/>
  <c r="C11" i="9" a="1"/>
  <c r="C11" i="9" s="1"/>
  <c r="C10" i="9" a="1"/>
  <c r="C10" i="9" s="1"/>
  <c r="C22" i="10" a="1"/>
  <c r="C22" i="10" s="1"/>
  <c r="C21" i="10" a="1"/>
  <c r="C21" i="10" s="1"/>
  <c r="C20" i="10" a="1"/>
  <c r="C20" i="10" s="1"/>
  <c r="C19" i="10" a="1"/>
  <c r="C19" i="10" s="1"/>
  <c r="C18" i="10" a="1"/>
  <c r="C18" i="10" s="1"/>
  <c r="C17" i="10" a="1"/>
  <c r="C17" i="10" s="1"/>
  <c r="C16" i="10" a="1"/>
  <c r="C16" i="10" s="1"/>
  <c r="C15" i="10" a="1"/>
  <c r="C15" i="10" s="1"/>
  <c r="C12" i="10" a="1"/>
  <c r="C12" i="10" s="1"/>
  <c r="C11" i="10" a="1"/>
  <c r="C11" i="10" s="1"/>
  <c r="C10" i="10" a="1"/>
  <c r="C10" i="10" s="1"/>
</calcChain>
</file>

<file path=xl/sharedStrings.xml><?xml version="1.0" encoding="utf-8"?>
<sst xmlns="http://schemas.openxmlformats.org/spreadsheetml/2006/main" count="4401" uniqueCount="825">
  <si>
    <t>11/17/2020 0:00:00</t>
  </si>
  <si>
    <t>Individual</t>
  </si>
  <si>
    <t>Cedula</t>
  </si>
  <si>
    <t>MAURICIO RODRIGUEZ SANCHEZ</t>
  </si>
  <si>
    <t>Hombre</t>
  </si>
  <si>
    <t>Clle 152b No 109 14</t>
  </si>
  <si>
    <t>Nueva Eps</t>
  </si>
  <si>
    <t>Adulto mayor</t>
  </si>
  <si>
    <t>O+</t>
  </si>
  <si>
    <t>Bogota</t>
  </si>
  <si>
    <t>NOEMI DUARTE</t>
  </si>
  <si>
    <t>Mujer</t>
  </si>
  <si>
    <t>Cra 114A-152B{56</t>
  </si>
  <si>
    <t>O-</t>
  </si>
  <si>
    <t>ALBERTO JULIO ALARCON GALVAN</t>
  </si>
  <si>
    <t>3112077094-7976738</t>
  </si>
  <si>
    <t>Cra 113c No 152D-45</t>
  </si>
  <si>
    <t>Sura</t>
  </si>
  <si>
    <t>Adulto</t>
  </si>
  <si>
    <t>A+</t>
  </si>
  <si>
    <t>LILIA AURORA TRIANA DIAZ</t>
  </si>
  <si>
    <t>3158159043-5370487</t>
  </si>
  <si>
    <t>Cra 109 No 151c-25</t>
  </si>
  <si>
    <t>Famisanar</t>
  </si>
  <si>
    <t>GLORIA ESTHER CUESTA CARDENAS</t>
  </si>
  <si>
    <t>Cra 115 No 153-80</t>
  </si>
  <si>
    <t>Compensar</t>
  </si>
  <si>
    <t>MIRLYS ISABEL AGUAS VILLAMIZAR</t>
  </si>
  <si>
    <t>CRA 113C NO 142D-84</t>
  </si>
  <si>
    <t>Madre cabeza de hogar</t>
  </si>
  <si>
    <t>EVANGELINA CORDOBA CORRALES</t>
  </si>
  <si>
    <t>Cra 111A No 152C-36</t>
  </si>
  <si>
    <t>INGRID JULIET PERALTA FONSECA</t>
  </si>
  <si>
    <t>3133538261-5354078</t>
  </si>
  <si>
    <t>Calle 128No 93c-36</t>
  </si>
  <si>
    <t>DEISSY ANGELICA MARTINEZ PINZON</t>
  </si>
  <si>
    <t>3142669946-6840268</t>
  </si>
  <si>
    <t>Calle 152b No 109-14</t>
  </si>
  <si>
    <t>RUTH CAROLINA LOPEZ</t>
  </si>
  <si>
    <t>3132838868-3006594567</t>
  </si>
  <si>
    <t>Calle 153 No 114B-58</t>
  </si>
  <si>
    <t>Padre cabeza de hogar</t>
  </si>
  <si>
    <t>MARIA EUGENIA ROJAS</t>
  </si>
  <si>
    <t>Dg 150 No 142-53</t>
  </si>
  <si>
    <t>Capital Salud</t>
  </si>
  <si>
    <t>ELSA MARIA HERRERA BAYONA</t>
  </si>
  <si>
    <t>3192445817-5511976</t>
  </si>
  <si>
    <t>OLGA REGINA TORRES CADENA</t>
  </si>
  <si>
    <t>Cra 114 No 152f-31</t>
  </si>
  <si>
    <t>LUZ MILA ROSALES HURTADO</t>
  </si>
  <si>
    <t>3138779637-4735843</t>
  </si>
  <si>
    <t>Cll 153 No 114B-58</t>
  </si>
  <si>
    <t>DUMAR PARRA TORRES</t>
  </si>
  <si>
    <t>Cll 151bis No 117-81</t>
  </si>
  <si>
    <t>LADY CAROLINA RAMOS MARTINEZ</t>
  </si>
  <si>
    <t>Cra 111A No152C-15</t>
  </si>
  <si>
    <t>ZORAIDA GONZALEZ CORREA</t>
  </si>
  <si>
    <t>3234324609-4793481</t>
  </si>
  <si>
    <t>Cra 113C No 151c-44</t>
  </si>
  <si>
    <t>DORA GOMEZ</t>
  </si>
  <si>
    <t>PATRICIA MIRANDA</t>
  </si>
  <si>
    <t>3125412177-7472948</t>
  </si>
  <si>
    <t>Cra 113c No 152D-66</t>
  </si>
  <si>
    <t>ROSALBA GOMEZ RODRIGUEZ</t>
  </si>
  <si>
    <t>3138697339-8061406</t>
  </si>
  <si>
    <t>MERCEDES ALDANA</t>
  </si>
  <si>
    <t>3103486376-4620118</t>
  </si>
  <si>
    <t>Cra 113 No 152D-23</t>
  </si>
  <si>
    <t>LUISA FERNANDA</t>
  </si>
  <si>
    <t>No info</t>
  </si>
  <si>
    <t>ANA MOSQUERA</t>
  </si>
  <si>
    <t>MARIA DORALICE SALAZAR DUQUE</t>
  </si>
  <si>
    <t>Sanitas</t>
  </si>
  <si>
    <t>ROSA MARIA HUERFANO BAQUERO</t>
  </si>
  <si>
    <t>ROSLABA JIMENEZ</t>
  </si>
  <si>
    <t>DIEGO ANDRES DIAZ</t>
  </si>
  <si>
    <t>LARRY ROLANADO GONZALEZ</t>
  </si>
  <si>
    <t>MERCEDES DE GONZALEZ</t>
  </si>
  <si>
    <t>TERESA MALDONADO</t>
  </si>
  <si>
    <t>ADELA URRUTIA HURTADO</t>
  </si>
  <si>
    <t>LUCY ROMERO</t>
  </si>
  <si>
    <t>Mosquera</t>
  </si>
  <si>
    <t>SANDRA CORREDOR ALEJO</t>
  </si>
  <si>
    <t>FERNANDO CARPINTERO</t>
  </si>
  <si>
    <t>STEFANYS TUA</t>
  </si>
  <si>
    <t>ANA PEREZ</t>
  </si>
  <si>
    <t>BLANCA YANET VARELA PALMA</t>
  </si>
  <si>
    <t>3213841118-4740721</t>
  </si>
  <si>
    <t>Cra 111 No 152c-15</t>
  </si>
  <si>
    <t>B+</t>
  </si>
  <si>
    <t>ANA OTILIA ROJAS RAMOS</t>
  </si>
  <si>
    <t>3003636161-9230055</t>
  </si>
  <si>
    <t>ROSA MARIA CASTERBLANCO REYES</t>
  </si>
  <si>
    <t>Cra 137b No 104-38</t>
  </si>
  <si>
    <t>MARIA AVENILDA ESPITIA SILVA</t>
  </si>
  <si>
    <t>Cra 114 No 151c-68</t>
  </si>
  <si>
    <t>ANA BEATRIZ PEREZ TRIANA</t>
  </si>
  <si>
    <t>Cll 152b No 117-62</t>
  </si>
  <si>
    <t>ANYI DANIELA FONSECA RAMIREZ</t>
  </si>
  <si>
    <t>CARLOS ANDRES OLAYA</t>
  </si>
  <si>
    <t>ANA SOFIA GARCIA</t>
  </si>
  <si>
    <t>Cra 111a No 152G-15</t>
  </si>
  <si>
    <t>Salud Total</t>
  </si>
  <si>
    <t>SANDRA PATRICIA MOGOLLON ORTIZ</t>
  </si>
  <si>
    <t>3002668713-</t>
  </si>
  <si>
    <t>Cra 114A No 152G-15</t>
  </si>
  <si>
    <t>ELISA BRAVO DUARTE</t>
  </si>
  <si>
    <t>Cra 110B N0153-45</t>
  </si>
  <si>
    <t>HILDA MRIANA VARGAS</t>
  </si>
  <si>
    <t>Cll 146c No85c-21</t>
  </si>
  <si>
    <t>LADY SOLER</t>
  </si>
  <si>
    <t>Cra 126A No 137A-36</t>
  </si>
  <si>
    <t>IRMA CAÑON PULIDO</t>
  </si>
  <si>
    <t>Cra 115 No 149B-10</t>
  </si>
  <si>
    <t>EIMIS PATRICIA POLO</t>
  </si>
  <si>
    <t>Cra 128 No 146-49</t>
  </si>
  <si>
    <t>FRANCEDITH GUTIERREZ ROMERO</t>
  </si>
  <si>
    <t>3223587447-3125003950</t>
  </si>
  <si>
    <t>Cra 111A No152c-15</t>
  </si>
  <si>
    <t>BLANCA CECILIA MAYORGA</t>
  </si>
  <si>
    <t>Cra 77c No 67-77</t>
  </si>
  <si>
    <t>LIX CAROLINA ARDILA AGUIRRE</t>
  </si>
  <si>
    <t>3103033512-3022543332</t>
  </si>
  <si>
    <t>DG 44B No 53 este 26</t>
  </si>
  <si>
    <t>Otro</t>
  </si>
  <si>
    <t>CLARIVEL HUERTAS GOMEZ</t>
  </si>
  <si>
    <t>Cra 111A No 152G-15</t>
  </si>
  <si>
    <t>GIOVANNA DELCARMEN SALGAR</t>
  </si>
  <si>
    <t>Cra 114A NO 152B-22</t>
  </si>
  <si>
    <t>ERIKA SARED GOMEZ RESTREPO</t>
  </si>
  <si>
    <t>Cra93C No 54 sur 31</t>
  </si>
  <si>
    <t>LUZ MARINA SUANCHA</t>
  </si>
  <si>
    <t>Cra 115 No 153-27</t>
  </si>
  <si>
    <t>FABIO GALINDO MENDOZA</t>
  </si>
  <si>
    <t>Cra 114A No152D-39</t>
  </si>
  <si>
    <t>DIANA CAROLINA PALACIN HERNANDEZ</t>
  </si>
  <si>
    <t>Di 147 No141A90</t>
  </si>
  <si>
    <t>BIBIANAJIMENEZ CACERES</t>
  </si>
  <si>
    <t>LEIDY GISELA SOSA ARANGO</t>
  </si>
  <si>
    <t>Cra111 No 152f 04</t>
  </si>
  <si>
    <t>PAOLA LAVERDE</t>
  </si>
  <si>
    <t>ROSA DELMA MORALES</t>
  </si>
  <si>
    <t>GLORIA MARTINEZ</t>
  </si>
  <si>
    <t>JUDDY KATERINE ARAQUE RAMIREZ</t>
  </si>
  <si>
    <t>EUGENIA SANDOVAL GOMEZ</t>
  </si>
  <si>
    <t>LUZ HELENA MALDONADO</t>
  </si>
  <si>
    <t>KAROL CARRILLO</t>
  </si>
  <si>
    <t>WILSON CASTAÑEDA</t>
  </si>
  <si>
    <t>EDILMA ACOSTA</t>
  </si>
  <si>
    <t>MARTHA DE SUAREZ</t>
  </si>
  <si>
    <t>ANGEL DE JESUS SOTELO</t>
  </si>
  <si>
    <t>JENY CONSTANZA ARANGUREN</t>
  </si>
  <si>
    <t>ARNOLDO ABALO</t>
  </si>
  <si>
    <t>JOHANA BUENDIA</t>
  </si>
  <si>
    <t>LILIANA CIFUENTES</t>
  </si>
  <si>
    <t>DIANA RAMIREZ</t>
  </si>
  <si>
    <t>NIDIA YOLIMA SANCHEZ ARIAS</t>
  </si>
  <si>
    <t>NANCY RODRIGUEZ VILLATE</t>
  </si>
  <si>
    <t>JOSE ANTONIO DIAZ</t>
  </si>
  <si>
    <t>DIEGO FERNANDO CASAS</t>
  </si>
  <si>
    <t>ANDRES SEBASTIAN BELTRAN</t>
  </si>
  <si>
    <t>JHON HENRY DELGADO</t>
  </si>
  <si>
    <t>MANUELA AGUILAR MORALES</t>
  </si>
  <si>
    <t>MARIA FERNANDA ROMERO</t>
  </si>
  <si>
    <t>NATALY RINCON MALDONADO</t>
  </si>
  <si>
    <t>ALEJANDRA TRIANA</t>
  </si>
  <si>
    <t>SANDRA PATRICIA SUAREZ</t>
  </si>
  <si>
    <t>DAYANA ROSAS FONSECA</t>
  </si>
  <si>
    <t>ANDREA MONGUA FARFAN</t>
  </si>
  <si>
    <t>BLANCA MAYORGA</t>
  </si>
  <si>
    <t>PAULA ALBORNOZ</t>
  </si>
  <si>
    <t>MARIA TERESA BENAVIDES</t>
  </si>
  <si>
    <t>MILENA VILLAMIL</t>
  </si>
  <si>
    <t>HERNAN GOMEZ</t>
  </si>
  <si>
    <t>ADRIANA CAMPO</t>
  </si>
  <si>
    <t>LUIS EDUARDO CAMPO</t>
  </si>
  <si>
    <t>GUSTAVO RINCON</t>
  </si>
  <si>
    <t>ZORAIDA GOMEZ</t>
  </si>
  <si>
    <t>KATHERIN PERALTA FONSECA</t>
  </si>
  <si>
    <t>CLAUDIA YOLANDA FONSECA</t>
  </si>
  <si>
    <t>DORA SALAZAR</t>
  </si>
  <si>
    <t>SHIRLY TORRIJOS</t>
  </si>
  <si>
    <t>CLAUDIA MARYALY SUAREZ</t>
  </si>
  <si>
    <t>MARIA MANOSALBE</t>
  </si>
  <si>
    <t>PATRICIA PARDO ROMERO</t>
  </si>
  <si>
    <t>ANA MARIA DIAZ</t>
  </si>
  <si>
    <t>Fecha de inscripción</t>
  </si>
  <si>
    <t>OPCIONES:</t>
  </si>
  <si>
    <t>TIPO DE DOCUMENTO</t>
  </si>
  <si>
    <t>NÚMERO DE DOCUMENTO</t>
  </si>
  <si>
    <t>NOMBRE</t>
  </si>
  <si>
    <t>FECHA DE NACIMIENTO</t>
  </si>
  <si>
    <t>SEXO</t>
  </si>
  <si>
    <t>TELÉFONO</t>
  </si>
  <si>
    <t>DIRECCIÓN</t>
  </si>
  <si>
    <t>CORREO</t>
  </si>
  <si>
    <t>ESTRATO</t>
  </si>
  <si>
    <t>EPS</t>
  </si>
  <si>
    <t>A QUE GRUPO POBLACIONAL PERTENECES</t>
  </si>
  <si>
    <t>QUE GRADO DE VULNERABILIDAD TIENES</t>
  </si>
  <si>
    <t>RH</t>
  </si>
  <si>
    <t>CIUDAD DONDE VIVE</t>
  </si>
  <si>
    <t>LOCALIDAD BOGOTÁ</t>
  </si>
  <si>
    <t>NOMBRE TÍTULAR</t>
  </si>
  <si>
    <t>TIPO DE DOCUMENTO DEL TÍTULAR</t>
  </si>
  <si>
    <t>NÚMERO DE DOCUMENTO DEL TÍTULAR</t>
  </si>
  <si>
    <t>FECHA DE NACIMIENTO DEL TÍTULAR</t>
  </si>
  <si>
    <t>SEXO DEL TÍTULAR</t>
  </si>
  <si>
    <t>TELÉFONO DEL TÍTULAR</t>
  </si>
  <si>
    <t>DIRECCIÓN DEL TÍTULAR</t>
  </si>
  <si>
    <t>CORREO DEL TÍTULAR</t>
  </si>
  <si>
    <t>ESTRATO SOCIAL DEL GRUPO FAMILIAR</t>
  </si>
  <si>
    <t>CUANTAS PERSONAS COMPONEN EL GRUPO FAMILIAR</t>
  </si>
  <si>
    <t>QUIENES COMPONEN SU GRUPO FAMILIAR</t>
  </si>
  <si>
    <t>SELECCIONA EL GRADO DE VULNERABILIDAD QUE IDENTIFICA TU GRUPO FAMILIAR</t>
  </si>
  <si>
    <t>SELECCIONA EL GRUPO POBLACIONAL QUE IDENTIFICA TU GRUPO FAMILIAR</t>
  </si>
  <si>
    <t>¿EN QUE CIUDAD VIVE EL GRUPO FAMILIAR?</t>
  </si>
  <si>
    <t>LOCALIDAD DE BOGOTÁ</t>
  </si>
  <si>
    <t xml:space="preserve"> A CONTINUACIÓN DESCRIBE TU GRUPO FAMILIAR</t>
  </si>
  <si>
    <t>¿Desea adicionar otro menor de edad?</t>
  </si>
  <si>
    <t>Por favor ingrese la información de los integrantes mayores de edad  (+18)</t>
  </si>
  <si>
    <t>Desea agregar otro integrante mayor de edad  (+18)</t>
  </si>
  <si>
    <t>EDAD</t>
  </si>
  <si>
    <t>Grupo familiar</t>
  </si>
  <si>
    <t xml:space="preserve">Jenny Judith Cañón Niño </t>
  </si>
  <si>
    <t>Cédula</t>
  </si>
  <si>
    <t xml:space="preserve">Avenida carrera 33 38 a 12 sur </t>
  </si>
  <si>
    <t xml:space="preserve">Jhenny.canon@gmail.com </t>
  </si>
  <si>
    <t>Madre, Hijos, Abuelo (a)(s)</t>
  </si>
  <si>
    <t>Recurso económico</t>
  </si>
  <si>
    <t>Discapacidad</t>
  </si>
  <si>
    <t>Rafael Uribe Uribe</t>
  </si>
  <si>
    <t>Ingresar la información de los menores de edad (-18)</t>
  </si>
  <si>
    <t>Registro Civil</t>
  </si>
  <si>
    <t>Sara Juliana Sánchez Cañon</t>
  </si>
  <si>
    <t>No, mayor de edad</t>
  </si>
  <si>
    <t xml:space="preserve">Luz Nelly Niño Hernández </t>
  </si>
  <si>
    <t>No</t>
  </si>
  <si>
    <t xml:space="preserve">Lina María Cruz </t>
  </si>
  <si>
    <t xml:space="preserve">Cra 126d# 137a 27 </t>
  </si>
  <si>
    <t xml:space="preserve">lina_samy20@hotmail.com </t>
  </si>
  <si>
    <t>Madre, Hijos</t>
  </si>
  <si>
    <t>Madre Cabeza de Hogar</t>
  </si>
  <si>
    <t>Suba</t>
  </si>
  <si>
    <t xml:space="preserve">María Paz Beltrán Cruz </t>
  </si>
  <si>
    <t>Si</t>
  </si>
  <si>
    <t>Tarjeta de identidad</t>
  </si>
  <si>
    <t xml:space="preserve">Nicole Samantha Beltrán Cruz </t>
  </si>
  <si>
    <t xml:space="preserve">Lina María Cruz Sutachan </t>
  </si>
  <si>
    <t>Tahiruma sinair Castillo puerta</t>
  </si>
  <si>
    <t>Cédula de extranjería</t>
  </si>
  <si>
    <t xml:space="preserve">Carrera 115#153-80 Int 11 APTO 303 </t>
  </si>
  <si>
    <t>Tahirumacastillo2@gmail.com</t>
  </si>
  <si>
    <t>Hijos, Suegro (a)(s)</t>
  </si>
  <si>
    <t>Adulto mayor, Madre lactante</t>
  </si>
  <si>
    <t>Anny Sofía Sánchez</t>
  </si>
  <si>
    <t xml:space="preserve">Angel Sanchez </t>
  </si>
  <si>
    <t xml:space="preserve">Francisca Alvarado </t>
  </si>
  <si>
    <t>LUISA FERNANDA CORTES GONZALEZ</t>
  </si>
  <si>
    <t>CARRERA 114A #152D-28</t>
  </si>
  <si>
    <t>lfernandac2009@hotmail.com</t>
  </si>
  <si>
    <t>Hijos, CONYUGUE</t>
  </si>
  <si>
    <t>Madre Cabeza de Hogar, Padre Cabeza de Hogar, Primera infancia</t>
  </si>
  <si>
    <t>CAMILA ALEJANDRA GONZALEZ CORTES</t>
  </si>
  <si>
    <t>ANA MARIA GONZALEZ CORTES</t>
  </si>
  <si>
    <t>JUAN MANUEL GONZALEZ POVEDA</t>
  </si>
  <si>
    <t>ingenierojuanma@corona.com.co</t>
  </si>
  <si>
    <t xml:space="preserve">Shirly torrijos Soto </t>
  </si>
  <si>
    <t xml:space="preserve">Cra 115#153 80 </t>
  </si>
  <si>
    <t xml:space="preserve">torritossotoshirley@gmail.com </t>
  </si>
  <si>
    <t>Abuelo (a)(s)</t>
  </si>
  <si>
    <t xml:space="preserve">Andrés Camilo Ramírez torrijos </t>
  </si>
  <si>
    <t>Cra 791987</t>
  </si>
  <si>
    <t>Anarubielasotovargas@gmail.com</t>
  </si>
  <si>
    <t>Myriam Urduy</t>
  </si>
  <si>
    <t>Carrera 109# 141 c 25 casa 138</t>
  </si>
  <si>
    <t>myriamurduy@gmail.com</t>
  </si>
  <si>
    <t>Descomposición familiar</t>
  </si>
  <si>
    <t>Loren Silvana Daza</t>
  </si>
  <si>
    <t>Luna Marian Daza</t>
  </si>
  <si>
    <t xml:space="preserve">Rosalba urduy </t>
  </si>
  <si>
    <t>Calle 31 b sur # 3 28 este</t>
  </si>
  <si>
    <t>Rosalbaurduy@gmail.com</t>
  </si>
  <si>
    <t>KAREN SANABRIA</t>
  </si>
  <si>
    <t>CRA 136 No. 153 08 APTO 301</t>
  </si>
  <si>
    <t>karen.sanabria8522@gmail.com</t>
  </si>
  <si>
    <t>Madre Cabeza de Hogar, Primera infancia</t>
  </si>
  <si>
    <t>Luna Pinilla</t>
  </si>
  <si>
    <t>Felipe Pinilla</t>
  </si>
  <si>
    <t>Sara Rojas</t>
  </si>
  <si>
    <t>Sofia Rojas</t>
  </si>
  <si>
    <t>cra 136 nO. 153 08 apto 301</t>
  </si>
  <si>
    <t>Omar Franco</t>
  </si>
  <si>
    <t>CRA 126D #137A 36</t>
  </si>
  <si>
    <t>omarf319@hotmail.com</t>
  </si>
  <si>
    <t>Madre, Padre, Hijos, Abuelo (a)(s)</t>
  </si>
  <si>
    <t>Adulto, Adulto mayor, Discapacidad, Juventud activa</t>
  </si>
  <si>
    <t>Juan José Franco Soler</t>
  </si>
  <si>
    <t>Leidy soler Garcia</t>
  </si>
  <si>
    <t>CRA 126d#137a 36</t>
  </si>
  <si>
    <t>ljohanna623@gmail.com</t>
  </si>
  <si>
    <t>Brayan Nicolás Franco Soler</t>
  </si>
  <si>
    <t>CRA 126d #137a 36</t>
  </si>
  <si>
    <t>Rafael Franco</t>
  </si>
  <si>
    <t>María fanny Sutachan</t>
  </si>
  <si>
    <t>CRA 126 d #137a 36</t>
  </si>
  <si>
    <t>Yeny Tatiana espinel Martinez</t>
  </si>
  <si>
    <t>Kr 149 c #143 b-39</t>
  </si>
  <si>
    <t>martineztatianaespinel23@gmail.com</t>
  </si>
  <si>
    <t>Daniel Alejandro García espinel</t>
  </si>
  <si>
    <t>Angélica María Sanabria espinel</t>
  </si>
  <si>
    <t>Yuri esmeralda García espinel</t>
  </si>
  <si>
    <t>Kr 149 c # 143 b - 38</t>
  </si>
  <si>
    <t xml:space="preserve">Diana Carolina Palacin Hernández </t>
  </si>
  <si>
    <t>Diagonal 147# 141A42 bloque A1 casa #18</t>
  </si>
  <si>
    <t xml:space="preserve">dianapalacin24@gmail.com </t>
  </si>
  <si>
    <t>Madre, Padre, Hijos</t>
  </si>
  <si>
    <t>Adulto, Madre Cabeza de Hogar, Primera infancia</t>
  </si>
  <si>
    <t xml:space="preserve">Nicolas Ramiro Espitia Palacin </t>
  </si>
  <si>
    <t xml:space="preserve">Juan Esteban Espitia Palacin </t>
  </si>
  <si>
    <t xml:space="preserve">Julian Mateo Chaves Palacin </t>
  </si>
  <si>
    <t>Diagonal 147 #141A42 bloque A1 casa 18 caminos de esperanza etapa 4</t>
  </si>
  <si>
    <t xml:space="preserve">Ricardo Chaves Gomez </t>
  </si>
  <si>
    <t>Diagonal 147 # 141 A 42 bloque A1 casa 18</t>
  </si>
  <si>
    <t>luz patricia garcia olaya</t>
  </si>
  <si>
    <t>cra  113 n 139-26</t>
  </si>
  <si>
    <t>patriciagolaya@gmail.com</t>
  </si>
  <si>
    <t>sophie guzman garcia</t>
  </si>
  <si>
    <t>luz patricia garcia</t>
  </si>
  <si>
    <t>Cra 115 153 80 Torre 12 Apto 504</t>
  </si>
  <si>
    <t>anyifonsecar@hotmail.com</t>
  </si>
  <si>
    <t>Primera infancia</t>
  </si>
  <si>
    <t>ARIANA ESPERANZA CAMPOS FONSECA</t>
  </si>
  <si>
    <t>Oscar Ramiro Campos Marin</t>
  </si>
  <si>
    <t>cra 115 153 80 torre 12 Apto 504</t>
  </si>
  <si>
    <t>oscamar1710@gmail.com</t>
  </si>
  <si>
    <t>Giovanna del carmen Salgar Balaguera</t>
  </si>
  <si>
    <t>Carrera 114a # 152d - 22</t>
  </si>
  <si>
    <t>giovanna_1679@hotmail.com</t>
  </si>
  <si>
    <t>Madre, Padre, Hijos, Nieta</t>
  </si>
  <si>
    <t>Adulto, Juventud activa, Madre Cabeza de Hogar, Padre Cabeza de Hogar, Primera infancia</t>
  </si>
  <si>
    <t>Stefania Pedraza salgar</t>
  </si>
  <si>
    <t>Alison Michell Rodríguez Suan</t>
  </si>
  <si>
    <t>Mariana Suan Salgar</t>
  </si>
  <si>
    <t>Carrera 114a#152d-22</t>
  </si>
  <si>
    <t>Camila Suan salgar</t>
  </si>
  <si>
    <t>Fredy Gustavo Pedraza</t>
  </si>
  <si>
    <t>maria alejandra rincon garcia</t>
  </si>
  <si>
    <t>calle 140 # 112 d 04</t>
  </si>
  <si>
    <t>maleja-rincon@hotmail.com</t>
  </si>
  <si>
    <t>joshua duque rincon</t>
  </si>
  <si>
    <t>emmanuel rincon garcia</t>
  </si>
  <si>
    <t xml:space="preserve">lia garcia </t>
  </si>
  <si>
    <t>Rosalba Gómez</t>
  </si>
  <si>
    <t>Carrera 115 153 - 80 t 203 apto 203</t>
  </si>
  <si>
    <t>alexandragarzongomezgm@gmail.com</t>
  </si>
  <si>
    <t>Hijos, Nietas</t>
  </si>
  <si>
    <t>Negritudes</t>
  </si>
  <si>
    <t>Adulto, Adulto mayor, Primera infancia</t>
  </si>
  <si>
    <t>Diana Feliza Garzón Monroy</t>
  </si>
  <si>
    <t>Evolet Daina Garzón Gómez</t>
  </si>
  <si>
    <t>Alexandra Garzón Monroy</t>
  </si>
  <si>
    <t>Félix Alexander Garzón Gómez</t>
  </si>
  <si>
    <t>Carrera 115 # 153 - 80 t 9 apto 203</t>
  </si>
  <si>
    <t>felino012@hotmail.com</t>
  </si>
  <si>
    <t>Oscar Javier Garzón Gómez</t>
  </si>
  <si>
    <t>alexandragarzóngomezgm@gmail.com</t>
  </si>
  <si>
    <t>MARBEL CAMACHO</t>
  </si>
  <si>
    <t>CRA 136 A#144-58</t>
  </si>
  <si>
    <t>marca452009@hotmail.com</t>
  </si>
  <si>
    <t>Madre, Hijos, Abuelo (a)(s), Tío (a)(s)</t>
  </si>
  <si>
    <t>salome soler</t>
  </si>
  <si>
    <t>cra136a#144-58</t>
  </si>
  <si>
    <t>jeimysoler87@hotmail.com</t>
  </si>
  <si>
    <t>Sandra Patricia Mogollon</t>
  </si>
  <si>
    <t>Cra 111 A Nº 152 g 15 casa 54</t>
  </si>
  <si>
    <t>mogolllita10@hotmail.com</t>
  </si>
  <si>
    <t>Adulto, Adulto mayor, Discapacidad, Madre Cabeza de Hogar</t>
  </si>
  <si>
    <t>Emmanuel Sebastian Villamil Mogollon</t>
  </si>
  <si>
    <t>Leonardo Villamil Huertas</t>
  </si>
  <si>
    <t xml:space="preserve">cra 111 a Nº 152 g 15 </t>
  </si>
  <si>
    <t>peregrinov1@yahoo.com</t>
  </si>
  <si>
    <t>Herminda Mogollon Ortiz</t>
  </si>
  <si>
    <t>Kra 111 a Nº 152 g 15 casa 54</t>
  </si>
  <si>
    <t>mogollita10@hotmail.com</t>
  </si>
  <si>
    <t xml:space="preserve">Ana María Díaz Maldonado </t>
  </si>
  <si>
    <t>Carrera 102#130a-27</t>
  </si>
  <si>
    <t>anamdm25@gmail.com</t>
  </si>
  <si>
    <t>Madre lactante</t>
  </si>
  <si>
    <t>Jonh Haider Aguirre maestre</t>
  </si>
  <si>
    <t>Carrera 103#130a27</t>
  </si>
  <si>
    <t>J.aguirre16@hotmail.com</t>
  </si>
  <si>
    <t>Omaira del Pilar Moreno Acosta</t>
  </si>
  <si>
    <t>Kr 115#153-27 int 6 casa 13</t>
  </si>
  <si>
    <t>omairamorenoa@gmail.com</t>
  </si>
  <si>
    <t>Más de 6</t>
  </si>
  <si>
    <t>Hijos, Esposo</t>
  </si>
  <si>
    <t>Juventud activa</t>
  </si>
  <si>
    <t>Alan Martínez Moreno</t>
  </si>
  <si>
    <t>Dilan Martínez Moreno</t>
  </si>
  <si>
    <t>Sebastián Martínez Moreno</t>
  </si>
  <si>
    <t>Daniel Martínez Moreno</t>
  </si>
  <si>
    <t>Gabriel Martínez Moreno</t>
  </si>
  <si>
    <t>Continuar</t>
  </si>
  <si>
    <t>José Ramiro Martínez Aponte</t>
  </si>
  <si>
    <t>Kr115#153-27</t>
  </si>
  <si>
    <t>ramiro.verdolaga@hotmail.com</t>
  </si>
  <si>
    <t>Dainer Alvarado</t>
  </si>
  <si>
    <t>Cra115#147-a16</t>
  </si>
  <si>
    <t>Daineralvarado@gmail.com</t>
  </si>
  <si>
    <t>Hijos, Esposa</t>
  </si>
  <si>
    <t>Desplazamiento, Recurso económico</t>
  </si>
  <si>
    <t>Padre Cabeza de Hogar, Primera infancia</t>
  </si>
  <si>
    <t>Heyzel Alvarado Flores</t>
  </si>
  <si>
    <t>Henyerlin flores</t>
  </si>
  <si>
    <t>Cra 115#147a-16</t>
  </si>
  <si>
    <t>INGRID CHACON RODRIGUEZ</t>
  </si>
  <si>
    <t>CARRERA 114 B 152 D32</t>
  </si>
  <si>
    <t>guerrerosanticovid19@outlook.com</t>
  </si>
  <si>
    <t>Ingresar la información de los mayores de edad (+18)</t>
  </si>
  <si>
    <t xml:space="preserve">enrrique perez vega </t>
  </si>
  <si>
    <t>carrera 114 b 152 d 32</t>
  </si>
  <si>
    <t xml:space="preserve">Yany Angélica Ruiz </t>
  </si>
  <si>
    <t>Cr112 bis # 142-44</t>
  </si>
  <si>
    <t xml:space="preserve">bellany0522@hotmail.com </t>
  </si>
  <si>
    <t xml:space="preserve">Ana Lucía Pacheco </t>
  </si>
  <si>
    <t xml:space="preserve">Ana Julia García </t>
  </si>
  <si>
    <t>Cr 112 bis # 142-44</t>
  </si>
  <si>
    <t>No tiene</t>
  </si>
  <si>
    <t>Jairo Ruiz</t>
  </si>
  <si>
    <t>Cr112 bis  # 142-44</t>
  </si>
  <si>
    <t>Fabio galundo mendoza</t>
  </si>
  <si>
    <t>Carrera 114a   152d  39</t>
  </si>
  <si>
    <t>Fabiogal776@gmail.com</t>
  </si>
  <si>
    <t>Hijos</t>
  </si>
  <si>
    <t>Adulto, Juventud activa, Padre Cabeza de Hogar</t>
  </si>
  <si>
    <t>Paola galindo jimenez</t>
  </si>
  <si>
    <t>Carrera 114a  152 39</t>
  </si>
  <si>
    <t>Paola.galindojimene@gmail.com</t>
  </si>
  <si>
    <t>Dabiela galindo jimenez</t>
  </si>
  <si>
    <t>Carrera 114a  152d  39</t>
  </si>
  <si>
    <t>Leidyda0107@gmail.com</t>
  </si>
  <si>
    <t>Deissy Angélica Martínez Pinzón</t>
  </si>
  <si>
    <t>Calle 152b # 109-14</t>
  </si>
  <si>
    <t>cantaangel@hotmail.com</t>
  </si>
  <si>
    <t>Adulto mayor, Juventud activa, Madre Cabeza de Hogar</t>
  </si>
  <si>
    <t>Miguel Ángel López Martínez</t>
  </si>
  <si>
    <t>Calle 152b 109-14</t>
  </si>
  <si>
    <t xml:space="preserve">Silvia Nubia Rodriguez Ronchaquira </t>
  </si>
  <si>
    <t>Calle 151151c #113b-12 casa 34</t>
  </si>
  <si>
    <t xml:space="preserve">mystarissarita@hotmail.com </t>
  </si>
  <si>
    <t>Discapacidad, Recurso económico</t>
  </si>
  <si>
    <t>Discapacidad, Madre Cabeza de Hogar</t>
  </si>
  <si>
    <t xml:space="preserve">Sara Nicol Caceres Rodriguez 7A </t>
  </si>
  <si>
    <t xml:space="preserve">Emma Giraldo Cely </t>
  </si>
  <si>
    <t>Magda Beatriz  Ronchaquira</t>
  </si>
  <si>
    <t>Calle 151c #109a-50 casa 35</t>
  </si>
  <si>
    <t>Alberto julio Alarcón Galván</t>
  </si>
  <si>
    <t>Carrera 113c 152d 45</t>
  </si>
  <si>
    <t>julio428alberto@gmail.com</t>
  </si>
  <si>
    <t>Padre Cabeza de Hogar</t>
  </si>
  <si>
    <t>Gladiz palacios</t>
  </si>
  <si>
    <t>Cara 113c 152 d 45</t>
  </si>
  <si>
    <t>dizgla27@hotmail.com</t>
  </si>
  <si>
    <t>Paula Alejandra Alarcón palacios</t>
  </si>
  <si>
    <t>Cra 113c 152d 45</t>
  </si>
  <si>
    <t>paulanocrala69@gmail.com</t>
  </si>
  <si>
    <t>Hida Mariana Vargas de Vargas</t>
  </si>
  <si>
    <t>Calle 146 c # 85 c 21</t>
  </si>
  <si>
    <t>hidamariana2@hotmail.com</t>
  </si>
  <si>
    <t>Hijos, Esposo y nieto</t>
  </si>
  <si>
    <t>Adulto mayor, Juventud activa, Madre Cabeza de Hogar, Primera infancia</t>
  </si>
  <si>
    <t>Mary Susana Vargas Vargas</t>
  </si>
  <si>
    <t>vargasvargasmarysusana@gmail.com</t>
  </si>
  <si>
    <t>Ismael Vargas Albarracin</t>
  </si>
  <si>
    <t>ismaelito59@hotmail.com</t>
  </si>
  <si>
    <t>mariaalejandravargasv@hotmail.com</t>
  </si>
  <si>
    <t>Luz Mery Ctiviva Leon</t>
  </si>
  <si>
    <t>Calle 142A No. 128B-78</t>
  </si>
  <si>
    <t>luzmerych02@gmail.com</t>
  </si>
  <si>
    <t>Adulto, Primera infancia</t>
  </si>
  <si>
    <t>Juan Esteban Caicedo Chitiva</t>
  </si>
  <si>
    <t>Samuel David Caicedo Chitiva</t>
  </si>
  <si>
    <t>Jose Caicedo Gomez</t>
  </si>
  <si>
    <t>d_alambert@yahoo.es</t>
  </si>
  <si>
    <t>Adelaida Urrutia Hurtado</t>
  </si>
  <si>
    <t>Cra 111 bis #154 A-30</t>
  </si>
  <si>
    <t>adelaidaurrutiahurtado@gmial.com</t>
  </si>
  <si>
    <t>Laura Sofia Benítez Urrutia</t>
  </si>
  <si>
    <t>Yeiri Salomé Benítez Urrutia</t>
  </si>
  <si>
    <t>Bayron Benítez Bedoya</t>
  </si>
  <si>
    <t>bairon.semimar@gmail.com</t>
  </si>
  <si>
    <t xml:space="preserve">Maritza Ruidiaz Galindo </t>
  </si>
  <si>
    <t>Cr 115 #153-80</t>
  </si>
  <si>
    <t xml:space="preserve">maryzaruidiaz@gmail.com </t>
  </si>
  <si>
    <t>Adulto, Juventud activa</t>
  </si>
  <si>
    <t xml:space="preserve">Victoria Zambrano Ruidiaz </t>
  </si>
  <si>
    <t xml:space="preserve">Samuel Zambrano Ruidiaz </t>
  </si>
  <si>
    <t xml:space="preserve">Ernesto Zambrano Flores </t>
  </si>
  <si>
    <t>Cr115#153-80</t>
  </si>
  <si>
    <t>ernestozf4@gmail.com</t>
  </si>
  <si>
    <t>ANDRES DAVID ZAMBRANO RUIDIAZ</t>
  </si>
  <si>
    <t>CR115#153-80</t>
  </si>
  <si>
    <t>andreszr4@gmail.com</t>
  </si>
  <si>
    <t>Andrea patricia ceferino garzon</t>
  </si>
  <si>
    <t>Calle 156 # 114-33</t>
  </si>
  <si>
    <t>Andreita.chikita16@gmail.com</t>
  </si>
  <si>
    <t>Madre gestante, Padre Cabeza de Hogar, Primera infancia</t>
  </si>
  <si>
    <t>Lucia</t>
  </si>
  <si>
    <t>Maria gilma garzon</t>
  </si>
  <si>
    <t>Calle156#114-33</t>
  </si>
  <si>
    <t>Leidy Gisela Sosa Arango</t>
  </si>
  <si>
    <t>Kra 111 # 152 f 04</t>
  </si>
  <si>
    <t>sosaarango1625@gmail.com</t>
  </si>
  <si>
    <t>Emily Dayana Alfonso Sosa</t>
  </si>
  <si>
    <t>Charyd jhohana Daza Sosa</t>
  </si>
  <si>
    <t>Karen</t>
  </si>
  <si>
    <t xml:space="preserve">Orlando Alfonso rojas </t>
  </si>
  <si>
    <t>Alejandra Borges</t>
  </si>
  <si>
    <t>Calle 153 114B 58 arrayanes de suba int 3 casa 29</t>
  </si>
  <si>
    <t>alejandraborges20@gmail.com</t>
  </si>
  <si>
    <t>Madre, Hijos, Esposo</t>
  </si>
  <si>
    <t>Desplazamiento</t>
  </si>
  <si>
    <t>Henmary Alejandra Del Nogal Borges</t>
  </si>
  <si>
    <t>Cl 153 114B 58 int. 3 casa 29</t>
  </si>
  <si>
    <t>alejborgesddlnogal@hotmail.com</t>
  </si>
  <si>
    <t>Cl 153 114b 58 int. 3 casa 29</t>
  </si>
  <si>
    <t>Cl  153 114b 58 int. 3 casa 29</t>
  </si>
  <si>
    <t>hennesisgabriela@hotmail.con</t>
  </si>
  <si>
    <t>Hennimar Alejandra Del Nogal Borges</t>
  </si>
  <si>
    <t>Hennimardnb@gmail.com</t>
  </si>
  <si>
    <t>Estefanis</t>
  </si>
  <si>
    <t>Calle 132C bis 109 A #20</t>
  </si>
  <si>
    <t>Estefanistua@hotmail.com</t>
  </si>
  <si>
    <t>Maia tua</t>
  </si>
  <si>
    <t>Irma Acosta</t>
  </si>
  <si>
    <t>Calle 132 c bis 109 A 20</t>
  </si>
  <si>
    <t>Bearwhite_1234@hotmail.com</t>
  </si>
  <si>
    <t>Paola Laverde</t>
  </si>
  <si>
    <t>Calle 153 # 114B58</t>
  </si>
  <si>
    <t>valenpao1018@gmail.com</t>
  </si>
  <si>
    <t>Valentina Ruiz Laverde</t>
  </si>
  <si>
    <t>Juan Andres Ceballos Laverde</t>
  </si>
  <si>
    <t>DALY ZORAYA JIMENEZ</t>
  </si>
  <si>
    <t>CR 113C # 152D - 83</t>
  </si>
  <si>
    <t>NANYS3102@HOTMAIL.COM</t>
  </si>
  <si>
    <t>ESPOSO</t>
  </si>
  <si>
    <t>Adulto, Discapacidad</t>
  </si>
  <si>
    <t>SANTIAGO CHACON PIEDRAHITA</t>
  </si>
  <si>
    <t>CR113C #152 D 83</t>
  </si>
  <si>
    <t>SANTICHP_38@HOTMAIL.COM</t>
  </si>
  <si>
    <t>Wilson Castañeda Moreno</t>
  </si>
  <si>
    <t>Cra 114b #151d 40</t>
  </si>
  <si>
    <t>wilcasmor@gmail.com</t>
  </si>
  <si>
    <t>Madre, Padre, Hijos, Nietos</t>
  </si>
  <si>
    <t>Adulto, Discapacidad, Juventud activa</t>
  </si>
  <si>
    <t>Daniel Matheo Chacon Rodriguez</t>
  </si>
  <si>
    <t>Danna Valeria Ospina Chacon</t>
  </si>
  <si>
    <t>Dora Ines Rodriguez Beltran</t>
  </si>
  <si>
    <t>Cra 114b # 151d 40</t>
  </si>
  <si>
    <t>drbconfecciones@gmail.com</t>
  </si>
  <si>
    <t>Karina Chacon Rodriguez</t>
  </si>
  <si>
    <t>Cra 114 b 151 d 40</t>
  </si>
  <si>
    <t>Willbrandgeesner@hotmail.com</t>
  </si>
  <si>
    <t xml:space="preserve">Mirlys Isabel Aguas Villamizar </t>
  </si>
  <si>
    <t xml:space="preserve">Cr 113c N 152d - 84 </t>
  </si>
  <si>
    <t xml:space="preserve">mirlysashley@gmail.com </t>
  </si>
  <si>
    <t xml:space="preserve">Madre, Padre, Hijos, Hermana </t>
  </si>
  <si>
    <t>Juventud activa, Primera infancia</t>
  </si>
  <si>
    <t xml:space="preserve">Francisco jose ospino acosta </t>
  </si>
  <si>
    <t xml:space="preserve">cr 113c N 152d - 84 </t>
  </si>
  <si>
    <t xml:space="preserve">Estrella Aguas Tovar </t>
  </si>
  <si>
    <t xml:space="preserve">cr113c N 152d - 84 </t>
  </si>
  <si>
    <t xml:space="preserve">estrellaaguas13@gmail.com </t>
  </si>
  <si>
    <t>Claribel huertas</t>
  </si>
  <si>
    <t>Cra 111a # 152g-15</t>
  </si>
  <si>
    <t>Claribelhuertasgomez1@hotmail.com</t>
  </si>
  <si>
    <t>Paula rincon</t>
  </si>
  <si>
    <t>Laura rincon</t>
  </si>
  <si>
    <t>Pedro Pablo rincon</t>
  </si>
  <si>
    <t>pablini82@hotmail.com</t>
  </si>
  <si>
    <t xml:space="preserve">Delia lorena Isidro Barrozo </t>
  </si>
  <si>
    <t>Cra 114a 152d 28</t>
  </si>
  <si>
    <t>Lorenaisidro1990@gmail.com</t>
  </si>
  <si>
    <t xml:space="preserve">Giovanna yuslibeth García Isidro </t>
  </si>
  <si>
    <t xml:space="preserve">Gabriela lucia lineros Isidro </t>
  </si>
  <si>
    <t>Marinela chivata vaca</t>
  </si>
  <si>
    <t>Calle 152 a bis # 110 Apt 301</t>
  </si>
  <si>
    <t>Marinelachivata74@gmail.com</t>
  </si>
  <si>
    <t>Steven bernal chivata</t>
  </si>
  <si>
    <t>Sorany Bernal Chivata</t>
  </si>
  <si>
    <t>Marinela Chivata Vaca</t>
  </si>
  <si>
    <t>Calle 152 a bis # 110  Apt 301</t>
  </si>
  <si>
    <t xml:space="preserve">Clara Inés Herrera Martinez </t>
  </si>
  <si>
    <t xml:space="preserve">Carrera 109b # 152d-10 </t>
  </si>
  <si>
    <t xml:space="preserve">claraluna1828@hotmail.com </t>
  </si>
  <si>
    <t xml:space="preserve">Omar Guillermo González Luna </t>
  </si>
  <si>
    <t xml:space="preserve">Carrera 109b # 152d-10. </t>
  </si>
  <si>
    <t xml:space="preserve">oguigo18@gmail.com </t>
  </si>
  <si>
    <t xml:space="preserve">Juan Carlos González Herrera </t>
  </si>
  <si>
    <t>Jcginzalez@gmail.com</t>
  </si>
  <si>
    <t>elsa maria herrera</t>
  </si>
  <si>
    <t>CRA 115 # 153-80</t>
  </si>
  <si>
    <t>elsamariaherrerabayona@gmail.com</t>
  </si>
  <si>
    <t>Diego Ortiz</t>
  </si>
  <si>
    <t>ortizcol_1@yahoo.es</t>
  </si>
  <si>
    <t>Sebastián Ortiz</t>
  </si>
  <si>
    <t>CRA 115# 153-80</t>
  </si>
  <si>
    <t>Carolina López</t>
  </si>
  <si>
    <t>Calle 153#114b58</t>
  </si>
  <si>
    <t>decretandounmundonuevo@hotmail.com</t>
  </si>
  <si>
    <t>Shanty Lorenzo</t>
  </si>
  <si>
    <t>Connor</t>
  </si>
  <si>
    <t>Paula andrea cotame López</t>
  </si>
  <si>
    <t>Calle 153#114b-58</t>
  </si>
  <si>
    <t>cotamep@gmail.com</t>
  </si>
  <si>
    <t>Alberto Gomez Gonzalez</t>
  </si>
  <si>
    <t>Cra 84b #145b 38</t>
  </si>
  <si>
    <t>albetogomezgonzalez66@gmail.com</t>
  </si>
  <si>
    <t xml:space="preserve">Maria Victoria Rodelo </t>
  </si>
  <si>
    <t>Maviroba@hotmail.com</t>
  </si>
  <si>
    <t>Paula Andrea Gómez Rodelo</t>
  </si>
  <si>
    <t>gomezrodelop@gmail.com</t>
  </si>
  <si>
    <t>José Gregorio Palencia</t>
  </si>
  <si>
    <t>Ac 153-114B</t>
  </si>
  <si>
    <t>José.electricista34@gmail.com</t>
  </si>
  <si>
    <t>Hijos, Hermanos, sobrinos</t>
  </si>
  <si>
    <t>Breiner</t>
  </si>
  <si>
    <t>Carmen Cecilia Palencia</t>
  </si>
  <si>
    <t>AC 153-114B</t>
  </si>
  <si>
    <t>Machadoyubimar.17@gmail.com</t>
  </si>
  <si>
    <t>Mauricio Fernando Rodríguez Sánchez</t>
  </si>
  <si>
    <t>CLL 152 b # 109 14</t>
  </si>
  <si>
    <t>levitamafero12@gmail.com</t>
  </si>
  <si>
    <t>Adulto, Juventud activa, Primera infancia</t>
  </si>
  <si>
    <t>Manuela Rodríguez</t>
  </si>
  <si>
    <t>Ivanna Rodríguez</t>
  </si>
  <si>
    <t>Jeimmy Martínez</t>
  </si>
  <si>
    <t>jelimapi@yahoo.com</t>
  </si>
  <si>
    <t>Carolina ardila</t>
  </si>
  <si>
    <t>Crr 114 no 151c 28 casa 7</t>
  </si>
  <si>
    <t xml:space="preserve">Galleta282018@gmail.com </t>
  </si>
  <si>
    <t>Adulto mayor, Discapacidad, Madre Cabeza de Hogar, Primera infancia</t>
  </si>
  <si>
    <t>Sarah sophia Sánchez ardila</t>
  </si>
  <si>
    <t>Isabella ardila</t>
  </si>
  <si>
    <t xml:space="preserve">Cesar Sánchez </t>
  </si>
  <si>
    <t>Carlos humberto villamil</t>
  </si>
  <si>
    <t xml:space="preserve">Sol Gabriela Capera Olaya </t>
  </si>
  <si>
    <t>Crea 109 N 152 a 40</t>
  </si>
  <si>
    <t>Gabriela.capera80@gmail.com</t>
  </si>
  <si>
    <t>Adulto, Adulto mayor, Juventud activa, Primera infancia</t>
  </si>
  <si>
    <t xml:space="preserve">Ximena Gómez Capera </t>
  </si>
  <si>
    <t xml:space="preserve">Juan David Gómez Capera </t>
  </si>
  <si>
    <t xml:space="preserve">Karol juliana Gómez Capera </t>
  </si>
  <si>
    <t>Cagomezc@cnb.edu.co</t>
  </si>
  <si>
    <t xml:space="preserve">Lady Carolina Ramos </t>
  </si>
  <si>
    <t>CRA 111A # 152 C15</t>
  </si>
  <si>
    <t>ladycarolinar@yahoo.com</t>
  </si>
  <si>
    <t>Isabella Bernal Ramos</t>
  </si>
  <si>
    <t>Juan Felipe Bernal Ramos</t>
  </si>
  <si>
    <t>Luis Felipe Bernal Vanegas</t>
  </si>
  <si>
    <t>CRA 111 A# 152 C15</t>
  </si>
  <si>
    <t>Gloria y Martínez González</t>
  </si>
  <si>
    <t>Calle 144 #147 A 20</t>
  </si>
  <si>
    <t>gloriamartigo@hotmail.com</t>
  </si>
  <si>
    <t>Esposo</t>
  </si>
  <si>
    <t>Claudio Rubén Ramos Quemba</t>
  </si>
  <si>
    <t>Calle 144#147 A20</t>
  </si>
  <si>
    <t>Daiber Granados Ferreira</t>
  </si>
  <si>
    <t>Carrera 115 no 153-27</t>
  </si>
  <si>
    <t>luzmarinasuancha@gmail.com</t>
  </si>
  <si>
    <t>Juanangel Granados Suancha</t>
  </si>
  <si>
    <t>Génesis angel Granados Jimenez</t>
  </si>
  <si>
    <t xml:space="preserve">Sebastian Elías Granados </t>
  </si>
  <si>
    <t>Santiago Martínez</t>
  </si>
  <si>
    <t>Carrera 115 no 153-27 vas 21 interior 1</t>
  </si>
  <si>
    <t>Daiberggranados@gmail.com</t>
  </si>
  <si>
    <t>Daiber Granados</t>
  </si>
  <si>
    <t>daiberggranados@gmail.com</t>
  </si>
  <si>
    <t>Luzmarina Suancha</t>
  </si>
  <si>
    <t>OSCAR GONZALO ROMERO DIAZ</t>
  </si>
  <si>
    <t>CARA 114 NO 152B 27</t>
  </si>
  <si>
    <t>fundacionsociallatialoren@gmail.com</t>
  </si>
  <si>
    <t xml:space="preserve">Dora Gomez </t>
  </si>
  <si>
    <t xml:space="preserve">Crr 113c #152 D70 </t>
  </si>
  <si>
    <t>romerojennifer808@gmail.com</t>
  </si>
  <si>
    <t>Nueva EPS</t>
  </si>
  <si>
    <t>Zoraida</t>
  </si>
  <si>
    <t>Calle 146b 85b 52</t>
  </si>
  <si>
    <t>Cedula de extranjería</t>
  </si>
  <si>
    <t>Nancy torres</t>
  </si>
  <si>
    <t>Calle 152a 133 51 apt 301</t>
  </si>
  <si>
    <t>Netg.28@hotmail.com</t>
  </si>
  <si>
    <t>AB-</t>
  </si>
  <si>
    <t>María del Carmen Gómez González</t>
  </si>
  <si>
    <t>Carrera 84 b N 145 b 32</t>
  </si>
  <si>
    <t>mariacgomez312@gmail.com</t>
  </si>
  <si>
    <t xml:space="preserve">Yolanda VACCA </t>
  </si>
  <si>
    <t>Calle 142 a bis #110_17 apto 301</t>
  </si>
  <si>
    <t xml:space="preserve">Gyolandav@yahoo.com </t>
  </si>
  <si>
    <t xml:space="preserve">Leydi María </t>
  </si>
  <si>
    <t>Cra114 #151 c68 casa 20</t>
  </si>
  <si>
    <t>Lady_espitia@hotmail.com</t>
  </si>
  <si>
    <t>Sisben</t>
  </si>
  <si>
    <t xml:space="preserve">IRMA CAÑON PULIDO </t>
  </si>
  <si>
    <t xml:space="preserve">Cra 115 # 149b-10 </t>
  </si>
  <si>
    <t xml:space="preserve">erikamonroys.m@gmail.com </t>
  </si>
  <si>
    <t xml:space="preserve">Ana Gomez </t>
  </si>
  <si>
    <t xml:space="preserve">Calle 151 c117 68  </t>
  </si>
  <si>
    <t>anitica-2g@hotmail.es</t>
  </si>
  <si>
    <t>María emma</t>
  </si>
  <si>
    <t>Calle 146b 85b 75</t>
  </si>
  <si>
    <t>mariaemmagonzalez5@gmail.com</t>
  </si>
  <si>
    <t>Margarita Mestizo</t>
  </si>
  <si>
    <t>Calle 151#115-04</t>
  </si>
  <si>
    <t>mariamestizov@gmail.com</t>
  </si>
  <si>
    <t>Zoraida Gonzalez Correa</t>
  </si>
  <si>
    <t>cra 113c #151c - 44</t>
  </si>
  <si>
    <t>zaracamacho.zg@gmail.com</t>
  </si>
  <si>
    <t>.Martha Cecilia Maldonado de suarez</t>
  </si>
  <si>
    <t>Carrera 113c 152 b 25 bloque 13 apto 202</t>
  </si>
  <si>
    <t>marcy1956@outlook.com</t>
  </si>
  <si>
    <t>Violencia intrafamiliar</t>
  </si>
  <si>
    <t>Juddy Araque</t>
  </si>
  <si>
    <t>Carrera  111a#152c15</t>
  </si>
  <si>
    <t>catica19792@gmail.com</t>
  </si>
  <si>
    <t xml:space="preserve">Olga patricia miranda </t>
  </si>
  <si>
    <t>Cr 113c #152d-66</t>
  </si>
  <si>
    <t>olgamiranda2011@hotmail.con</t>
  </si>
  <si>
    <t>Otra</t>
  </si>
  <si>
    <t>Diana Patricia Romero Bautista</t>
  </si>
  <si>
    <t>Kra 113 b # 153 - 20 Torre 14 Ap 203</t>
  </si>
  <si>
    <t>vcmorales.contador@hotmail.com</t>
  </si>
  <si>
    <t>Gracielacuchia</t>
  </si>
  <si>
    <t>Crees 114F#152B_86</t>
  </si>
  <si>
    <t>Francomarioenrique@gmail.com</t>
  </si>
  <si>
    <t>Jogrepsy del jesus Velasquez madrid</t>
  </si>
  <si>
    <t>Cra 114 a 152 d 28 piso 2</t>
  </si>
  <si>
    <t>Madridvj13@gmail.com</t>
  </si>
  <si>
    <t>Madre gestante</t>
  </si>
  <si>
    <t>Ana Otilia Rojas Ramos</t>
  </si>
  <si>
    <t>Carrera 115 # 153-80 Torre 13 apto 103</t>
  </si>
  <si>
    <t>anaoti01@gmail.com</t>
  </si>
  <si>
    <t>Dora salazar</t>
  </si>
  <si>
    <t>Carrera 115# 153-80</t>
  </si>
  <si>
    <t>Dorasalazar60@hotmail.com</t>
  </si>
  <si>
    <t>Barrios Unidos</t>
  </si>
  <si>
    <t xml:space="preserve">Rosa Maria Huerfano Baquero </t>
  </si>
  <si>
    <t>Cra 115 #153-80 t. 9 apto 102</t>
  </si>
  <si>
    <t>rosishuerfano@gmail.com</t>
  </si>
  <si>
    <t xml:space="preserve">LILIA AURORA TRIANA DIAZ </t>
  </si>
  <si>
    <t>CRA 109 151 C 25 CASA 186</t>
  </si>
  <si>
    <t>klau_mrt@hotmail.com</t>
  </si>
  <si>
    <t xml:space="preserve"> </t>
  </si>
  <si>
    <t>Cantidad</t>
  </si>
  <si>
    <t>Grand Total</t>
  </si>
  <si>
    <t>(Multiple Items)</t>
  </si>
  <si>
    <t>Cuenta de ESTRATO</t>
  </si>
  <si>
    <t>Cuenta</t>
  </si>
  <si>
    <t>CUENTA</t>
  </si>
  <si>
    <t>Total general</t>
  </si>
  <si>
    <t>GRADO</t>
  </si>
  <si>
    <t>Cuenta de EDAD</t>
  </si>
  <si>
    <t>*Pregunta solo para grupos familiares</t>
  </si>
  <si>
    <t>EDAD TITULAR - GRUPO FAMILIAR</t>
  </si>
  <si>
    <t>EDAD DEL MENOR</t>
  </si>
  <si>
    <t>*Seleccionó registro civil pero puso una fecha de 1992</t>
  </si>
  <si>
    <t>Tipo de inscripción</t>
  </si>
  <si>
    <t>Tipo de Documento</t>
  </si>
  <si>
    <t>Sexo</t>
  </si>
  <si>
    <t>Estrato</t>
  </si>
  <si>
    <t>Grupo Poblacional</t>
  </si>
  <si>
    <t>Grado de Vulnerabilidad</t>
  </si>
  <si>
    <t>Ciudad</t>
  </si>
  <si>
    <t>Localidad</t>
  </si>
  <si>
    <t>Total de inscritos</t>
  </si>
  <si>
    <t>Registros grupo familiar</t>
  </si>
  <si>
    <t>Registros individuales</t>
  </si>
  <si>
    <t>Hombres GF</t>
  </si>
  <si>
    <t>Mujeres GF</t>
  </si>
  <si>
    <t>Hombres Ind</t>
  </si>
  <si>
    <t>Mujeres Ind</t>
  </si>
  <si>
    <t>Hombres Total</t>
  </si>
  <si>
    <t>mujeres Total</t>
  </si>
  <si>
    <t>Estrato Grupo Familiar</t>
  </si>
  <si>
    <t>Estrato Individual</t>
  </si>
  <si>
    <t>Suesca</t>
  </si>
  <si>
    <t>Nemocón</t>
  </si>
  <si>
    <t>Población indígena</t>
  </si>
  <si>
    <t>A-</t>
  </si>
  <si>
    <t>Zipaquira</t>
  </si>
  <si>
    <t>Coomeva</t>
  </si>
  <si>
    <t>Victima del conflicto armado</t>
  </si>
  <si>
    <t>B-</t>
  </si>
  <si>
    <t>La calera</t>
  </si>
  <si>
    <t>Café Salud</t>
  </si>
  <si>
    <t>AB+</t>
  </si>
  <si>
    <t>Une</t>
  </si>
  <si>
    <t>Soacha</t>
  </si>
  <si>
    <t>Buscador Informe Individual</t>
  </si>
  <si>
    <t>Información básica</t>
  </si>
  <si>
    <t>Nombre:</t>
  </si>
  <si>
    <t>Número de Documento</t>
  </si>
  <si>
    <t>Fecha de nacimiento</t>
  </si>
  <si>
    <t>Edad</t>
  </si>
  <si>
    <t>Información del Registro</t>
  </si>
  <si>
    <t>Tipo de Registro</t>
  </si>
  <si>
    <t>Grupo poblacional</t>
  </si>
  <si>
    <t>Ciudad de residencia</t>
  </si>
  <si>
    <t>Buscador Informe Grupal</t>
  </si>
  <si>
    <t>Nombre del Titular:</t>
  </si>
  <si>
    <t>Tipo de Documento:</t>
  </si>
  <si>
    <t>Número de Documento:</t>
  </si>
  <si>
    <t>Fecha de nacimiento:</t>
  </si>
  <si>
    <t>Sexo:</t>
  </si>
  <si>
    <t>Edad Titular:</t>
  </si>
  <si>
    <t>Tipo de Registro:</t>
  </si>
  <si>
    <t>Personas del grupo Familiar:</t>
  </si>
  <si>
    <t>Estrato:</t>
  </si>
  <si>
    <t>Integrantes del Grupo Familiar:</t>
  </si>
  <si>
    <t xml:space="preserve">Filtro por edades </t>
  </si>
  <si>
    <r>
      <rPr>
        <b/>
        <sz val="10"/>
        <color rgb="FFFFFFFF"/>
        <rFont val="Arial"/>
        <family val="2"/>
      </rPr>
      <t>Contar menores de edad registrados menores a:</t>
    </r>
    <r>
      <rPr>
        <sz val="10"/>
        <color rgb="FFFFFFFF"/>
        <rFont val="Arial"/>
        <family val="2"/>
      </rPr>
      <t xml:space="preserve"> </t>
    </r>
  </si>
  <si>
    <t>Limite inferior</t>
  </si>
  <si>
    <t>Limite superior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</si>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</sst>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m/d/yyyy\ h:mm:ss"/>
  </numFmts>
  <fonts count="2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  <font>
      <sz val="9"/>
      <color theme="0"/>
      <name val="Arial"/>
      <family val="2"/>
      <scheme val="minor"/>
    </font>
    <font>
      <sz val="9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90265"/>
        <bgColor rgb="FF090265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5" fillId="3" borderId="0" xfId="0" applyFont="1" applyFill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65" fontId="5" fillId="0" borderId="6" xfId="0" applyNumberFormat="1" applyFont="1" applyBorder="1"/>
    <xf numFmtId="0" fontId="5" fillId="0" borderId="7" xfId="0" applyFont="1" applyBorder="1"/>
    <xf numFmtId="164" fontId="5" fillId="0" borderId="7" xfId="0" applyNumberFormat="1" applyFont="1" applyBorder="1"/>
    <xf numFmtId="0" fontId="5" fillId="0" borderId="8" xfId="0" applyFont="1" applyBorder="1"/>
    <xf numFmtId="0" fontId="14" fillId="0" borderId="0" xfId="0" applyFont="1"/>
    <xf numFmtId="0" fontId="15" fillId="3" borderId="0" xfId="0" applyFont="1" applyFill="1"/>
    <xf numFmtId="0" fontId="16" fillId="3" borderId="0" xfId="0" applyFont="1" applyFill="1"/>
    <xf numFmtId="0" fontId="5" fillId="7" borderId="0" xfId="0" applyFont="1" applyFill="1" applyAlignment="1">
      <alignment horizontal="left"/>
    </xf>
    <xf numFmtId="0" fontId="17" fillId="3" borderId="0" xfId="0" applyFont="1" applyFill="1"/>
    <xf numFmtId="0" fontId="13" fillId="3" borderId="0" xfId="0" applyFont="1" applyFill="1"/>
    <xf numFmtId="0" fontId="5" fillId="7" borderId="0" xfId="0" applyFont="1" applyFill="1"/>
    <xf numFmtId="0" fontId="16" fillId="3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4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0" fontId="9" fillId="4" borderId="2" xfId="0" applyFont="1" applyFill="1" applyBorder="1" applyAlignment="1">
      <alignment horizontal="center"/>
    </xf>
    <xf numFmtId="0" fontId="0" fillId="0" borderId="9" xfId="0" pivotButton="1" applyBorder="1"/>
    <xf numFmtId="0" fontId="0" fillId="0" borderId="10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4" xfId="0" pivotButton="1" applyBorder="1"/>
    <xf numFmtId="0" fontId="0" fillId="0" borderId="14" xfId="0" applyBorder="1"/>
    <xf numFmtId="0" fontId="5" fillId="3" borderId="0" xfId="0" applyFont="1" applyFill="1" applyAlignment="1"/>
    <xf numFmtId="0" fontId="0" fillId="0" borderId="0" xfId="0" applyAlignment="1"/>
    <xf numFmtId="0" fontId="10" fillId="0" borderId="2" xfId="0" applyFont="1" applyBorder="1" applyAlignment="1"/>
    <xf numFmtId="0" fontId="4" fillId="3" borderId="0" xfId="0" applyFont="1" applyFill="1" applyAlignment="1"/>
    <xf numFmtId="0" fontId="18" fillId="3" borderId="0" xfId="0" applyFont="1" applyFill="1" applyAlignment="1"/>
  </cellXfs>
  <cellStyles count="1">
    <cellStyle name="Normal" xfId="0" builtinId="0"/>
  </cellStyles>
  <dxfs count="5">
    <dxf>
      <fill>
        <patternFill patternType="solid">
          <fgColor theme="6"/>
          <bgColor theme="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Registro-Individual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lang="en-US" b="0">
                <a:solidFill>
                  <a:srgbClr val="FFFFFF"/>
                </a:solidFill>
                <a:latin typeface="+mn-lt"/>
              </a:rPr>
              <a:t>Sexo titulares grupo familiar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FF"/>
              </a:solidFill>
            </c:spPr>
            <c:extLst>
              <c:ext xmlns:c16="http://schemas.microsoft.com/office/drawing/2014/chart" uri="{C3380CC4-5D6E-409C-BE32-E72D297353CC}">
                <c16:uniqueId val="{00000001-1A49-4D19-9520-FF2149813325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Dropdowns!$N$1:$O$1</c:f>
              <c:strCache>
                <c:ptCount val="2"/>
                <c:pt idx="0">
                  <c:v>Hombres GF</c:v>
                </c:pt>
                <c:pt idx="1">
                  <c:v>Mujeres GF</c:v>
                </c:pt>
              </c:strCache>
            </c:strRef>
          </c:cat>
          <c:val>
            <c:numRef>
              <c:f>Dropdowns!$N$2:$O$2</c:f>
              <c:numCache>
                <c:formatCode>General</c:formatCode>
                <c:ptCount val="2"/>
                <c:pt idx="0">
                  <c:v>10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9-4D19-9520-FF214981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lang="en-US" b="0">
                <a:solidFill>
                  <a:srgbClr val="FFFFFF"/>
                </a:solidFill>
                <a:latin typeface="+mn-lt"/>
              </a:rPr>
              <a:t>Sexo Registro individual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FF"/>
              </a:solidFill>
            </c:spPr>
            <c:extLst>
              <c:ext xmlns:c16="http://schemas.microsoft.com/office/drawing/2014/chart" uri="{C3380CC4-5D6E-409C-BE32-E72D297353CC}">
                <c16:uniqueId val="{00000001-B388-4FB5-9BAE-86655B314B8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Dropdowns!$P$1:$Q$1</c:f>
              <c:strCache>
                <c:ptCount val="2"/>
                <c:pt idx="0">
                  <c:v>Hombres Ind</c:v>
                </c:pt>
                <c:pt idx="1">
                  <c:v>Mujeres Ind</c:v>
                </c:pt>
              </c:strCache>
            </c:strRef>
          </c:cat>
          <c:val>
            <c:numRef>
              <c:f>Dropdowns!$P$2:$Q$2</c:f>
              <c:numCache>
                <c:formatCode>General</c:formatCode>
                <c:ptCount val="2"/>
                <c:pt idx="0">
                  <c:v>2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8-4FB5-9BAE-86655B314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090265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Tipos de registro</a:t>
            </a:r>
          </a:p>
        </c:rich>
      </c:tx>
      <c:layout>
        <c:manualLayout>
          <c:xMode val="edge"/>
          <c:yMode val="edge"/>
          <c:x val="0.35221768076829779"/>
          <c:y val="0.12864739960176666"/>
        </c:manualLayout>
      </c:layout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'Reporte General'!$A$3:$A$4</c:f>
              <c:strCache>
                <c:ptCount val="2"/>
                <c:pt idx="0">
                  <c:v>Grupo familiar</c:v>
                </c:pt>
                <c:pt idx="1">
                  <c:v>Individual</c:v>
                </c:pt>
              </c:strCache>
            </c:strRef>
          </c:cat>
          <c:val>
            <c:numRef>
              <c:f>'Reporte General'!$B$3:$B$4</c:f>
              <c:numCache>
                <c:formatCode>General</c:formatCode>
                <c:ptCount val="2"/>
                <c:pt idx="0">
                  <c:v>53</c:v>
                </c:pt>
                <c:pt idx="1">
                  <c:v>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ED-4FFA-A20F-6D49B2F5B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7925412"/>
        <c:axId val="28450786"/>
      </c:barChart>
      <c:catAx>
        <c:axId val="7479254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450786"/>
        <c:crosses val="autoZero"/>
        <c:auto val="1"/>
        <c:lblAlgn val="ctr"/>
        <c:lblOffset val="100"/>
        <c:noMultiLvlLbl val="1"/>
      </c:catAx>
      <c:valAx>
        <c:axId val="284507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792541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Estrato social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CUENTA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'Reporte General'!$A$32:$A$36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'Reporte General'!$B$32:$B$36</c:f>
              <c:numCache>
                <c:formatCode>General</c:formatCode>
                <c:ptCount val="5"/>
                <c:pt idx="0">
                  <c:v>2</c:v>
                </c:pt>
                <c:pt idx="1">
                  <c:v>43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1-422E-AB4B-4DF6D25C8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731482"/>
        <c:axId val="1184055622"/>
      </c:lineChart>
      <c:catAx>
        <c:axId val="2007731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4055622"/>
        <c:crosses val="autoZero"/>
        <c:auto val="1"/>
        <c:lblAlgn val="ctr"/>
        <c:lblOffset val="100"/>
        <c:noMultiLvlLbl val="1"/>
      </c:catAx>
      <c:valAx>
        <c:axId val="1184055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773148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Grado de vulnerabilidad</a:t>
            </a:r>
          </a:p>
        </c:rich>
      </c:tx>
      <c:layout>
        <c:manualLayout>
          <c:xMode val="edge"/>
          <c:yMode val="edge"/>
          <c:x val="0.29822404199475067"/>
          <c:y val="3.7037037037037035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CUENTA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'Reporte General'!$A$72:$A$77</c:f>
              <c:strCache>
                <c:ptCount val="6"/>
                <c:pt idx="0">
                  <c:v>Recurso económico</c:v>
                </c:pt>
                <c:pt idx="1">
                  <c:v>Discapacidad</c:v>
                </c:pt>
                <c:pt idx="2">
                  <c:v>Negritudes</c:v>
                </c:pt>
                <c:pt idx="3">
                  <c:v>Descomposición familiar</c:v>
                </c:pt>
                <c:pt idx="4">
                  <c:v>Desplazamiento</c:v>
                </c:pt>
                <c:pt idx="5">
                  <c:v>Violencia intrafamiliar</c:v>
                </c:pt>
              </c:strCache>
            </c:strRef>
          </c:cat>
          <c:val>
            <c:numRef>
              <c:f>'Reporte General'!$B$72:$B$77</c:f>
              <c:numCache>
                <c:formatCode>General</c:formatCode>
                <c:ptCount val="6"/>
                <c:pt idx="0">
                  <c:v>62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E1-45A1-8CA6-6DC612697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7509906"/>
        <c:axId val="1293906649"/>
      </c:barChart>
      <c:catAx>
        <c:axId val="757509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3906649"/>
        <c:crosses val="autoZero"/>
        <c:auto val="1"/>
        <c:lblAlgn val="ctr"/>
        <c:lblOffset val="100"/>
        <c:noMultiLvlLbl val="1"/>
      </c:catAx>
      <c:valAx>
        <c:axId val="1293906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750990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'Reporte General'!$A$92:$A$129</c:f>
              <c:numCache>
                <c:formatCode>General</c:formatCode>
                <c:ptCount val="3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67</c:v>
                </c:pt>
                <c:pt idx="36">
                  <c:v>68</c:v>
                </c:pt>
                <c:pt idx="37">
                  <c:v>72</c:v>
                </c:pt>
              </c:numCache>
            </c:numRef>
          </c:cat>
          <c:val>
            <c:numRef>
              <c:f>'Reporte General'!$B$92:$B$129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7-45F8-99C1-A5B2C2B19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592470"/>
        <c:axId val="1731791927"/>
      </c:lineChart>
      <c:catAx>
        <c:axId val="1805592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layout>
            <c:manualLayout>
              <c:xMode val="edge"/>
              <c:yMode val="edge"/>
              <c:x val="0.4583149225945593"/>
              <c:y val="0.912918110236220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1791927"/>
        <c:crosses val="autoZero"/>
        <c:auto val="1"/>
        <c:lblAlgn val="ctr"/>
        <c:lblOffset val="100"/>
        <c:noMultiLvlLbl val="1"/>
      </c:catAx>
      <c:valAx>
        <c:axId val="1731791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+mn-lt"/>
                  </a:rPr>
                  <a:t>Cantidad de usuarios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559247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Cuantas personas componen el grupo familiar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'Reporte General'!$A$138:$A$144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Más de 6</c:v>
                </c:pt>
                <c:pt idx="6">
                  <c:v>Grand Total</c:v>
                </c:pt>
              </c:strCache>
            </c:strRef>
          </c:cat>
          <c:val>
            <c:numRef>
              <c:f>'Reporte General'!$B$138:$B$143</c:f>
              <c:numCache>
                <c:formatCode>General</c:formatCode>
                <c:ptCount val="6"/>
                <c:pt idx="0">
                  <c:v>5</c:v>
                </c:pt>
                <c:pt idx="1">
                  <c:v>16</c:v>
                </c:pt>
                <c:pt idx="2">
                  <c:v>9</c:v>
                </c:pt>
                <c:pt idx="3">
                  <c:v>12</c:v>
                </c:pt>
                <c:pt idx="4">
                  <c:v>8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A53-434A-9827-2941DDCF4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46344"/>
        <c:axId val="2089029610"/>
      </c:barChart>
      <c:catAx>
        <c:axId val="5824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9029610"/>
        <c:crosses val="autoZero"/>
        <c:auto val="1"/>
        <c:lblAlgn val="ctr"/>
        <c:lblOffset val="100"/>
        <c:noMultiLvlLbl val="1"/>
      </c:catAx>
      <c:valAx>
        <c:axId val="2089029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2463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904875</xdr:colOff>
      <xdr:row>4</xdr:row>
      <xdr:rowOff>76200</xdr:rowOff>
    </xdr:from>
    <xdr:ext cx="2066925" cy="1924050"/>
    <xdr:pic>
      <xdr:nvPicPr>
        <xdr:cNvPr id="691832671" name="Chart1" title="Gráfico">
          <a:extLst>
            <a:ext uri="{FF2B5EF4-FFF2-40B4-BE49-F238E27FC236}">
              <a16:creationId xmlns:a16="http://schemas.microsoft.com/office/drawing/2014/main" id="{00000000-0008-0000-0200-00005F873C2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4</xdr:row>
      <xdr:rowOff>76200</xdr:rowOff>
    </xdr:from>
    <xdr:ext cx="5772150" cy="3248025"/>
    <xdr:pic>
      <xdr:nvPicPr>
        <xdr:cNvPr id="1978422643" name="Chart2" title="Gráfico">
          <a:extLst>
            <a:ext uri="{FF2B5EF4-FFF2-40B4-BE49-F238E27FC236}">
              <a16:creationId xmlns:a16="http://schemas.microsoft.com/office/drawing/2014/main" id="{00000000-0008-0000-0200-00007355EC7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12</xdr:row>
      <xdr:rowOff>142875</xdr:rowOff>
    </xdr:from>
    <xdr:ext cx="1600200" cy="1657350"/>
    <xdr:pic>
      <xdr:nvPicPr>
        <xdr:cNvPr id="86918294" name="Chart3" title="Gráfico">
          <a:extLst>
            <a:ext uri="{FF2B5EF4-FFF2-40B4-BE49-F238E27FC236}">
              <a16:creationId xmlns:a16="http://schemas.microsoft.com/office/drawing/2014/main" id="{00000000-0008-0000-0200-000096442E0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4</xdr:row>
      <xdr:rowOff>76200</xdr:rowOff>
    </xdr:from>
    <xdr:ext cx="1600200" cy="1590675"/>
    <xdr:pic>
      <xdr:nvPicPr>
        <xdr:cNvPr id="354885652" name="Chart4" title="Gráfico">
          <a:extLst>
            <a:ext uri="{FF2B5EF4-FFF2-40B4-BE49-F238E27FC236}">
              <a16:creationId xmlns:a16="http://schemas.microsoft.com/office/drawing/2014/main" id="{00000000-0008-0000-0200-00001420271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21</xdr:row>
      <xdr:rowOff>85725</xdr:rowOff>
    </xdr:from>
    <xdr:ext cx="4448175" cy="2676525"/>
    <xdr:pic>
      <xdr:nvPicPr>
        <xdr:cNvPr id="529508986" name="Chart5" title="Gráfico">
          <a:extLst>
            <a:ext uri="{FF2B5EF4-FFF2-40B4-BE49-F238E27FC236}">
              <a16:creationId xmlns:a16="http://schemas.microsoft.com/office/drawing/2014/main" id="{00000000-0008-0000-0200-00007AAA8F1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21</xdr:row>
      <xdr:rowOff>85725</xdr:rowOff>
    </xdr:from>
    <xdr:ext cx="5505450" cy="2695575"/>
    <xdr:pic>
      <xdr:nvPicPr>
        <xdr:cNvPr id="1986368693" name="Chart6" title="Gráfico">
          <a:extLst>
            <a:ext uri="{FF2B5EF4-FFF2-40B4-BE49-F238E27FC236}">
              <a16:creationId xmlns:a16="http://schemas.microsoft.com/office/drawing/2014/main" id="{00000000-0008-0000-0200-0000B594657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742950</xdr:colOff>
      <xdr:row>12</xdr:row>
      <xdr:rowOff>142875</xdr:rowOff>
    </xdr:from>
    <xdr:ext cx="3162300" cy="1657350"/>
    <xdr:graphicFrame macro="">
      <xdr:nvGraphicFramePr>
        <xdr:cNvPr id="1741384189" name="Chart 7" title="Gráfico">
          <a:extLst>
            <a:ext uri="{FF2B5EF4-FFF2-40B4-BE49-F238E27FC236}">
              <a16:creationId xmlns:a16="http://schemas.microsoft.com/office/drawing/2014/main" id="{00000000-0008-0000-0200-0000FD69C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10</xdr:col>
      <xdr:colOff>742950</xdr:colOff>
      <xdr:row>4</xdr:row>
      <xdr:rowOff>76200</xdr:rowOff>
    </xdr:from>
    <xdr:ext cx="3162300" cy="1590675"/>
    <xdr:graphicFrame macro="">
      <xdr:nvGraphicFramePr>
        <xdr:cNvPr id="723866401" name="Chart 8" title="Gráfico">
          <a:extLst>
            <a:ext uri="{FF2B5EF4-FFF2-40B4-BE49-F238E27FC236}">
              <a16:creationId xmlns:a16="http://schemas.microsoft.com/office/drawing/2014/main" id="{00000000-0008-0000-0200-000021532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3</xdr:col>
      <xdr:colOff>314325</xdr:colOff>
      <xdr:row>35</xdr:row>
      <xdr:rowOff>114300</xdr:rowOff>
    </xdr:from>
    <xdr:ext cx="4562475" cy="2819400"/>
    <xdr:pic>
      <xdr:nvPicPr>
        <xdr:cNvPr id="1614601731" name="Chart9" title="Gráfico">
          <a:extLst>
            <a:ext uri="{FF2B5EF4-FFF2-40B4-BE49-F238E27FC236}">
              <a16:creationId xmlns:a16="http://schemas.microsoft.com/office/drawing/2014/main" id="{00000000-0008-0000-0200-000003DE3C6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35</xdr:row>
      <xdr:rowOff>114300</xdr:rowOff>
    </xdr:from>
    <xdr:ext cx="4676775" cy="2886075"/>
    <xdr:pic>
      <xdr:nvPicPr>
        <xdr:cNvPr id="1647679512" name="Chart10" title="Gráfico">
          <a:extLst>
            <a:ext uri="{FF2B5EF4-FFF2-40B4-BE49-F238E27FC236}">
              <a16:creationId xmlns:a16="http://schemas.microsoft.com/office/drawing/2014/main" id="{00000000-0008-0000-0200-00001898356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628650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0</xdr:row>
      <xdr:rowOff>257175</xdr:rowOff>
    </xdr:from>
    <xdr:ext cx="5772150" cy="1952625"/>
    <xdr:graphicFrame macro="">
      <xdr:nvGraphicFramePr>
        <xdr:cNvPr id="1387069860" name="Chart 11" title="Gráfico">
          <a:extLst>
            <a:ext uri="{FF2B5EF4-FFF2-40B4-BE49-F238E27FC236}">
              <a16:creationId xmlns:a16="http://schemas.microsoft.com/office/drawing/2014/main" id="{00000000-0008-0000-0300-0000A401A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152400</xdr:colOff>
      <xdr:row>28</xdr:row>
      <xdr:rowOff>57150</xdr:rowOff>
    </xdr:from>
    <xdr:ext cx="5781675" cy="2495550"/>
    <xdr:graphicFrame macro="">
      <xdr:nvGraphicFramePr>
        <xdr:cNvPr id="1156256411" name="Chart 12">
          <a:extLst>
            <a:ext uri="{FF2B5EF4-FFF2-40B4-BE49-F238E27FC236}">
              <a16:creationId xmlns:a16="http://schemas.microsoft.com/office/drawing/2014/main" id="{00000000-0008-0000-0300-00009B12E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133350</xdr:colOff>
      <xdr:row>68</xdr:row>
      <xdr:rowOff>123825</xdr:rowOff>
    </xdr:from>
    <xdr:ext cx="5810250" cy="2724150"/>
    <xdr:graphicFrame macro="">
      <xdr:nvGraphicFramePr>
        <xdr:cNvPr id="912790317" name="Chart 13">
          <a:extLst>
            <a:ext uri="{FF2B5EF4-FFF2-40B4-BE49-F238E27FC236}">
              <a16:creationId xmlns:a16="http://schemas.microsoft.com/office/drawing/2014/main" id="{00000000-0008-0000-0300-00002D136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9525</xdr:colOff>
      <xdr:row>90</xdr:row>
      <xdr:rowOff>66675</xdr:rowOff>
    </xdr:from>
    <xdr:ext cx="7572375" cy="3810000"/>
    <xdr:graphicFrame macro="">
      <xdr:nvGraphicFramePr>
        <xdr:cNvPr id="1506786932" name="Chart 14" title="Gráfico">
          <a:extLst>
            <a:ext uri="{FF2B5EF4-FFF2-40B4-BE49-F238E27FC236}">
              <a16:creationId xmlns:a16="http://schemas.microsoft.com/office/drawing/2014/main" id="{00000000-0008-0000-0300-000074BEC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</xdr:col>
      <xdr:colOff>371475</xdr:colOff>
      <xdr:row>131</xdr:row>
      <xdr:rowOff>28575</xdr:rowOff>
    </xdr:from>
    <xdr:ext cx="5762625" cy="2743200"/>
    <xdr:graphicFrame macro="">
      <xdr:nvGraphicFramePr>
        <xdr:cNvPr id="1972378995" name="Chart 15" title="Gráfico">
          <a:extLst>
            <a:ext uri="{FF2B5EF4-FFF2-40B4-BE49-F238E27FC236}">
              <a16:creationId xmlns:a16="http://schemas.microsoft.com/office/drawing/2014/main" id="{00000000-0008-0000-0300-0000731D9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76200</xdr:rowOff>
    </xdr:from>
    <xdr:ext cx="5715000" cy="3533775"/>
    <xdr:pic>
      <xdr:nvPicPr>
        <xdr:cNvPr id="1786624995" name="Chart16" title="Gráfico">
          <a:extLst>
            <a:ext uri="{FF2B5EF4-FFF2-40B4-BE49-F238E27FC236}">
              <a16:creationId xmlns:a16="http://schemas.microsoft.com/office/drawing/2014/main" id="{00000000-0008-0000-0500-0000E3BB7D6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20</xdr:row>
      <xdr:rowOff>47625</xdr:rowOff>
    </xdr:from>
    <xdr:ext cx="5715000" cy="3533775"/>
    <xdr:pic>
      <xdr:nvPicPr>
        <xdr:cNvPr id="920285311" name="Chart17" title="Gráfico">
          <a:extLst>
            <a:ext uri="{FF2B5EF4-FFF2-40B4-BE49-F238E27FC236}">
              <a16:creationId xmlns:a16="http://schemas.microsoft.com/office/drawing/2014/main" id="{00000000-0008-0000-0500-00007F70DA3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8650" cy="1905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8650" cy="1905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8650" cy="1905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537.711713310186" refreshedVersion="8" recordCount="75" xr:uid="{00000000-000A-0000-FFFF-FFFF00000000}">
  <cacheSource type="worksheet">
    <worksheetSource ref="A1:DG76" sheet="Base"/>
  </cacheSource>
  <cacheFields count="111">
    <cacheField name="Fecha de inscripción" numFmtId="165">
      <sharedItems containsSemiMixedTypes="0" containsNonDate="0" containsDate="1" containsString="0" minDate="2021-01-07T12:28:55" maxDate="2021-03-22T12:28:55"/>
    </cacheField>
    <cacheField name="OPCIONES:" numFmtId="0">
      <sharedItems count="2">
        <s v="Grupo familiar"/>
        <s v="Individual"/>
      </sharedItems>
    </cacheField>
    <cacheField name="TIPO DE DOCUMENTO" numFmtId="0">
      <sharedItems containsBlank="1"/>
    </cacheField>
    <cacheField name="NÚMERO DE DOCUMENTO" numFmtId="0">
      <sharedItems containsString="0" containsBlank="1" containsNumber="1" containsInteger="1" minValue="3226244" maxValue="1070916270"/>
    </cacheField>
    <cacheField name="NOMBRE" numFmtId="0">
      <sharedItems containsBlank="1"/>
    </cacheField>
    <cacheField name="FECHA DE NACIMIENTO" numFmtId="0">
      <sharedItems containsNonDate="0" containsDate="1" containsString="0" containsBlank="1" minDate="1947-07-17T00:00:00" maxDate="1994-09-14T00:00:00"/>
    </cacheField>
    <cacheField name="SEXO" numFmtId="0">
      <sharedItems containsBlank="1" count="3">
        <m/>
        <s v="Hombre"/>
        <s v="Mujer"/>
      </sharedItems>
    </cacheField>
    <cacheField name="TELÉFONO" numFmtId="0">
      <sharedItems containsString="0" containsBlank="1" containsNumber="1" containsInteger="1" minValue="5370487" maxValue="3234324609"/>
    </cacheField>
    <cacheField name="DIRECCIÓN" numFmtId="0">
      <sharedItems containsBlank="1"/>
    </cacheField>
    <cacheField name="CORREO" numFmtId="0">
      <sharedItems containsBlank="1"/>
    </cacheField>
    <cacheField name="ESTRATO" numFmtId="0">
      <sharedItems containsString="0" containsBlank="1" containsNumber="1" containsInteger="1" minValue="2" maxValue="3" count="3">
        <m/>
        <n v="2"/>
        <n v="3"/>
      </sharedItems>
    </cacheField>
    <cacheField name="EPS" numFmtId="0">
      <sharedItems containsBlank="1"/>
    </cacheField>
    <cacheField name="A QUE GRUPO POBLACIONAL PERTENECES" numFmtId="0">
      <sharedItems containsBlank="1"/>
    </cacheField>
    <cacheField name="QUE GRADO DE VULNERABILIDAD TIENES" numFmtId="0">
      <sharedItems containsBlank="1" count="3">
        <m/>
        <s v="Recurso económico"/>
        <s v="Violencia intrafamiliar"/>
      </sharedItems>
    </cacheField>
    <cacheField name="RH" numFmtId="0">
      <sharedItems containsBlank="1"/>
    </cacheField>
    <cacheField name="CIUDAD DONDE VIVE" numFmtId="0">
      <sharedItems containsBlank="1"/>
    </cacheField>
    <cacheField name="LOCALIDAD BOGOTÁ" numFmtId="0">
      <sharedItems containsBlank="1"/>
    </cacheField>
    <cacheField name="NOMBRE TÍTULAR" numFmtId="0">
      <sharedItems containsBlank="1"/>
    </cacheField>
    <cacheField name="TIPO DE DOCUMENTO DEL TÍTULAR" numFmtId="0">
      <sharedItems containsBlank="1"/>
    </cacheField>
    <cacheField name="NÚMERO DE DOCUMENTO DEL TÍTULAR" numFmtId="0">
      <sharedItems containsString="0" containsBlank="1" containsNumber="1" containsInteger="1" minValue="5697382" maxValue="1127585884"/>
    </cacheField>
    <cacheField name="FECHA DE NACIMIENTO DEL TÍTULAR" numFmtId="0">
      <sharedItems containsNonDate="0" containsDate="1" containsString="0" containsBlank="1" minDate="1948-06-07T00:00:00" maxDate="1996-08-19T00:00:00"/>
    </cacheField>
    <cacheField name="SEXO DEL TÍTULAR" numFmtId="0">
      <sharedItems containsBlank="1"/>
    </cacheField>
    <cacheField name="TELÉFONO DEL TÍTULAR" numFmtId="0">
      <sharedItems containsString="0" containsBlank="1" containsNumber="1" containsInteger="1" minValue="3002668713" maxValue="3508652492"/>
    </cacheField>
    <cacheField name="DIRECCIÓN DEL TÍTULAR" numFmtId="0">
      <sharedItems containsBlank="1"/>
    </cacheField>
    <cacheField name="CORREO DEL TÍTULAR" numFmtId="0">
      <sharedItems containsBlank="1"/>
    </cacheField>
    <cacheField name="ESTRATO SOCIAL DEL GRUPO FAMILIAR" numFmtId="0">
      <sharedItems containsString="0" containsBlank="1" containsNumber="1" containsInteger="1" minValue="1" maxValue="3" count="4">
        <n v="3"/>
        <n v="2"/>
        <n v="1"/>
        <m/>
      </sharedItems>
    </cacheField>
    <cacheField name="CUANTAS PERSONAS COMPONEN EL GRUPO FAMILIAR" numFmtId="0">
      <sharedItems containsBlank="1" containsMixedTypes="1" containsNumber="1" containsInteger="1" minValue="2" maxValue="6" count="7">
        <n v="3"/>
        <n v="5"/>
        <n v="4"/>
        <n v="2"/>
        <n v="6"/>
        <s v="Más de 6"/>
        <m/>
      </sharedItems>
    </cacheField>
    <cacheField name="QUIENES COMPONEN SU GRUPO FAMILIAR" numFmtId="0">
      <sharedItems containsBlank="1"/>
    </cacheField>
    <cacheField name="SELECCIONA EL GRADO DE VULNERABILIDAD QUE IDENTIFICA TU GRUPO FAMILIAR" numFmtId="0">
      <sharedItems containsBlank="1" count="8">
        <s v="Recurso económico"/>
        <s v="Descomposición familiar"/>
        <s v="Discapacidad"/>
        <s v="Negritudes"/>
        <s v="Desplazamiento, Recurso económico"/>
        <s v="Discapacidad, Recurso económico"/>
        <s v="Desplazamiento"/>
        <m/>
      </sharedItems>
    </cacheField>
    <cacheField name="SELECCIONA EL GRUPO POBLACIONAL QUE IDENTIFICA TU GRUPO FAMILIAR" numFmtId="0">
      <sharedItems containsBlank="1"/>
    </cacheField>
    <cacheField name="¿EN QUE CIUDAD VIVE EL GRUPO FAMILIAR?" numFmtId="0">
      <sharedItems containsBlank="1"/>
    </cacheField>
    <cacheField name="LOCALIDAD DE BOGOTÁ" numFmtId="0">
      <sharedItems containsBlank="1"/>
    </cacheField>
    <cacheField name=" A CONTINUACIÓN DESCRIBE TU GRUPO FAMILIAR" numFmtId="0">
      <sharedItems containsBlank="1"/>
    </cacheField>
    <cacheField name="TIPO DE DOCUMENTO2" numFmtId="0">
      <sharedItems containsBlank="1"/>
    </cacheField>
    <cacheField name="NOMBRE2" numFmtId="0">
      <sharedItems containsBlank="1" containsMixedTypes="1" containsNumber="1" containsInteger="1" minValue="32750731" maxValue="1031856788"/>
    </cacheField>
    <cacheField name="FECHA DE NACIMIENTO2" numFmtId="0">
      <sharedItems containsNonDate="0" containsDate="1" containsString="0" containsBlank="1" minDate="1992-06-12T00:00:00" maxDate="2020-08-09T00:00:00"/>
    </cacheField>
    <cacheField name="SEXO2" numFmtId="0">
      <sharedItems containsBlank="1"/>
    </cacheField>
    <cacheField name="TELÉFONO2" numFmtId="0">
      <sharedItems containsString="0" containsBlank="1" containsNumber="1" containsInteger="1" minValue="6828964" maxValue="3508652492"/>
    </cacheField>
    <cacheField name="¿Desea adicionar otro menor de edad?" numFmtId="0">
      <sharedItems containsBlank="1"/>
    </cacheField>
    <cacheField name="TIPO DE DOCUMENTO3" numFmtId="0">
      <sharedItems containsBlank="1"/>
    </cacheField>
    <cacheField name="NOMBRE3" numFmtId="0">
      <sharedItems containsBlank="1" containsMixedTypes="1" containsNumber="1" containsInteger="1" minValue="8975078" maxValue="8975078"/>
    </cacheField>
    <cacheField name="FECHA DE NACIMIENTO3" numFmtId="0">
      <sharedItems containsNonDate="0" containsDate="1" containsString="0" containsBlank="1" minDate="2003-09-10T00:00:00" maxDate="2020-07-30T00:00:00"/>
    </cacheField>
    <cacheField name="SEXO3" numFmtId="0">
      <sharedItems containsBlank="1"/>
    </cacheField>
    <cacheField name="TELÉFONO3" numFmtId="0">
      <sharedItems containsString="0" containsBlank="1" containsNumber="1" containsInteger="1" minValue="6828964" maxValue="3228929049"/>
    </cacheField>
    <cacheField name="¿Desea adicionar otro menor de edad?2" numFmtId="0">
      <sharedItems containsBlank="1"/>
    </cacheField>
    <cacheField name="TIPO DE DOCUMENTO4" numFmtId="0">
      <sharedItems containsBlank="1"/>
    </cacheField>
    <cacheField name="NOMBRE4" numFmtId="0">
      <sharedItems containsBlank="1"/>
    </cacheField>
    <cacheField name="FECHA DE NACIMIENTO4" numFmtId="0">
      <sharedItems containsNonDate="0" containsDate="1" containsString="0" containsBlank="1" minDate="2004-02-24T00:00:00" maxDate="2018-02-08T00:00:00"/>
    </cacheField>
    <cacheField name="SEXO4" numFmtId="0">
      <sharedItems containsBlank="1"/>
    </cacheField>
    <cacheField name="TELÉFONO4" numFmtId="0">
      <sharedItems containsString="0" containsBlank="1" containsNumber="1" containsInteger="1" minValue="228697339" maxValue="3213422972"/>
    </cacheField>
    <cacheField name="¿Desea adicionar otro menor de edad?3" numFmtId="0">
      <sharedItems containsBlank="1"/>
    </cacheField>
    <cacheField name="TIPO DE DOCUMENTO5" numFmtId="0">
      <sharedItems containsBlank="1"/>
    </cacheField>
    <cacheField name="NOMBRE5" numFmtId="0">
      <sharedItems containsBlank="1"/>
    </cacheField>
    <cacheField name="FECHA DE NACIMIENTO5" numFmtId="0">
      <sharedItems containsNonDate="0" containsDate="1" containsString="0" containsBlank="1" minDate="2008-09-16T00:00:00" maxDate="2018-02-08T00:00:00"/>
    </cacheField>
    <cacheField name="SEXO5" numFmtId="0">
      <sharedItems containsBlank="1"/>
    </cacheField>
    <cacheField name="TELÉFONO5" numFmtId="0">
      <sharedItems containsString="0" containsBlank="1" containsNumber="1" containsInteger="1" minValue="3114542775" maxValue="3187748962"/>
    </cacheField>
    <cacheField name="¿Desea adicionar otro menor de edad?4" numFmtId="0">
      <sharedItems containsBlank="1"/>
    </cacheField>
    <cacheField name="TIPO DE DOCUMENTO6" numFmtId="0">
      <sharedItems containsBlank="1"/>
    </cacheField>
    <cacheField name="NOMBRE6" numFmtId="0">
      <sharedItems containsBlank="1"/>
    </cacheField>
    <cacheField name="FECHA DE NACIMIENTO6" numFmtId="0">
      <sharedItems containsNonDate="0" containsDate="1" containsString="0" containsBlank="1" minDate="2010-03-10T00:00:00" maxDate="2010-03-11T00:00:00"/>
    </cacheField>
    <cacheField name="SEXO6" numFmtId="0">
      <sharedItems containsBlank="1"/>
    </cacheField>
    <cacheField name="TELÉFONO6" numFmtId="0">
      <sharedItems containsString="0" containsBlank="1" containsNumber="1" containsInteger="1" minValue="3187748962" maxValue="3187748962"/>
    </cacheField>
    <cacheField name="Por favor ingrese la información de los integrantes mayores de edad  (+18)" numFmtId="0">
      <sharedItems containsBlank="1"/>
    </cacheField>
    <cacheField name="TIPO DE DOCUMENTO7" numFmtId="0">
      <sharedItems containsBlank="1"/>
    </cacheField>
    <cacheField name="NOMBRE7" numFmtId="0">
      <sharedItems containsBlank="1" containsMixedTypes="1" containsNumber="1" containsInteger="1" minValue="4175093" maxValue="1023871878"/>
    </cacheField>
    <cacheField name="FECHA DE NACIMIENTO7" numFmtId="0">
      <sharedItems containsNonDate="0" containsDate="1" containsString="0" containsBlank="1" minDate="1939-10-24T00:00:00" maxDate="2003-02-03T00:00:00"/>
    </cacheField>
    <cacheField name="SEXO7" numFmtId="0">
      <sharedItems containsBlank="1"/>
    </cacheField>
    <cacheField name="TELÉFONO7" numFmtId="0">
      <sharedItems containsString="0" containsBlank="1" containsNumber="1" containsInteger="1" minValue="2062049" maxValue="3505193738"/>
    </cacheField>
    <cacheField name="DIRECCIÓN2" numFmtId="0">
      <sharedItems containsBlank="1"/>
    </cacheField>
    <cacheField name="CORREO2" numFmtId="0">
      <sharedItems containsBlank="1"/>
    </cacheField>
    <cacheField name="Desea agregar otro integrante mayor de edad  (+18)" numFmtId="0">
      <sharedItems containsBlank="1"/>
    </cacheField>
    <cacheField name="TIPO DE DOCUMENTO8" numFmtId="0">
      <sharedItems containsBlank="1"/>
    </cacheField>
    <cacheField name="NOMBRE8" numFmtId="0">
      <sharedItems containsBlank="1" containsMixedTypes="1" containsNumber="1" containsInteger="1" minValue="11747805" maxValue="11747805"/>
    </cacheField>
    <cacheField name="FECHA DE NACIMIENTO8" numFmtId="0">
      <sharedItems containsNonDate="0" containsDate="1" containsString="0" containsBlank="1" minDate="1941-10-03T00:00:00" maxDate="2003-01-08T00:00:00"/>
    </cacheField>
    <cacheField name="SEXO8" numFmtId="0">
      <sharedItems containsBlank="1"/>
    </cacheField>
    <cacheField name="TELÉFONO8" numFmtId="0">
      <sharedItems containsString="0" containsBlank="1" containsNumber="1" containsInteger="1" minValue="3002668713" maxValue="3228929049"/>
    </cacheField>
    <cacheField name="DIRECCIÓN3" numFmtId="0">
      <sharedItems containsBlank="1"/>
    </cacheField>
    <cacheField name="CORREO3" numFmtId="0">
      <sharedItems containsBlank="1"/>
    </cacheField>
    <cacheField name="Desea agregar otro integrante mayor de edad  (+18)2" numFmtId="0">
      <sharedItems containsBlank="1"/>
    </cacheField>
    <cacheField name="TIPO DE DOCUMENTO9" numFmtId="0">
      <sharedItems containsBlank="1"/>
    </cacheField>
    <cacheField name="NOMBRE9" numFmtId="0">
      <sharedItems containsBlank="1" containsMixedTypes="1" containsNumber="1" containsInteger="1" minValue="24491998" maxValue="1019074505"/>
    </cacheField>
    <cacheField name="FECHA DE NACIMIENTO9" numFmtId="0">
      <sharedItems containsNonDate="0" containsDate="1" containsString="0" containsBlank="1" minDate="1949-01-04T00:00:00" maxDate="1995-08-22T00:00:00"/>
    </cacheField>
    <cacheField name="SEXO9" numFmtId="0">
      <sharedItems containsBlank="1"/>
    </cacheField>
    <cacheField name="TELÉFONO9" numFmtId="0">
      <sharedItems containsString="0" containsBlank="1" containsNumber="1" containsInteger="1" minValue="3013275406" maxValue="3228551877"/>
    </cacheField>
    <cacheField name="DIRECCIÓN4" numFmtId="0">
      <sharedItems containsBlank="1"/>
    </cacheField>
    <cacheField name="CORREO4" numFmtId="0">
      <sharedItems containsBlank="1"/>
    </cacheField>
    <cacheField name="Desea agregar otro integrante mayor de edad  (+18)3" numFmtId="0">
      <sharedItems containsBlank="1"/>
    </cacheField>
    <cacheField name="TIPO DE DOCUMENTO10" numFmtId="0">
      <sharedItems containsBlank="1"/>
    </cacheField>
    <cacheField name="NOMBRE10" numFmtId="0">
      <sharedItems containsBlank="1"/>
    </cacheField>
    <cacheField name="FECHA DE NACIMIENTO10" numFmtId="0">
      <sharedItems containsNonDate="0" containsDate="1" containsString="0" containsBlank="1" minDate="1947-12-22T00:00:00" maxDate="1996-10-07T00:00:00"/>
    </cacheField>
    <cacheField name="SEXO10" numFmtId="0">
      <sharedItems containsBlank="1"/>
    </cacheField>
    <cacheField name="TELÉFONO10" numFmtId="0">
      <sharedItems containsString="0" containsBlank="1" containsNumber="1" containsInteger="1" minValue="3125406835" maxValue="3153286998"/>
    </cacheField>
    <cacheField name="DIRECCIÓN5" numFmtId="0">
      <sharedItems containsBlank="1"/>
    </cacheField>
    <cacheField name="CORREO5" numFmtId="0">
      <sharedItems containsBlank="1"/>
    </cacheField>
    <cacheField name="Desea agregar otro integrante mayor de edad  (+18)4" numFmtId="0">
      <sharedItems containsBlank="1"/>
    </cacheField>
    <cacheField name="TIPO DE DOCUMENTO11" numFmtId="0">
      <sharedItems containsNonDate="0" containsString="0" containsBlank="1"/>
    </cacheField>
    <cacheField name="NOMBRE11" numFmtId="0">
      <sharedItems containsNonDate="0" containsString="0" containsBlank="1"/>
    </cacheField>
    <cacheField name="FECHA DE NACIMIENTO11" numFmtId="0">
      <sharedItems containsNonDate="0" containsString="0" containsBlank="1"/>
    </cacheField>
    <cacheField name="SEXO11" numFmtId="0">
      <sharedItems containsNonDate="0" containsString="0" containsBlank="1"/>
    </cacheField>
    <cacheField name="TELÉFONO11" numFmtId="0">
      <sharedItems containsNonDate="0" containsString="0" containsBlank="1"/>
    </cacheField>
    <cacheField name="DIRECCIÓN6" numFmtId="0">
      <sharedItems containsNonDate="0" containsString="0" containsBlank="1"/>
    </cacheField>
    <cacheField name="CORREO6" numFmtId="0">
      <sharedItems containsNonDate="0" containsString="0" containsBlank="1"/>
    </cacheField>
    <cacheField name="Desea agregar otro integrante mayor de edad  (+18)5" numFmtId="0">
      <sharedItems containsNonDate="0" containsString="0" containsBlank="1"/>
    </cacheField>
    <cacheField name="TIPO DE DOCUMENTO12" numFmtId="0">
      <sharedItems containsNonDate="0" containsString="0" containsBlank="1"/>
    </cacheField>
    <cacheField name="NOMBRE12" numFmtId="0">
      <sharedItems containsNonDate="0" containsString="0" containsBlank="1"/>
    </cacheField>
    <cacheField name="FECHA DE NACIMIENTO12" numFmtId="0">
      <sharedItems containsNonDate="0" containsString="0" containsBlank="1"/>
    </cacheField>
    <cacheField name="SEXO12" numFmtId="0">
      <sharedItems containsNonDate="0" containsString="0" containsBlank="1"/>
    </cacheField>
    <cacheField name="TELÉFONO12" numFmtId="0">
      <sharedItems containsNonDate="0" containsString="0" containsBlank="1"/>
    </cacheField>
    <cacheField name="DIRECCIÓN7" numFmtId="0">
      <sharedItems containsNonDate="0" containsString="0" containsBlank="1"/>
    </cacheField>
    <cacheField name="CORREO7" numFmtId="0">
      <sharedItems containsNonDate="0" containsString="0" containsBlank="1"/>
    </cacheField>
    <cacheField name="EDAD" numFmtId="0">
      <sharedItems containsSemiMixedTypes="0" containsString="0" containsNumber="1" containsInteger="1" minValue="27" maxValue="77" count="42">
        <n v="30"/>
        <n v="33"/>
        <n v="31"/>
        <n v="41"/>
        <n v="46"/>
        <n v="38"/>
        <n v="45"/>
        <n v="35"/>
        <n v="37"/>
        <n v="32"/>
        <n v="76"/>
        <n v="61"/>
        <n v="50"/>
        <n v="28"/>
        <n v="62"/>
        <n v="39"/>
        <n v="29"/>
        <n v="44"/>
        <n v="54"/>
        <n v="36"/>
        <n v="48"/>
        <n v="65"/>
        <n v="43"/>
        <n v="42"/>
        <n v="51"/>
        <n v="57"/>
        <n v="49"/>
        <n v="67"/>
        <n v="55"/>
        <n v="40"/>
        <n v="60"/>
        <n v="64"/>
        <n v="58"/>
        <n v="52"/>
        <n v="73"/>
        <n v="72"/>
        <n v="68"/>
        <n v="47"/>
        <n v="63"/>
        <n v="77"/>
        <n v="56"/>
        <n v="2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d v="2021-01-07T12:28:55"/>
    <x v="0"/>
    <m/>
    <m/>
    <m/>
    <m/>
    <x v="0"/>
    <m/>
    <m/>
    <m/>
    <x v="0"/>
    <m/>
    <m/>
    <x v="0"/>
    <m/>
    <m/>
    <m/>
    <s v="Jenny Judith Cañón Niño "/>
    <s v="Cédula"/>
    <n v="1031155462"/>
    <d v="1994-08-30T00:00:00"/>
    <s v="Mujer"/>
    <n v="3126080049"/>
    <s v="Avenida carrera 33 38 a 12 sur "/>
    <s v="Jhenny.canon@gmail.com "/>
    <x v="0"/>
    <x v="0"/>
    <s v="Madre, Hijos, Abuelo (a)(s)"/>
    <x v="0"/>
    <s v="Discapacidad"/>
    <s v="Bogota"/>
    <s v="Rafael Uribe Uribe"/>
    <s v="Ingresar la información de los menores de edad (-18)"/>
    <s v="Registro Civil"/>
    <s v="Sara Juliana Sánchez Cañon"/>
    <d v="2016-10-30T00:00:00"/>
    <s v="Mujer"/>
    <n v="3126080049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Luz Nelly Niño Hernández "/>
    <d v="1964-04-24T00:00:00"/>
    <s v="Mujer"/>
    <n v="3126080049"/>
    <s v="Avenida carrera 33 38 a 12 sur "/>
    <s v="Jhenny.canon@gmail.com 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d v="2021-01-08T12:28:55"/>
    <x v="0"/>
    <m/>
    <m/>
    <m/>
    <m/>
    <x v="0"/>
    <m/>
    <m/>
    <m/>
    <x v="0"/>
    <m/>
    <m/>
    <x v="0"/>
    <m/>
    <m/>
    <m/>
    <s v="Lina María Cruz "/>
    <s v="Cédula"/>
    <n v="1074416658"/>
    <d v="1991-05-04T00:00:00"/>
    <s v="Mujer"/>
    <n v="3115925027"/>
    <s v="Cra 126d# 137a 27 "/>
    <s v="lina_samy20@hotmail.com "/>
    <x v="1"/>
    <x v="0"/>
    <s v="Madre, Hijos"/>
    <x v="0"/>
    <s v="Madre Cabeza de Hogar"/>
    <s v="Bogota"/>
    <s v="Suba"/>
    <s v="Ingresar la información de los menores de edad (-18)"/>
    <s v="Registro Civil"/>
    <s v="María Paz Beltrán Cruz "/>
    <d v="2018-07-24T00:00:00"/>
    <s v="Mujer"/>
    <n v="3115925027"/>
    <s v="Si"/>
    <s v="Tarjeta de identidad"/>
    <s v="Nicole Samantha Beltrán Cruz "/>
    <d v="2010-11-20T00:00:00"/>
    <s v="Mujer"/>
    <n v="3115925027"/>
    <s v="No, mayor de edad"/>
    <m/>
    <m/>
    <m/>
    <m/>
    <m/>
    <m/>
    <m/>
    <m/>
    <m/>
    <m/>
    <m/>
    <m/>
    <m/>
    <m/>
    <m/>
    <m/>
    <m/>
    <m/>
    <s v="Cédula"/>
    <s v="Lina María Cruz Sutachan "/>
    <d v="1991-05-04T00:00:00"/>
    <s v="Mujer"/>
    <n v="3115925027"/>
    <s v="Cra 126d# 137a 27 "/>
    <s v="lina_samy20@hotmail.com 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</r>
  <r>
    <d v="2021-01-09T12:28:55"/>
    <x v="0"/>
    <m/>
    <m/>
    <m/>
    <m/>
    <x v="0"/>
    <m/>
    <m/>
    <m/>
    <x v="0"/>
    <m/>
    <m/>
    <x v="0"/>
    <m/>
    <m/>
    <m/>
    <s v="Tahiruma sinair Castillo puerta"/>
    <s v="Cédula de extranjería"/>
    <n v="21294593"/>
    <d v="1991-05-04T00:00:00"/>
    <s v="Mujer"/>
    <n v="3106131925"/>
    <s v="Carrera 115#153-80 Int 11 APTO 303 "/>
    <s v="Tahirumacastillo2@gmail.com"/>
    <x v="0"/>
    <x v="1"/>
    <s v="Hijos, Suegro (a)(s)"/>
    <x v="0"/>
    <s v="Adulto mayor, Madre lactante"/>
    <s v="Bogota"/>
    <s v="Suba"/>
    <s v="Ingresar la información de los menores de edad (-18)"/>
    <s v="Tarjeta de identidad"/>
    <n v="32750731"/>
    <d v="2007-12-30T00:00:00"/>
    <s v="Mujer"/>
    <n v="3106131925"/>
    <s v="Si"/>
    <s v="Registro Civil"/>
    <s v="Anny Sofía Sánchez"/>
    <d v="2020-07-29T00:00:00"/>
    <s v="Mujer"/>
    <n v="3106131925"/>
    <s v="No, mayor de edad"/>
    <m/>
    <m/>
    <m/>
    <m/>
    <m/>
    <m/>
    <m/>
    <m/>
    <m/>
    <m/>
    <m/>
    <m/>
    <m/>
    <m/>
    <m/>
    <m/>
    <m/>
    <m/>
    <s v="Cédula"/>
    <s v="Angel Sanchez "/>
    <d v="1987-07-28T00:00:00"/>
    <s v="Hombre"/>
    <n v="3106131925"/>
    <s v="Carrera 115#153-80 Int 11 APTO 303 "/>
    <s v="Tahirumacastillo2@gmail.com"/>
    <s v="Si"/>
    <s v="Cédula"/>
    <s v="Francisca Alvarado "/>
    <d v="1957-05-22T00:00:00"/>
    <s v="Mujer"/>
    <n v="3106131925"/>
    <s v="Carrera 115#153-80 Int 11 APTO 303 "/>
    <s v="Tahirumacastillo2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</r>
  <r>
    <d v="2021-01-10T12:28:55"/>
    <x v="0"/>
    <m/>
    <m/>
    <m/>
    <m/>
    <x v="0"/>
    <m/>
    <m/>
    <m/>
    <x v="0"/>
    <m/>
    <m/>
    <x v="0"/>
    <m/>
    <m/>
    <m/>
    <s v="LUISA FERNANDA CORTES GONZALEZ"/>
    <s v="Cédula"/>
    <n v="1012394467"/>
    <d v="1992-11-02T00:00:00"/>
    <s v="Mujer"/>
    <n v="3229006520"/>
    <s v="CARRERA 114A #152D-28"/>
    <s v="lfernandac2009@hotmail.com"/>
    <x v="1"/>
    <x v="2"/>
    <s v="Hijos, CONYUGUE"/>
    <x v="0"/>
    <s v="Madre Cabeza de Hogar, Padre Cabeza de Hogar, Primera infancia"/>
    <s v="Bogota"/>
    <s v="Suba"/>
    <s v="Ingresar la información de los menores de edad (-18)"/>
    <s v="Registro Civil"/>
    <s v="CAMILA ALEJANDRA GONZALEZ CORTES"/>
    <d v="2014-03-18T00:00:00"/>
    <s v="Mujer"/>
    <n v="3229006520"/>
    <s v="Si"/>
    <s v="Registro Civil"/>
    <s v="ANA MARIA GONZALEZ CORTES"/>
    <d v="2017-01-09T00:00:00"/>
    <s v="Mujer"/>
    <n v="3192966803"/>
    <s v="No, mayor de edad"/>
    <m/>
    <m/>
    <m/>
    <m/>
    <m/>
    <m/>
    <m/>
    <m/>
    <m/>
    <m/>
    <m/>
    <m/>
    <m/>
    <m/>
    <m/>
    <m/>
    <m/>
    <m/>
    <s v="Cédula"/>
    <s v="JUAN MANUEL GONZALEZ POVEDA"/>
    <d v="1982-09-01T00:00:00"/>
    <s v="Hombre"/>
    <n v="3229006520"/>
    <s v="CARRERA 114A #152D-28"/>
    <s v="ingenierojuanma@corona.com.c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</r>
  <r>
    <d v="2021-01-11T12:28:55"/>
    <x v="0"/>
    <m/>
    <m/>
    <m/>
    <m/>
    <x v="0"/>
    <m/>
    <m/>
    <m/>
    <x v="0"/>
    <m/>
    <m/>
    <x v="0"/>
    <m/>
    <m/>
    <m/>
    <s v="Shirly torrijos Soto "/>
    <s v="Cédula"/>
    <n v="52987862"/>
    <d v="1983-04-23T00:00:00"/>
    <s v="Mujer"/>
    <n v="3204140454"/>
    <s v="Cra 115#153 80 "/>
    <s v="torritossotoshirley@gmail.com "/>
    <x v="0"/>
    <x v="3"/>
    <s v="Abuelo (a)(s)"/>
    <x v="0"/>
    <s v="Madre Cabeza de Hogar"/>
    <s v="Bogota"/>
    <s v="Suba"/>
    <s v="Ingresar la información de los menores de edad (-18)"/>
    <s v="Tarjeta de identidad"/>
    <s v="Andrés Camilo Ramírez torrijos "/>
    <d v="2006-01-13T00:00:00"/>
    <s v="Hombre"/>
    <n v="3123824096"/>
    <s v="No, mayor de edad"/>
    <m/>
    <m/>
    <m/>
    <m/>
    <m/>
    <m/>
    <m/>
    <m/>
    <m/>
    <m/>
    <m/>
    <m/>
    <m/>
    <m/>
    <m/>
    <m/>
    <m/>
    <m/>
    <m/>
    <m/>
    <m/>
    <m/>
    <m/>
    <m/>
    <s v="Cédula"/>
    <n v="51649522"/>
    <d v="1972-01-23T00:00:00"/>
    <s v="Mujer"/>
    <n v="3153092573"/>
    <s v="Cra 791987"/>
    <s v="Anarubielasotovargas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  <r>
    <d v="2021-01-12T12:28:55"/>
    <x v="0"/>
    <m/>
    <m/>
    <m/>
    <m/>
    <x v="0"/>
    <m/>
    <m/>
    <m/>
    <x v="0"/>
    <m/>
    <m/>
    <x v="0"/>
    <m/>
    <m/>
    <m/>
    <s v="Myriam Urduy"/>
    <s v="Cédula"/>
    <n v="52359288"/>
    <d v="1978-01-09T00:00:00"/>
    <s v="Mujer"/>
    <n v="3057496118"/>
    <s v="Carrera 109# 141 c 25 casa 138"/>
    <s v="myriamurduy@gmail.com"/>
    <x v="0"/>
    <x v="0"/>
    <s v="Madre, Hijos"/>
    <x v="1"/>
    <s v="Madre Cabeza de Hogar"/>
    <s v="Bogota"/>
    <s v="Suba"/>
    <s v="Ingresar la información de los menores de edad (-18)"/>
    <s v="Tarjeta de identidad"/>
    <s v="Loren Silvana Daza"/>
    <d v="2011-10-31T00:00:00"/>
    <s v="Mujer"/>
    <n v="3123207116"/>
    <s v="Si"/>
    <s v="Tarjeta de identidad"/>
    <s v="Luna Marian Daza"/>
    <d v="2007-11-09T00:00:00"/>
    <s v="Mujer"/>
    <n v="3105381667"/>
    <s v="No, mayor de edad"/>
    <m/>
    <m/>
    <m/>
    <m/>
    <m/>
    <m/>
    <m/>
    <m/>
    <m/>
    <m/>
    <m/>
    <m/>
    <m/>
    <m/>
    <m/>
    <m/>
    <m/>
    <m/>
    <s v="Cédula"/>
    <s v="Rosalba urduy "/>
    <d v="1958-01-29T00:00:00"/>
    <s v="Mujer"/>
    <n v="2062049"/>
    <s v="Calle 31 b sur # 3 28 este"/>
    <s v="Rosalbaurduy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</r>
  <r>
    <d v="2021-01-13T12:28:55"/>
    <x v="0"/>
    <m/>
    <m/>
    <m/>
    <m/>
    <x v="0"/>
    <m/>
    <m/>
    <m/>
    <x v="0"/>
    <m/>
    <m/>
    <x v="0"/>
    <m/>
    <m/>
    <m/>
    <s v="KAREN SANABRIA"/>
    <s v="Cédula"/>
    <n v="53160552"/>
    <d v="1985-09-22T00:00:00"/>
    <s v="Mujer"/>
    <n v="3114542775"/>
    <s v="CRA 136 No. 153 08 APTO 301"/>
    <s v="karen.sanabria8522@gmail.com"/>
    <x v="0"/>
    <x v="1"/>
    <s v="Madre, Hijos"/>
    <x v="1"/>
    <s v="Madre Cabeza de Hogar, Primera infancia"/>
    <s v="Bogota"/>
    <s v="Suba"/>
    <s v="Ingresar la información de los menores de edad (-18)"/>
    <s v="Tarjeta de identidad"/>
    <s v="Luna Pinilla"/>
    <d v="2003-11-16T00:00:00"/>
    <s v="Mujer"/>
    <n v="3114542775"/>
    <s v="Si"/>
    <s v="Tarjeta de identidad"/>
    <s v="Felipe Pinilla"/>
    <d v="2003-09-10T00:00:00"/>
    <s v="Hombre"/>
    <n v="3114542775"/>
    <s v="Si"/>
    <s v="Registro Civil"/>
    <s v="Sara Rojas"/>
    <d v="2018-02-07T00:00:00"/>
    <s v="Mujer"/>
    <n v="3114542775"/>
    <s v="Si"/>
    <s v="Registro Civil"/>
    <s v="Sofia Rojas"/>
    <d v="2018-02-07T00:00:00"/>
    <s v="Mujer"/>
    <n v="3114542775"/>
    <s v="No, mayor de edad"/>
    <m/>
    <m/>
    <m/>
    <m/>
    <m/>
    <m/>
    <s v="Cédula"/>
    <n v="53160552"/>
    <d v="1985-09-22T00:00:00"/>
    <s v="Mujer"/>
    <n v="3114542775"/>
    <s v="cra 136 nO. 153 08 apto 301"/>
    <s v="karen.sanabria8522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</r>
  <r>
    <d v="2021-01-14T12:28:55"/>
    <x v="0"/>
    <m/>
    <m/>
    <m/>
    <m/>
    <x v="0"/>
    <m/>
    <m/>
    <m/>
    <x v="0"/>
    <m/>
    <m/>
    <x v="0"/>
    <m/>
    <m/>
    <m/>
    <s v="Omar Franco"/>
    <s v="Cédula"/>
    <n v="79888593"/>
    <d v="1978-09-25T00:00:00"/>
    <s v="Hombre"/>
    <n v="3123911109"/>
    <s v="CRA 126D #137A 36"/>
    <s v="omarf319@hotmail.com"/>
    <x v="1"/>
    <x v="4"/>
    <s v="Madre, Padre, Hijos, Abuelo (a)(s)"/>
    <x v="2"/>
    <s v="Adulto, Adulto mayor, Discapacidad, Juventud activa"/>
    <s v="Bogota"/>
    <s v="Suba"/>
    <s v="Ingresar la información de los menores de edad (-18)"/>
    <s v="Registro Civil"/>
    <s v="Juan José Franco Soler"/>
    <d v="2016-09-14T00:00:00"/>
    <s v="Hombre"/>
    <n v="3124585753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Leidy soler Garcia"/>
    <d v="1981-06-23T00:00:00"/>
    <s v="Mujer"/>
    <n v="3124585753"/>
    <s v="CRA 126d#137a 36"/>
    <s v="ljohanna623@gmail.com"/>
    <s v="Si"/>
    <s v="Cédula"/>
    <s v="Brayan Nicolás Franco Soler"/>
    <d v="2000-01-11T00:00:00"/>
    <s v="Hombre"/>
    <n v="3138380350"/>
    <s v="CRA 126d #137a 36"/>
    <s v="ljohanna623@gmail.com"/>
    <s v="Si"/>
    <s v="Cédula"/>
    <s v="Rafael Franco"/>
    <d v="1949-01-04T00:00:00"/>
    <s v="Hombre"/>
    <n v="3115407334"/>
    <s v="CRA 126d #137a 36"/>
    <s v="ljohanna623@gmail.com"/>
    <s v="Si"/>
    <s v="Cédula"/>
    <s v="María fanny Sutachan"/>
    <d v="1947-12-22T00:00:00"/>
    <s v="Mujer"/>
    <n v="3125406835"/>
    <s v="CRA 126 d #137a 36"/>
    <s v="ljohanna623@gmail.com"/>
    <s v="No"/>
    <m/>
    <m/>
    <m/>
    <m/>
    <m/>
    <m/>
    <m/>
    <m/>
    <m/>
    <m/>
    <m/>
    <m/>
    <m/>
    <m/>
    <m/>
    <x v="6"/>
  </r>
  <r>
    <d v="2021-01-15T12:28:55"/>
    <x v="0"/>
    <m/>
    <m/>
    <m/>
    <m/>
    <x v="0"/>
    <m/>
    <m/>
    <m/>
    <x v="0"/>
    <m/>
    <m/>
    <x v="0"/>
    <m/>
    <m/>
    <m/>
    <s v="Yeny Tatiana espinel Martinez"/>
    <s v="Cédula"/>
    <n v="1001180689"/>
    <d v="1989-08-02T00:00:00"/>
    <s v="Mujer"/>
    <n v="3213422972"/>
    <s v="Kr 149 c #143 b-39"/>
    <s v="martineztatianaespinel23@gmail.com"/>
    <x v="1"/>
    <x v="1"/>
    <s v="Madre, Hijos"/>
    <x v="0"/>
    <s v="Madre Cabeza de Hogar"/>
    <s v="Bogota"/>
    <s v="Suba"/>
    <s v="Ingresar la información de los menores de edad (-18)"/>
    <s v="Tarjeta de identidad"/>
    <s v="Daniel Alejandro García espinel"/>
    <d v="2012-06-29T00:00:00"/>
    <s v="Hombre"/>
    <n v="3213422972"/>
    <s v="Si"/>
    <s v="Tarjeta de identidad"/>
    <s v="Angélica María Sanabria espinel"/>
    <d v="2007-06-23T00:00:00"/>
    <s v="Mujer"/>
    <n v="3213422972"/>
    <s v="Si"/>
    <s v="Registro Civil"/>
    <s v="Yuri esmeralda García espinel"/>
    <d v="2014-02-10T00:00:00"/>
    <s v="Mujer"/>
    <n v="3213422972"/>
    <s v="No, mayor de edad"/>
    <m/>
    <m/>
    <m/>
    <m/>
    <m/>
    <m/>
    <m/>
    <m/>
    <m/>
    <m/>
    <m/>
    <m/>
    <s v="Cédula"/>
    <s v="Yeny Tatiana espinel Martinez"/>
    <d v="1989-08-02T00:00:00"/>
    <s v="Mujer"/>
    <n v="3213422972"/>
    <s v="Kr 149 c # 143 b - 38"/>
    <s v="martineztatianaespinel23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d v="2021-01-16T12:28:55"/>
    <x v="0"/>
    <m/>
    <m/>
    <m/>
    <m/>
    <x v="0"/>
    <m/>
    <m/>
    <m/>
    <x v="0"/>
    <m/>
    <m/>
    <x v="0"/>
    <m/>
    <m/>
    <m/>
    <s v="Diana Carolina Palacin Hernández "/>
    <s v="Cédula"/>
    <n v="1031126320"/>
    <d v="1986-10-05T00:00:00"/>
    <s v="Mujer"/>
    <n v="3163658369"/>
    <s v="Diagonal 147# 141A42 bloque A1 casa #18"/>
    <s v="dianapalacin24@gmail.com "/>
    <x v="1"/>
    <x v="1"/>
    <s v="Madre, Padre, Hijos"/>
    <x v="0"/>
    <s v="Adulto, Madre Cabeza de Hogar, Primera infancia"/>
    <s v="Bogota"/>
    <s v="Suba"/>
    <s v="Ingresar la información de los menores de edad (-18)"/>
    <s v="Tarjeta de identidad"/>
    <s v="Nicolas Ramiro Espitia Palacin "/>
    <d v="2006-11-14T00:00:00"/>
    <s v="Hombre"/>
    <n v="3163658369"/>
    <s v="Si"/>
    <s v="Tarjeta de identidad"/>
    <s v="Juan Esteban Espitia Palacin "/>
    <d v="2009-05-16T00:00:00"/>
    <s v="Hombre"/>
    <n v="3163658369"/>
    <s v="Si"/>
    <s v="Registro Civil"/>
    <s v="Julian Mateo Chaves Palacin "/>
    <d v="2013-12-03T00:00:00"/>
    <s v="Hombre"/>
    <n v="3163658369"/>
    <s v="No, mayor de edad"/>
    <m/>
    <m/>
    <m/>
    <m/>
    <m/>
    <m/>
    <m/>
    <m/>
    <m/>
    <m/>
    <m/>
    <m/>
    <s v="Cédula"/>
    <s v="Diana Carolina Palacin Hernández "/>
    <d v="1986-10-05T00:00:00"/>
    <s v="Mujer"/>
    <n v="3163658369"/>
    <s v="Diagonal 147 #141A42 bloque A1 casa 18 caminos de esperanza etapa 4"/>
    <s v="dianapalacin24@gmail.com "/>
    <s v="Si"/>
    <s v="Cédula"/>
    <s v="Ricardo Chaves Gomez "/>
    <d v="1983-09-14T00:00:00"/>
    <s v="Hombre"/>
    <n v="3163658369"/>
    <s v="Diagonal 147 # 141 A 42 bloque A1 casa 18"/>
    <s v="dianapalacin24@gmail.com 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</r>
  <r>
    <d v="2021-01-17T12:28:55"/>
    <x v="0"/>
    <m/>
    <m/>
    <m/>
    <m/>
    <x v="0"/>
    <m/>
    <m/>
    <m/>
    <x v="0"/>
    <m/>
    <m/>
    <x v="0"/>
    <m/>
    <m/>
    <m/>
    <s v="luz patricia garcia olaya"/>
    <s v="Cédula"/>
    <n v="52358033"/>
    <d v="1978-02-02T00:00:00"/>
    <s v="Mujer"/>
    <n v="3103193869"/>
    <s v="cra  113 n 139-26"/>
    <s v="patriciagolaya@gmail.com"/>
    <x v="1"/>
    <x v="3"/>
    <s v="Madre, Hijos"/>
    <x v="0"/>
    <s v="Madre Cabeza de Hogar"/>
    <s v="Bogota"/>
    <s v="Suba"/>
    <s v="Ingresar la información de los menores de edad (-18)"/>
    <s v="Tarjeta de identidad"/>
    <s v="sophie guzman garcia"/>
    <d v="2011-02-08T00:00:00"/>
    <s v="Mujer"/>
    <n v="3103193869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luz patricia garcia"/>
    <d v="1978-02-02T00:00:00"/>
    <s v="Mujer"/>
    <n v="3103193869"/>
    <s v="cra  113 n 139-26"/>
    <s v="patriciagolaya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</r>
  <r>
    <d v="2021-01-18T12:28:55"/>
    <x v="0"/>
    <m/>
    <m/>
    <m/>
    <m/>
    <x v="0"/>
    <m/>
    <m/>
    <m/>
    <x v="0"/>
    <m/>
    <m/>
    <x v="0"/>
    <m/>
    <m/>
    <m/>
    <s v="ANYI DANIELA FONSECA RAMIREZ"/>
    <s v="Cédula"/>
    <n v="1032448487"/>
    <d v="1992-02-19T00:00:00"/>
    <s v="Mujer"/>
    <n v="3204090488"/>
    <s v="Cra 115 153 80 Torre 12 Apto 504"/>
    <s v="anyifonsecar@hotmail.com"/>
    <x v="0"/>
    <x v="0"/>
    <s v="Madre, Padre, Hijos"/>
    <x v="0"/>
    <s v="Primera infancia"/>
    <s v="Bogota"/>
    <s v="Suba"/>
    <s v="Ingresar la información de los menores de edad (-18)"/>
    <s v="Registro Civil"/>
    <s v="ARIANA ESPERANZA CAMPOS FONSECA"/>
    <d v="1992-06-12T00:00:00"/>
    <s v="Mujer"/>
    <n v="3204090488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Oscar Ramiro Campos Marin"/>
    <d v="1987-10-10T00:00:00"/>
    <s v="Hombre"/>
    <n v="3103296942"/>
    <s v="cra 115 153 80 torre 12 Apto 504"/>
    <s v="oscamar1710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"/>
  </r>
  <r>
    <d v="2021-01-19T12:28:55"/>
    <x v="0"/>
    <m/>
    <m/>
    <m/>
    <m/>
    <x v="0"/>
    <m/>
    <m/>
    <m/>
    <x v="0"/>
    <m/>
    <m/>
    <x v="0"/>
    <m/>
    <m/>
    <m/>
    <s v="Giovanna del carmen Salgar Balaguera"/>
    <s v="Cédula"/>
    <n v="52691662"/>
    <d v="1979-07-16T00:00:00"/>
    <s v="Mujer"/>
    <n v="3115974006"/>
    <s v="Carrera 114a # 152d - 22"/>
    <s v="giovanna_1679@hotmail.com"/>
    <x v="1"/>
    <x v="4"/>
    <s v="Madre, Padre, Hijos, Nieta"/>
    <x v="0"/>
    <s v="Adulto, Juventud activa, Madre Cabeza de Hogar, Padre Cabeza de Hogar, Primera infancia"/>
    <s v="Bogota"/>
    <s v="Suba"/>
    <s v="Ingresar la información de los menores de edad (-18)"/>
    <s v="Tarjeta de identidad"/>
    <s v="Stefania Pedraza salgar"/>
    <d v="2009-12-21T00:00:00"/>
    <s v="Mujer"/>
    <n v="3115974006"/>
    <s v="Si"/>
    <s v="Registro Civil"/>
    <s v="Alison Michell Rodríguez Suan"/>
    <d v="2013-06-09T00:00:00"/>
    <s v="Mujer"/>
    <n v="3115974006"/>
    <s v="No, mayor de edad"/>
    <m/>
    <m/>
    <m/>
    <m/>
    <m/>
    <m/>
    <m/>
    <m/>
    <m/>
    <m/>
    <m/>
    <m/>
    <m/>
    <m/>
    <m/>
    <m/>
    <m/>
    <m/>
    <s v="Cédula"/>
    <s v="Mariana Suan Salgar"/>
    <d v="1996-06-20T00:00:00"/>
    <s v="Mujer"/>
    <n v="3132917327"/>
    <s v="Carrera 114a#152d-22"/>
    <s v="giovanna_1679@hotmail.com"/>
    <s v="Si"/>
    <s v="Cédula"/>
    <s v="Camila Suan salgar"/>
    <d v="1998-06-20T00:00:00"/>
    <s v="Mujer"/>
    <n v="3132446153"/>
    <s v="Carrera 114a#152d-22"/>
    <s v="giovanna_1679@hotmail.com"/>
    <s v="Si"/>
    <s v="Cédula"/>
    <s v="Fredy Gustavo Pedraza"/>
    <d v="1980-04-23T00:00:00"/>
    <s v="Hombre"/>
    <n v="3228551877"/>
    <s v="Carrera 114a#152d-22"/>
    <s v="giovanna_1679@hotmail.com"/>
    <s v="No"/>
    <m/>
    <m/>
    <m/>
    <m/>
    <m/>
    <m/>
    <m/>
    <m/>
    <m/>
    <m/>
    <m/>
    <m/>
    <m/>
    <m/>
    <m/>
    <m/>
    <m/>
    <m/>
    <m/>
    <m/>
    <m/>
    <m/>
    <m/>
    <x v="6"/>
  </r>
  <r>
    <d v="2021-01-20T12:28:55"/>
    <x v="0"/>
    <m/>
    <m/>
    <m/>
    <m/>
    <x v="0"/>
    <m/>
    <m/>
    <m/>
    <x v="0"/>
    <m/>
    <m/>
    <x v="0"/>
    <m/>
    <m/>
    <m/>
    <s v="maria alejandra rincon garcia"/>
    <s v="Cédula"/>
    <n v="1018456997"/>
    <d v="1992-12-11T00:00:00"/>
    <s v="Mujer"/>
    <n v="3228929049"/>
    <s v="calle 140 # 112 d 04"/>
    <s v="maleja-rincon@hotmail.com"/>
    <x v="1"/>
    <x v="2"/>
    <s v="Madre, Hijos, Abuelo (a)(s)"/>
    <x v="0"/>
    <s v="Adulto, Madre Cabeza de Hogar, Primera infancia"/>
    <s v="Bogota"/>
    <s v="Suba"/>
    <s v="Ingresar la información de los menores de edad (-18)"/>
    <s v="Registro Civil"/>
    <s v="joshua duque rincon"/>
    <d v="2015-06-05T00:00:00"/>
    <s v="Hombre"/>
    <n v="3228929049"/>
    <s v="Si"/>
    <s v="Registro Civil"/>
    <s v="emmanuel rincon garcia"/>
    <d v="2017-03-11T00:00:00"/>
    <s v="Hombre"/>
    <n v="3228929049"/>
    <s v="No, mayor de edad"/>
    <m/>
    <m/>
    <m/>
    <m/>
    <m/>
    <m/>
    <m/>
    <m/>
    <m/>
    <m/>
    <m/>
    <m/>
    <m/>
    <m/>
    <m/>
    <m/>
    <m/>
    <m/>
    <s v="Cédula"/>
    <s v="lia garcia "/>
    <d v="1974-07-02T00:00:00"/>
    <s v="Mujer"/>
    <n v="3228929049"/>
    <s v="calle 140 # 112 d 04"/>
    <s v="maleja-rincon@hotmail.com"/>
    <s v="Si"/>
    <s v="Cédula"/>
    <s v="maria alejandra rincon garcia"/>
    <d v="1992-12-11T00:00:00"/>
    <s v="Mujer"/>
    <n v="3228929049"/>
    <s v="calle 140 # 112 d 04"/>
    <s v="maleja-rincon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</r>
  <r>
    <d v="2021-01-21T12:28:55"/>
    <x v="0"/>
    <m/>
    <m/>
    <m/>
    <m/>
    <x v="0"/>
    <m/>
    <m/>
    <m/>
    <x v="0"/>
    <m/>
    <m/>
    <x v="0"/>
    <m/>
    <m/>
    <m/>
    <s v="Rosalba Gómez"/>
    <s v="Cédula"/>
    <n v="41465954"/>
    <d v="1948-06-07T00:00:00"/>
    <s v="Mujer"/>
    <n v="3138697339"/>
    <s v="Carrera 115 153 - 80 t 203 apto 203"/>
    <s v="alexandragarzongomezgm@gmail.com"/>
    <x v="0"/>
    <x v="4"/>
    <s v="Hijos, Nietas"/>
    <x v="3"/>
    <s v="Adulto, Adulto mayor, Primera infancia"/>
    <s v="Bogota"/>
    <s v="Suba"/>
    <s v="Ingresar la información de los menores de edad (-18)"/>
    <s v="Tarjeta de identidad"/>
    <s v="Diana Feliza Garzón Monroy"/>
    <d v="2011-09-21T00:00:00"/>
    <s v="Mujer"/>
    <n v="3138697339"/>
    <s v="Si"/>
    <s v="Registro Civil"/>
    <s v="Evolet Daina Garzón Gómez"/>
    <d v="2018-08-21T00:00:00"/>
    <s v="Mujer"/>
    <n v="3138697339"/>
    <s v="Si"/>
    <s v="Tarjeta de identidad"/>
    <s v="Alexandra Garzón Monroy"/>
    <d v="2009-02-17T00:00:00"/>
    <s v="Mujer"/>
    <n v="228697339"/>
    <s v="No, mayor de edad"/>
    <m/>
    <m/>
    <m/>
    <m/>
    <m/>
    <m/>
    <m/>
    <m/>
    <m/>
    <m/>
    <m/>
    <m/>
    <s v="Cédula"/>
    <s v="Félix Alexander Garzón Gómez"/>
    <d v="1973-02-01T00:00:00"/>
    <s v="Hombre"/>
    <n v="3118559141"/>
    <s v="Carrera 115 # 153 - 80 t 9 apto 203"/>
    <s v="felino012@hotmail.com"/>
    <s v="Si"/>
    <s v="Cédula"/>
    <s v="Oscar Javier Garzón Gómez"/>
    <d v="1975-02-17T00:00:00"/>
    <s v="Hombre"/>
    <n v="3142890481"/>
    <s v="Carrera 115 # 153 - 80 t 9 apto 203"/>
    <s v="alexandragarzóngomezgm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0"/>
  </r>
  <r>
    <d v="2021-01-22T12:28:55"/>
    <x v="0"/>
    <m/>
    <m/>
    <m/>
    <m/>
    <x v="0"/>
    <m/>
    <m/>
    <m/>
    <x v="0"/>
    <m/>
    <m/>
    <x v="0"/>
    <m/>
    <m/>
    <m/>
    <s v="MARBEL CAMACHO"/>
    <s v="Cédula"/>
    <n v="51695877"/>
    <d v="1963-05-27T00:00:00"/>
    <s v="Mujer"/>
    <n v="3017927072"/>
    <s v="CRA 136 A#144-58"/>
    <s v="marca452009@hotmail.com"/>
    <x v="0"/>
    <x v="1"/>
    <s v="Madre, Hijos, Abuelo (a)(s), Tío (a)(s)"/>
    <x v="0"/>
    <s v="Adulto"/>
    <s v="Bogota"/>
    <s v="Suba"/>
    <s v="Ingresar la información de los menores de edad (-18)"/>
    <s v="Tarjeta de identidad"/>
    <s v="salome soler"/>
    <d v="2013-08-13T00:00:00"/>
    <s v="Mujer"/>
    <n v="3017927072"/>
    <s v="No, mayor de edad"/>
    <m/>
    <m/>
    <m/>
    <m/>
    <m/>
    <m/>
    <m/>
    <m/>
    <m/>
    <m/>
    <m/>
    <m/>
    <m/>
    <m/>
    <m/>
    <m/>
    <m/>
    <m/>
    <m/>
    <m/>
    <m/>
    <m/>
    <m/>
    <m/>
    <s v="Cédula"/>
    <n v="1023871878"/>
    <d v="1987-07-03T00:00:00"/>
    <s v="Mujer"/>
    <n v="3192248589"/>
    <s v="cra136a#144-58"/>
    <s v="jeimysoler87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1"/>
  </r>
  <r>
    <d v="2021-01-23T12:28:55"/>
    <x v="0"/>
    <m/>
    <m/>
    <m/>
    <m/>
    <x v="0"/>
    <m/>
    <m/>
    <m/>
    <x v="0"/>
    <m/>
    <m/>
    <x v="0"/>
    <m/>
    <m/>
    <m/>
    <s v="Sandra Patricia Mogollon"/>
    <s v="Cédula"/>
    <n v="52254003"/>
    <d v="1974-07-01T00:00:00"/>
    <s v="Mujer"/>
    <n v="3002668713"/>
    <s v="Cra 111 A Nº 152 g 15 casa 54"/>
    <s v="mogolllita10@hotmail.com"/>
    <x v="1"/>
    <x v="2"/>
    <s v="Madre, Padre, Hijos, Abuelo (a)(s)"/>
    <x v="0"/>
    <s v="Adulto, Adulto mayor, Discapacidad, Madre Cabeza de Hogar"/>
    <s v="Bogota"/>
    <s v="Suba"/>
    <s v="Ingresar la información de los menores de edad (-18)"/>
    <s v="Tarjeta de identidad"/>
    <s v="Emmanuel Sebastian Villamil Mogollon"/>
    <d v="2011-02-14T00:00:00"/>
    <s v="Hombre"/>
    <n v="3002668713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Leonardo Villamil Huertas"/>
    <d v="1975-07-01T00:00:00"/>
    <s v="Hombre"/>
    <n v="3005775390"/>
    <s v="cra 111 a Nº 152 g 15 "/>
    <s v="peregrinov1@yahoo.com"/>
    <s v="Si"/>
    <s v="Cédula"/>
    <s v="Herminda Mogollon Ortiz"/>
    <d v="1942-06-27T00:00:00"/>
    <s v="Hombre"/>
    <n v="3002668713"/>
    <s v="Kra 111 a Nº 152 g 15 casa 54"/>
    <s v="mogollita10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2"/>
  </r>
  <r>
    <d v="2021-01-24T12:28:55"/>
    <x v="0"/>
    <m/>
    <m/>
    <m/>
    <m/>
    <x v="0"/>
    <m/>
    <m/>
    <m/>
    <x v="0"/>
    <m/>
    <m/>
    <x v="0"/>
    <m/>
    <m/>
    <m/>
    <s v="Ana María Díaz Maldonado "/>
    <s v="Cédula"/>
    <n v="1032478593"/>
    <d v="1996-02-05T00:00:00"/>
    <s v="Mujer"/>
    <n v="3204806277"/>
    <s v="Carrera 102#130a-27"/>
    <s v="anamdm25@gmail.com"/>
    <x v="1"/>
    <x v="0"/>
    <s v="Madre, Padre, Hijos"/>
    <x v="0"/>
    <s v="Madre lactante"/>
    <s v="Bogota"/>
    <s v="Suba"/>
    <s v="Ingresar la información de los menores de edad (-18)"/>
    <s v="Registro Civil"/>
    <n v="1031856788"/>
    <d v="2020-08-08T00:00:00"/>
    <s v="Hombre"/>
    <n v="3204806277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Jonh Haider Aguirre maestre"/>
    <d v="1994-07-16T00:00:00"/>
    <s v="Hombre"/>
    <n v="3185865948"/>
    <s v="Carrera 103#130a27"/>
    <s v="J.aguirre16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3"/>
  </r>
  <r>
    <d v="2021-01-25T12:28:55"/>
    <x v="0"/>
    <m/>
    <m/>
    <m/>
    <m/>
    <x v="0"/>
    <m/>
    <m/>
    <m/>
    <x v="0"/>
    <m/>
    <m/>
    <x v="0"/>
    <m/>
    <m/>
    <m/>
    <s v="Omaira del Pilar Moreno Acosta"/>
    <s v="Cédula"/>
    <n v="52714211"/>
    <d v="1962-01-29T00:00:00"/>
    <s v="Mujer"/>
    <n v="3187748962"/>
    <s v="Kr 115#153-27 int 6 casa 13"/>
    <s v="omairamorenoa@gmail.com"/>
    <x v="0"/>
    <x v="5"/>
    <s v="Hijos, Esposo"/>
    <x v="0"/>
    <s v="Juventud activa"/>
    <s v="Bogota"/>
    <s v="Suba"/>
    <s v="Ingresar la información de los menores de edad (-18)"/>
    <s v="Tarjeta de identidad"/>
    <s v="Alan Martínez Moreno"/>
    <d v="2003-07-24T00:00:00"/>
    <s v="Hombre"/>
    <n v="3187748962"/>
    <s v="Si"/>
    <s v="Tarjeta de identidad"/>
    <s v="Dilan Martínez Moreno"/>
    <d v="2006-08-02T00:00:00"/>
    <s v="Hombre"/>
    <n v="3187748962"/>
    <s v="Si"/>
    <s v="Tarjeta de identidad"/>
    <s v="Sebastián Martínez Moreno"/>
    <d v="2007-07-10T00:00:00"/>
    <s v="Hombre"/>
    <n v="3187748962"/>
    <s v="Si"/>
    <s v="Tarjeta de identidad"/>
    <s v="Daniel Martínez Moreno"/>
    <d v="2008-09-16T00:00:00"/>
    <s v="Hombre"/>
    <n v="3187748962"/>
    <s v="Si"/>
    <s v="Tarjeta de identidad"/>
    <s v="Gabriel Martínez Moreno"/>
    <d v="2010-03-10T00:00:00"/>
    <s v="Hombre"/>
    <n v="3187748962"/>
    <s v="Continuar"/>
    <s v="Cédula"/>
    <s v="José Ramiro Martínez Aponte"/>
    <d v="1980-08-31T00:00:00"/>
    <s v="Hombre"/>
    <n v="3214914241"/>
    <s v="Kr115#153-27"/>
    <s v="ramiro.verdolaga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</r>
  <r>
    <d v="2021-01-26T12:28:55"/>
    <x v="0"/>
    <m/>
    <m/>
    <m/>
    <m/>
    <x v="0"/>
    <m/>
    <m/>
    <m/>
    <x v="0"/>
    <m/>
    <m/>
    <x v="0"/>
    <m/>
    <m/>
    <m/>
    <s v="Dainer Alvarado"/>
    <s v="Cédula"/>
    <n v="1127585884"/>
    <d v="1985-04-06T00:00:00"/>
    <s v="Hombre"/>
    <n v="3505066112"/>
    <s v="Cra115#147-a16"/>
    <s v="Daineralvarado@gmail.com"/>
    <x v="0"/>
    <x v="0"/>
    <s v="Hijos, Esposa"/>
    <x v="4"/>
    <s v="Padre Cabeza de Hogar, Primera infancia"/>
    <s v="Bogota"/>
    <s v="Suba"/>
    <s v="Ingresar la información de los menores de edad (-18)"/>
    <s v="Registro Civil"/>
    <s v="Heyzel Alvarado Flores"/>
    <d v="2016-01-07T00:00:00"/>
    <s v="Mujer"/>
    <n v="3112477647"/>
    <s v="No, mayor de edad"/>
    <m/>
    <m/>
    <m/>
    <m/>
    <m/>
    <m/>
    <m/>
    <m/>
    <m/>
    <m/>
    <m/>
    <m/>
    <m/>
    <m/>
    <m/>
    <m/>
    <m/>
    <m/>
    <m/>
    <m/>
    <m/>
    <m/>
    <m/>
    <m/>
    <s v="Cédula de extranjería"/>
    <s v="Henyerlin flores"/>
    <d v="1985-12-14T00:00:00"/>
    <s v="Mujer"/>
    <n v="3112477647"/>
    <s v="Cra 115#147a-16"/>
    <s v="Daineralvarado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5"/>
  </r>
  <r>
    <d v="2021-01-27T12:28:55"/>
    <x v="0"/>
    <m/>
    <m/>
    <m/>
    <m/>
    <x v="0"/>
    <m/>
    <m/>
    <m/>
    <x v="0"/>
    <m/>
    <m/>
    <x v="0"/>
    <m/>
    <m/>
    <m/>
    <s v="INGRID CHACON RODRIGUEZ"/>
    <s v="Cédula"/>
    <n v="1019103299"/>
    <d v="1994-11-26T00:00:00"/>
    <s v="Mujer"/>
    <n v="3004474077"/>
    <s v="CARRERA 114 B 152 D32"/>
    <s v="guerrerosanticovid19@outlook.com"/>
    <x v="0"/>
    <x v="0"/>
    <s v="Madre, Padre, Hijos"/>
    <x v="0"/>
    <s v="Madre Cabeza de Hogar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enrrique perez vega "/>
    <d v="1985-08-03T00:00:00"/>
    <s v="Hombre"/>
    <n v="3227380187"/>
    <s v="carrera 114 b 152 d 32"/>
    <s v="guerrerosanticovid19@outlook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</r>
  <r>
    <d v="2021-01-28T12:28:55"/>
    <x v="0"/>
    <m/>
    <m/>
    <m/>
    <m/>
    <x v="0"/>
    <m/>
    <m/>
    <m/>
    <x v="0"/>
    <m/>
    <m/>
    <x v="0"/>
    <m/>
    <m/>
    <m/>
    <s v="Yany Angélica Ruiz "/>
    <s v="Cédula"/>
    <n v="52449356"/>
    <d v="1980-03-30T00:00:00"/>
    <s v="Mujer"/>
    <n v="3123597713"/>
    <s v="Cr112 bis # 142-44"/>
    <s v="bellany0522@hotmail.com "/>
    <x v="0"/>
    <x v="4"/>
    <s v="Madre, Hijos, Abuelo (a)(s)"/>
    <x v="0"/>
    <s v="Madre Cabeza de Hogar"/>
    <s v="Bogota"/>
    <s v="Suba"/>
    <s v="Ingresar la información de los menores de edad (-18)"/>
    <s v="Tarjeta de identidad"/>
    <s v="Ana Lucía Pacheco "/>
    <d v="2008-02-22T00:00:00"/>
    <s v="Mujer"/>
    <n v="3123597713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Ana Julia García "/>
    <d v="1957-09-21T00:00:00"/>
    <s v="Mujer"/>
    <n v="3163547951"/>
    <s v="Cr 112 bis # 142-44"/>
    <s v="No tiene"/>
    <s v="Si"/>
    <s v="Cédula"/>
    <s v="Jairo Ruiz"/>
    <d v="1956-12-28T00:00:00"/>
    <s v="Hombre"/>
    <n v="3188785165"/>
    <s v="Cr112 bis  # 142-44"/>
    <s v="No tiene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1-29T12:28:55"/>
    <x v="0"/>
    <m/>
    <m/>
    <m/>
    <m/>
    <x v="0"/>
    <m/>
    <m/>
    <m/>
    <x v="0"/>
    <m/>
    <m/>
    <x v="0"/>
    <m/>
    <m/>
    <m/>
    <s v="Fabio galundo mendoza"/>
    <s v="Cédula"/>
    <n v="79247776"/>
    <d v="1970-07-11T00:00:00"/>
    <s v="Hombre"/>
    <n v="3005557577"/>
    <s v="Carrera 114a   152d  39"/>
    <s v="Fabiogal776@gmail.com"/>
    <x v="1"/>
    <x v="2"/>
    <s v="Hijos"/>
    <x v="0"/>
    <s v="Adulto, Juventud activa, Padre Cabeza de Hogar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Paola galindo jimenez"/>
    <d v="1994-11-06T00:00:00"/>
    <s v="Mujer"/>
    <n v="3015600053"/>
    <s v="Carrera 114a  152 39"/>
    <s v="Paola.galindojimene@gmail.com"/>
    <s v="Si"/>
    <s v="Cédula"/>
    <s v="Dabiela galindo jimenez"/>
    <d v="2003-01-07T00:00:00"/>
    <s v="Mujer"/>
    <n v="3023292130"/>
    <s v="Carrera 114a  152d  39"/>
    <s v="Leidyda0107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8"/>
  </r>
  <r>
    <d v="2021-01-30T12:28:55"/>
    <x v="0"/>
    <m/>
    <m/>
    <m/>
    <m/>
    <x v="0"/>
    <m/>
    <m/>
    <m/>
    <x v="0"/>
    <m/>
    <m/>
    <x v="0"/>
    <m/>
    <m/>
    <m/>
    <s v="Deissy Angélica Martínez Pinzón"/>
    <s v="Cédula"/>
    <n v="52986088"/>
    <d v="1983-02-01T00:00:00"/>
    <s v="Mujer"/>
    <n v="3142669946"/>
    <s v="Calle 152b # 109-14"/>
    <s v="cantaangel@hotmail.com"/>
    <x v="1"/>
    <x v="0"/>
    <s v="Madre, Hijos"/>
    <x v="0"/>
    <s v="Adulto mayor, Juventud activa, Madre Cabeza de Hogar"/>
    <s v="Bogota"/>
    <s v="Suba"/>
    <s v="Ingresar la información de los menores de edad (-18)"/>
    <s v="Tarjeta de identidad"/>
    <s v="Miguel Ángel López Martínez"/>
    <d v="2009-11-13T00:00:00"/>
    <s v="Hombre"/>
    <n v="3142669946"/>
    <s v="No, mayor de edad"/>
    <m/>
    <m/>
    <m/>
    <m/>
    <m/>
    <m/>
    <m/>
    <m/>
    <m/>
    <m/>
    <m/>
    <m/>
    <m/>
    <m/>
    <m/>
    <m/>
    <m/>
    <m/>
    <m/>
    <m/>
    <m/>
    <m/>
    <m/>
    <m/>
    <s v="Cédula"/>
    <n v="41321525"/>
    <d v="1942-12-02T00:00:00"/>
    <s v="Mujer"/>
    <n v="3142669946"/>
    <s v="Calle 152b 109-14"/>
    <s v="cantaangel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  <r>
    <d v="2021-01-31T12:28:55"/>
    <x v="0"/>
    <m/>
    <m/>
    <m/>
    <m/>
    <x v="0"/>
    <m/>
    <m/>
    <m/>
    <x v="0"/>
    <m/>
    <m/>
    <x v="0"/>
    <m/>
    <m/>
    <m/>
    <s v="Silvia Nubia Rodriguez Ronchaquira "/>
    <s v="Cédula"/>
    <n v="1019020054"/>
    <d v="1987-09-23T00:00:00"/>
    <s v="Mujer"/>
    <n v="3219884516"/>
    <s v="Calle 151151c #113b-12 casa 34"/>
    <s v="mystarissarita@hotmail.com "/>
    <x v="1"/>
    <x v="3"/>
    <s v="Madre, Hijos"/>
    <x v="5"/>
    <s v="Discapacidad, Madre Cabeza de Hogar"/>
    <s v="Bogota"/>
    <s v="Suba"/>
    <s v="Ingresar la información de los menores de edad (-18)"/>
    <s v="Tarjeta de identidad"/>
    <s v="Sara Nicol Caceres Rodriguez 7A "/>
    <d v="2006-09-19T00:00:00"/>
    <s v="Mujer"/>
    <n v="3219884516"/>
    <s v="Si"/>
    <s v="Registro Civil"/>
    <s v="Emma Giraldo Cely "/>
    <d v="2016-11-11T00:00:00"/>
    <s v="Mujer"/>
    <n v="3219884516"/>
    <s v="No, mayor de edad"/>
    <m/>
    <m/>
    <m/>
    <m/>
    <m/>
    <m/>
    <m/>
    <m/>
    <m/>
    <m/>
    <m/>
    <m/>
    <m/>
    <m/>
    <m/>
    <m/>
    <m/>
    <m/>
    <s v="Cédula"/>
    <s v="Magda Beatriz  Ronchaquira"/>
    <d v="1958-12-23T00:00:00"/>
    <s v="Mujer"/>
    <n v="3505193738"/>
    <s v="Calle 151c #109a-50 casa 3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9"/>
  </r>
  <r>
    <d v="2021-02-01T12:28:55"/>
    <x v="0"/>
    <m/>
    <m/>
    <m/>
    <m/>
    <x v="0"/>
    <m/>
    <m/>
    <m/>
    <x v="0"/>
    <m/>
    <m/>
    <x v="0"/>
    <m/>
    <m/>
    <m/>
    <s v="Alberto julio Alarcón Galván"/>
    <s v="Cédula"/>
    <n v="79870450"/>
    <d v="1976-01-28T00:00:00"/>
    <s v="Hombre"/>
    <n v="3112077094"/>
    <s v="Carrera 113c 152d 45"/>
    <s v="julio428alberto@gmail.com"/>
    <x v="1"/>
    <x v="0"/>
    <s v="Madre, Padre, Hijos"/>
    <x v="0"/>
    <s v="Padre Cabeza de Hogar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Gladiz palacios"/>
    <d v="1977-10-26T00:00:00"/>
    <s v="Mujer"/>
    <n v="3134473538"/>
    <s v="Cara 113c 152 d 45"/>
    <s v="dizgla27@hotmail.com"/>
    <s v="Si"/>
    <s v="Cédula"/>
    <s v="Paula Alejandra Alarcón palacios"/>
    <d v="2001-06-04T00:00:00"/>
    <s v="Mujer"/>
    <n v="3202031971"/>
    <s v="Cra 113c 152d 45"/>
    <s v="paulanocrala69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</r>
  <r>
    <d v="2021-02-02T12:28:55"/>
    <x v="0"/>
    <m/>
    <m/>
    <m/>
    <m/>
    <x v="0"/>
    <m/>
    <m/>
    <m/>
    <x v="0"/>
    <m/>
    <m/>
    <x v="0"/>
    <m/>
    <m/>
    <m/>
    <s v="Hida Mariana Vargas de Vargas"/>
    <s v="Cédula"/>
    <n v="35497228"/>
    <d v="1959-05-06T00:00:00"/>
    <s v="Mujer"/>
    <n v="3123627362"/>
    <s v="Calle 146 c # 85 c 21"/>
    <s v="hidamariana2@hotmail.com"/>
    <x v="1"/>
    <x v="1"/>
    <s v="Hijos, Esposo y nieto"/>
    <x v="0"/>
    <s v="Adulto mayor, Juventud activa, Madre Cabeza de Hogar, Primera infancia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Mary Susana Vargas Vargas"/>
    <d v="1979-03-04T00:00:00"/>
    <s v="Mujer"/>
    <n v="3196785987"/>
    <s v="Calle 146 c # 85 c 21"/>
    <s v="vargasvargasmarysusana@gmail.com"/>
    <s v="Si"/>
    <s v="Cédula"/>
    <s v="Ismael Vargas Albarracin"/>
    <d v="1959-04-01T00:00:00"/>
    <s v="Hombre"/>
    <n v="3142667723"/>
    <s v="Calle 146 c # 85 c 21"/>
    <s v="ismaelito59@hotmail.com"/>
    <s v="Si"/>
    <s v="Cédula"/>
    <n v="1019074505"/>
    <d v="1992-09-15T00:00:00"/>
    <s v="Mujer"/>
    <n v="3013275406"/>
    <s v="Calle 146 c # 85 c 21"/>
    <s v="mariaalejandravargasv@hotmail.com"/>
    <s v="No"/>
    <m/>
    <m/>
    <m/>
    <m/>
    <m/>
    <m/>
    <m/>
    <m/>
    <m/>
    <m/>
    <m/>
    <m/>
    <m/>
    <m/>
    <m/>
    <m/>
    <m/>
    <m/>
    <m/>
    <m/>
    <m/>
    <m/>
    <m/>
    <x v="21"/>
  </r>
  <r>
    <d v="2021-02-03T12:28:55"/>
    <x v="0"/>
    <m/>
    <m/>
    <m/>
    <m/>
    <x v="0"/>
    <m/>
    <m/>
    <m/>
    <x v="0"/>
    <m/>
    <m/>
    <x v="0"/>
    <m/>
    <m/>
    <m/>
    <s v="Luz Mery Ctiviva Leon"/>
    <s v="Cédula"/>
    <n v="52357397"/>
    <d v="1977-09-20T00:00:00"/>
    <s v="Mujer"/>
    <n v="3222087438"/>
    <s v="Calle 142A No. 128B-78"/>
    <s v="luzmerych02@gmail.com"/>
    <x v="1"/>
    <x v="2"/>
    <s v="Madre, Padre, Hijos"/>
    <x v="0"/>
    <s v="Adulto, Primera infancia"/>
    <s v="Bogota"/>
    <s v="Suba"/>
    <s v="Ingresar la información de los menores de edad (-18)"/>
    <s v="Tarjeta de identidad"/>
    <s v="Juan Esteban Caicedo Chitiva"/>
    <d v="2012-12-12T00:00:00"/>
    <s v="Hombre"/>
    <n v="3222087438"/>
    <s v="Si"/>
    <s v="Registro Civil"/>
    <s v="Samuel David Caicedo Chitiva"/>
    <d v="2015-02-08T00:00:00"/>
    <s v="Hombre"/>
    <n v="3222087438"/>
    <s v="No, mayor de edad"/>
    <m/>
    <m/>
    <m/>
    <m/>
    <m/>
    <m/>
    <m/>
    <m/>
    <m/>
    <m/>
    <m/>
    <m/>
    <m/>
    <m/>
    <m/>
    <m/>
    <m/>
    <m/>
    <s v="Cédula"/>
    <s v="Jose Caicedo Gomez"/>
    <d v="1976-12-03T00:00:00"/>
    <s v="Hombre"/>
    <n v="3115484358"/>
    <s v="Calle 142A No. 128B-78"/>
    <s v="d_alambert@yahoo.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</r>
  <r>
    <d v="2021-02-04T12:28:55"/>
    <x v="0"/>
    <m/>
    <m/>
    <m/>
    <m/>
    <x v="0"/>
    <m/>
    <m/>
    <m/>
    <x v="0"/>
    <m/>
    <m/>
    <x v="0"/>
    <m/>
    <m/>
    <m/>
    <s v="Adelaida Urrutia Hurtado"/>
    <s v="Cédula"/>
    <n v="26297401"/>
    <d v="1981-03-30T00:00:00"/>
    <s v="Mujer"/>
    <n v="3214697359"/>
    <s v="Cra 111 bis #154 A-30"/>
    <s v="adelaidaurrutiahurtado@gmial.com"/>
    <x v="1"/>
    <x v="2"/>
    <s v="Madre, Padre, Hijos"/>
    <x v="0"/>
    <s v="Adulto, Primera infancia"/>
    <s v="Bogota"/>
    <s v="Suba"/>
    <s v="Ingresar la información de los menores de edad (-18)"/>
    <s v="Tarjeta de identidad"/>
    <s v="Laura Sofia Benítez Urrutia"/>
    <d v="2010-08-25T00:00:00"/>
    <s v="Mujer"/>
    <n v="3214697359"/>
    <s v="Si"/>
    <s v="Registro Civil"/>
    <s v="Yeiri Salomé Benítez Urrutia"/>
    <d v="2015-08-29T00:00:00"/>
    <s v="Mujer"/>
    <n v="3214697359"/>
    <s v="No, mayor de edad"/>
    <m/>
    <m/>
    <m/>
    <m/>
    <m/>
    <m/>
    <m/>
    <m/>
    <m/>
    <m/>
    <m/>
    <m/>
    <m/>
    <m/>
    <m/>
    <m/>
    <m/>
    <m/>
    <s v="Cédula"/>
    <s v="Bayron Benítez Bedoya"/>
    <d v="1986-10-10T00:00:00"/>
    <s v="Hombre"/>
    <n v="3208530962"/>
    <s v="Cra 111 bis #154 A-30"/>
    <s v="bairon.semimar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"/>
  </r>
  <r>
    <d v="2021-02-05T12:28:55"/>
    <x v="0"/>
    <m/>
    <m/>
    <m/>
    <m/>
    <x v="0"/>
    <m/>
    <m/>
    <m/>
    <x v="0"/>
    <m/>
    <m/>
    <x v="0"/>
    <m/>
    <m/>
    <m/>
    <s v="Maritza Ruidiaz Galindo "/>
    <s v="Cédula"/>
    <n v="36640352"/>
    <d v="1975-10-18T00:00:00"/>
    <s v="Mujer"/>
    <n v="3127152481"/>
    <s v="Cr 115 #153-80"/>
    <s v="maryzaruidiaz@gmail.com "/>
    <x v="0"/>
    <x v="1"/>
    <s v="Madre, Padre, Hijos"/>
    <x v="0"/>
    <s v="Adulto, Juventud activa"/>
    <s v="Bogota"/>
    <s v="Suba"/>
    <s v="Ingresar la información de los menores de edad (-18)"/>
    <s v="Tarjeta de identidad"/>
    <s v="Victoria Zambrano Ruidiaz "/>
    <d v="2009-08-08T00:00:00"/>
    <s v="Mujer"/>
    <n v="6828964"/>
    <s v="Si"/>
    <s v="Tarjeta de identidad"/>
    <s v="Samuel Zambrano Ruidiaz "/>
    <d v="2006-12-02T00:00:00"/>
    <s v="Hombre"/>
    <n v="6828964"/>
    <s v="No, mayor de edad"/>
    <m/>
    <m/>
    <m/>
    <m/>
    <m/>
    <m/>
    <m/>
    <m/>
    <m/>
    <m/>
    <m/>
    <m/>
    <m/>
    <m/>
    <m/>
    <m/>
    <m/>
    <m/>
    <s v="Cédula"/>
    <s v="Ernesto Zambrano Flores "/>
    <d v="1967-05-16T00:00:00"/>
    <s v="Hombre"/>
    <n v="3115779777"/>
    <s v="Cr115#153-80"/>
    <s v="ernestozf4@gmail.com"/>
    <s v="Si"/>
    <s v="Cédula"/>
    <s v="ANDRES DAVID ZAMBRANO RUIDIAZ"/>
    <d v="2001-01-30T00:00:00"/>
    <s v="Hombre"/>
    <n v="3114898612"/>
    <s v="CR115#153-80"/>
    <s v="andreszr4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0"/>
  </r>
  <r>
    <d v="2021-02-06T12:28:55"/>
    <x v="0"/>
    <m/>
    <m/>
    <m/>
    <m/>
    <x v="0"/>
    <m/>
    <m/>
    <m/>
    <x v="0"/>
    <m/>
    <m/>
    <x v="0"/>
    <m/>
    <m/>
    <m/>
    <s v="Andrea patricia ceferino garzon"/>
    <s v="Cédula"/>
    <n v="1070924506"/>
    <d v="1996-08-18T00:00:00"/>
    <s v="Mujer"/>
    <n v="3508652492"/>
    <s v="Calle 156 # 114-33"/>
    <s v="Andreita.chikita16@gmail.com"/>
    <x v="2"/>
    <x v="0"/>
    <s v="Hijos, Esposo"/>
    <x v="0"/>
    <s v="Madre gestante, Padre Cabeza de Hogar, Primera infancia"/>
    <s v="Bogota"/>
    <s v="Suba"/>
    <s v="Ingresar la información de los menores de edad (-18)"/>
    <s v="Registro Civil"/>
    <s v="Lucia"/>
    <d v="2020-01-24T00:00:00"/>
    <s v="Hombre"/>
    <n v="3508652492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Maria gilma garzon"/>
    <d v="1939-10-24T00:00:00"/>
    <s v="Mujer"/>
    <n v="3123549010"/>
    <s v="Calle156#114-33"/>
    <s v="Andreita.chikita16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3"/>
  </r>
  <r>
    <d v="2021-02-07T12:28:55"/>
    <x v="0"/>
    <m/>
    <m/>
    <m/>
    <m/>
    <x v="0"/>
    <m/>
    <m/>
    <m/>
    <x v="0"/>
    <m/>
    <m/>
    <x v="0"/>
    <m/>
    <m/>
    <m/>
    <s v="Leidy Gisela Sosa Arango"/>
    <s v="Cédula"/>
    <n v="47440308"/>
    <d v="1982-08-24T00:00:00"/>
    <s v="Mujer"/>
    <n v="3203676302"/>
    <s v="Kra 111 # 152 f 04"/>
    <s v="sosaarango1625@gmail.com"/>
    <x v="1"/>
    <x v="1"/>
    <s v="Madre, Padre, Hijos"/>
    <x v="0"/>
    <s v="Madre Cabeza de Hogar"/>
    <s v="Bogota"/>
    <s v="Suba"/>
    <s v="Ingresar la información de los menores de edad (-18)"/>
    <s v="Registro Civil"/>
    <s v="Emily Dayana Alfonso Sosa"/>
    <d v="2015-05-25T00:00:00"/>
    <s v="Mujer"/>
    <n v="3203676302"/>
    <s v="Si"/>
    <s v="Tarjeta de identidad"/>
    <s v="Charyd jhohana Daza Sosa"/>
    <d v="2007-04-26T00:00:00"/>
    <s v="Mujer"/>
    <n v="3203676302"/>
    <s v="Si"/>
    <s v="Tarjeta de identidad"/>
    <s v="Karen"/>
    <d v="2005-10-20T00:00:00"/>
    <s v="Mujer"/>
    <n v="3203686302"/>
    <s v="No, mayor de edad"/>
    <m/>
    <m/>
    <m/>
    <m/>
    <m/>
    <m/>
    <m/>
    <m/>
    <m/>
    <m/>
    <m/>
    <m/>
    <s v="Cédula"/>
    <s v="Orlando Alfonso rojas "/>
    <d v="1967-07-28T00:00:00"/>
    <s v="Mujer"/>
    <n v="3203676302"/>
    <s v="Kra 111 # 152 f 04"/>
    <s v="sosaarango1625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</r>
  <r>
    <d v="2021-02-08T12:28:55"/>
    <x v="0"/>
    <m/>
    <m/>
    <m/>
    <m/>
    <x v="0"/>
    <m/>
    <m/>
    <m/>
    <x v="0"/>
    <m/>
    <m/>
    <x v="0"/>
    <m/>
    <m/>
    <m/>
    <s v="Alejandra Borges"/>
    <s v="Cédula"/>
    <n v="10974594"/>
    <d v="1973-06-20T00:00:00"/>
    <s v="Mujer"/>
    <n v="3118343548"/>
    <s v="Calle 153 114B 58 arrayanes de suba int 3 casa 29"/>
    <s v="alejandraborges20@gmail.com"/>
    <x v="0"/>
    <x v="5"/>
    <s v="Madre, Hijos, Esposo"/>
    <x v="6"/>
    <s v="Adulto"/>
    <s v="Bogota"/>
    <s v="Suba"/>
    <s v="Ingresar la información de los menores de edad (-18)"/>
    <s v="Tarjeta de identidad"/>
    <s v="Henmary Alejandra Del Nogal Borges"/>
    <d v="2006-01-18T00:00:00"/>
    <s v="Mujer"/>
    <n v="3243154669"/>
    <s v="Si"/>
    <s v="Tarjeta de identidad"/>
    <n v="8975078"/>
    <d v="2017-01-28T00:00:00"/>
    <s v="Hombre"/>
    <n v="3118343548"/>
    <s v="No, mayor de edad"/>
    <m/>
    <m/>
    <m/>
    <m/>
    <m/>
    <m/>
    <m/>
    <m/>
    <m/>
    <m/>
    <m/>
    <m/>
    <m/>
    <m/>
    <m/>
    <m/>
    <m/>
    <m/>
    <s v="Cédula"/>
    <n v="4175093"/>
    <d v="1947-04-19T00:00:00"/>
    <s v="Mujer"/>
    <n v="3118343548"/>
    <s v="Cl 153 114B 58 int. 3 casa 29"/>
    <s v="alejborgesddlnogal@hotmail.com"/>
    <s v="Si"/>
    <s v="Cédula"/>
    <n v="11747805"/>
    <d v="1973-09-23T00:00:00"/>
    <s v="Hombre"/>
    <n v="3138255018"/>
    <s v="Cl 153 114b 58 int. 3 casa 29"/>
    <s v="alejandraborges20@gmail.com"/>
    <s v="Si"/>
    <s v="Cédula"/>
    <n v="24491998"/>
    <d v="1995-08-21T00:00:00"/>
    <s v="Mujer"/>
    <n v="3143282078"/>
    <s v="Cl  153 114b 58 int. 3 casa 29"/>
    <s v="hennesisgabriela@hotmail.con"/>
    <s v="Si"/>
    <s v="Cédula"/>
    <s v="Hennimar Alejandra Del Nogal Borges"/>
    <d v="1996-10-06T00:00:00"/>
    <s v="Mujer"/>
    <n v="3153286998"/>
    <s v="Cl 153 114b 58 int. 3 casa 29"/>
    <s v="Hennimardnb@gmail.com"/>
    <s v="No"/>
    <m/>
    <m/>
    <m/>
    <m/>
    <m/>
    <m/>
    <m/>
    <m/>
    <m/>
    <m/>
    <m/>
    <m/>
    <m/>
    <m/>
    <m/>
    <x v="24"/>
  </r>
  <r>
    <d v="2021-02-09T12:28:55"/>
    <x v="0"/>
    <m/>
    <m/>
    <m/>
    <m/>
    <x v="0"/>
    <m/>
    <m/>
    <m/>
    <x v="0"/>
    <m/>
    <m/>
    <x v="0"/>
    <m/>
    <m/>
    <m/>
    <s v="Estefanis"/>
    <s v="Cédula de extranjería"/>
    <n v="22405201"/>
    <d v="1992-01-19T00:00:00"/>
    <s v="Mujer"/>
    <n v="3116157309"/>
    <s v="Calle 132C bis 109 A #20"/>
    <s v="Estefanistua@hotmail.com"/>
    <x v="1"/>
    <x v="0"/>
    <s v="Madre, Hijos"/>
    <x v="0"/>
    <s v="Madre Cabeza de Hogar"/>
    <s v="Bogota"/>
    <s v="Suba"/>
    <s v="Ingresar la información de los menores de edad (-18)"/>
    <s v="Tarjeta de identidad"/>
    <s v="Maia tua"/>
    <d v="2016-10-21T00:00:00"/>
    <s v="Mujer"/>
    <n v="3116157309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Irma Acosta"/>
    <d v="1956-01-21T00:00:00"/>
    <s v="Mujer"/>
    <n v="3224561482"/>
    <s v="Calle 132 c bis 109 A 20"/>
    <s v="Bearwhite_1234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"/>
  </r>
  <r>
    <d v="2021-02-10T12:28:55"/>
    <x v="0"/>
    <m/>
    <m/>
    <m/>
    <m/>
    <x v="0"/>
    <m/>
    <m/>
    <m/>
    <x v="0"/>
    <m/>
    <m/>
    <x v="0"/>
    <m/>
    <m/>
    <m/>
    <s v="Paola Laverde"/>
    <s v="Cédula"/>
    <n v="52932658"/>
    <d v="1982-10-18T00:00:00"/>
    <s v="Mujer"/>
    <n v="3166183621"/>
    <s v="Calle 153 # 114B58"/>
    <s v="valenpao1018@gmail.com"/>
    <x v="0"/>
    <x v="0"/>
    <s v="Madre, Hijos"/>
    <x v="0"/>
    <s v="Madre Cabeza de Hogar"/>
    <s v="Bogota"/>
    <s v="Suba"/>
    <s v="Ingresar la información de los menores de edad (-18)"/>
    <s v="Registro Civil"/>
    <s v="Valentina Ruiz Laverde"/>
    <d v="2013-06-18T00:00:00"/>
    <s v="Mujer"/>
    <n v="3166183621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Juan Andres Ceballos Laverde"/>
    <d v="2002-03-18T00:00:00"/>
    <s v="Hombre"/>
    <n v="3166183621"/>
    <s v="Calle 153 # 114B58"/>
    <s v="valenpao1018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  <r>
    <d v="2021-02-11T12:28:55"/>
    <x v="0"/>
    <m/>
    <m/>
    <m/>
    <m/>
    <x v="0"/>
    <m/>
    <m/>
    <m/>
    <x v="0"/>
    <m/>
    <m/>
    <x v="0"/>
    <m/>
    <m/>
    <m/>
    <s v="DALY ZORAYA JIMENEZ"/>
    <s v="Cédula"/>
    <n v="52390937"/>
    <d v="1978-02-28T00:00:00"/>
    <s v="Mujer"/>
    <n v="3124456316"/>
    <s v="CR 113C # 152D - 83"/>
    <s v="NANYS3102@HOTMAIL.COM"/>
    <x v="1"/>
    <x v="3"/>
    <s v="ESPOSO"/>
    <x v="2"/>
    <s v="Adulto, Discapacidad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SANTIAGO CHACON PIEDRAHITA"/>
    <d v="1977-01-07T00:00:00"/>
    <s v="Hombre"/>
    <n v="3042075246"/>
    <s v="CR113C #152 D 83"/>
    <s v="SANTICHP_38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</r>
  <r>
    <d v="2021-02-12T12:28:55"/>
    <x v="0"/>
    <m/>
    <m/>
    <m/>
    <m/>
    <x v="0"/>
    <m/>
    <m/>
    <m/>
    <x v="0"/>
    <m/>
    <m/>
    <x v="0"/>
    <m/>
    <m/>
    <m/>
    <s v="Wilson Castañeda Moreno"/>
    <s v="Cédula"/>
    <n v="79413398"/>
    <d v="1967-02-21T00:00:00"/>
    <s v="Hombre"/>
    <n v="3213266546"/>
    <s v="Cra 114b #151d 40"/>
    <s v="wilcasmor@gmail.com"/>
    <x v="1"/>
    <x v="4"/>
    <s v="Madre, Padre, Hijos, Nietos"/>
    <x v="0"/>
    <s v="Adulto, Discapacidad, Juventud activa"/>
    <s v="Bogota"/>
    <s v="Suba"/>
    <s v="Ingresar la información de los menores de edad (-18)"/>
    <s v="Registro Civil"/>
    <s v="Daniel Matheo Chacon Rodriguez"/>
    <d v="2012-04-26T00:00:00"/>
    <s v="Hombre"/>
    <n v="3213266546"/>
    <s v="Si"/>
    <s v="Tarjeta de identidad"/>
    <s v="Danna Valeria Ospina Chacon"/>
    <d v="2010-06-13T00:00:00"/>
    <s v="Mujer"/>
    <n v="3213266546"/>
    <s v="No, mayor de edad"/>
    <m/>
    <m/>
    <m/>
    <m/>
    <m/>
    <m/>
    <m/>
    <m/>
    <m/>
    <m/>
    <m/>
    <m/>
    <m/>
    <m/>
    <m/>
    <m/>
    <m/>
    <m/>
    <s v="Cédula"/>
    <s v="Dora Ines Rodriguez Beltran"/>
    <d v="1965-03-21T00:00:00"/>
    <s v="Mujer"/>
    <n v="3213266446"/>
    <s v="Cra 114b # 151d 40"/>
    <s v="drbconfecciones@gmail.com"/>
    <s v="Si"/>
    <s v="Cédula"/>
    <s v="Karina Chacon Rodriguez"/>
    <d v="1990-03-04T00:00:00"/>
    <s v="Mujer"/>
    <n v="3003587015"/>
    <s v="Cra 114b # 151d 40"/>
    <s v="drbconfecciones@gmail.com"/>
    <s v="Si"/>
    <s v="Cédula"/>
    <n v="80903270"/>
    <d v="1985-01-10T00:00:00"/>
    <s v="Hombre"/>
    <n v="3158656994"/>
    <s v="Cra 114 b 151 d 40"/>
    <s v="Willbrandgeesner@hotmail.com"/>
    <s v="No"/>
    <m/>
    <m/>
    <m/>
    <m/>
    <m/>
    <m/>
    <m/>
    <m/>
    <m/>
    <m/>
    <m/>
    <m/>
    <m/>
    <m/>
    <m/>
    <m/>
    <m/>
    <m/>
    <m/>
    <m/>
    <m/>
    <m/>
    <m/>
    <x v="25"/>
  </r>
  <r>
    <d v="2021-02-13T12:28:55"/>
    <x v="0"/>
    <m/>
    <m/>
    <m/>
    <m/>
    <x v="0"/>
    <m/>
    <m/>
    <m/>
    <x v="0"/>
    <m/>
    <m/>
    <x v="0"/>
    <m/>
    <m/>
    <m/>
    <s v="Mirlys Isabel Aguas Villamizar "/>
    <s v="Cédula"/>
    <n v="22642727"/>
    <d v="1979-08-28T00:00:00"/>
    <s v="Mujer"/>
    <n v="3147883694"/>
    <s v="Cr 113c N 152d - 84 "/>
    <s v="mirlysashley@gmail.com "/>
    <x v="1"/>
    <x v="1"/>
    <s v="Madre, Padre, Hijos, Hermana "/>
    <x v="0"/>
    <s v="Juventud activa, Primera infancia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Francisco jose ospino acosta "/>
    <d v="1979-08-23T00:00:00"/>
    <s v="Hombre"/>
    <n v="3118871231"/>
    <s v="cr 113c N 152d - 84 "/>
    <s v="mirlysashley@gmail.com "/>
    <s v="Si"/>
    <s v="Cédula"/>
    <s v="Estrella Aguas Tovar "/>
    <d v="2000-08-25T00:00:00"/>
    <s v="Mujer"/>
    <n v="3212714210"/>
    <s v="cr113c N 152d - 84 "/>
    <s v="estrellaaguas13@gmail.com 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</r>
  <r>
    <d v="2021-02-14T12:28:55"/>
    <x v="0"/>
    <m/>
    <m/>
    <m/>
    <m/>
    <x v="0"/>
    <m/>
    <m/>
    <m/>
    <x v="0"/>
    <m/>
    <m/>
    <x v="0"/>
    <m/>
    <m/>
    <m/>
    <s v="Claribel huertas"/>
    <s v="Cédula"/>
    <n v="52446229"/>
    <d v="1980-01-07T00:00:00"/>
    <s v="Mujer"/>
    <n v="3125709420"/>
    <s v="Cra 111a # 152g-15"/>
    <s v="Claribelhuertasgomez1@hotmail.com"/>
    <x v="1"/>
    <x v="2"/>
    <s v="Hijos, Esposo"/>
    <x v="0"/>
    <s v="Madre Cabeza de Hogar"/>
    <s v="Bogota"/>
    <s v="Suba"/>
    <s v="Ingresar la información de los menores de edad (-18)"/>
    <s v="Tarjeta de identidad"/>
    <s v="Paula rincon"/>
    <d v="2003-06-29T00:00:00"/>
    <s v="Mujer"/>
    <n v="3125709420"/>
    <s v="Si"/>
    <s v="Tarjeta de identidad"/>
    <s v="Laura rincon"/>
    <d v="2005-08-10T00:00:00"/>
    <s v="Mujer"/>
    <n v="3125709420"/>
    <s v="No, mayor de edad"/>
    <m/>
    <m/>
    <m/>
    <m/>
    <m/>
    <m/>
    <m/>
    <m/>
    <m/>
    <m/>
    <m/>
    <m/>
    <m/>
    <m/>
    <m/>
    <m/>
    <m/>
    <m/>
    <s v="Cédula"/>
    <s v="Pedro Pablo rincon"/>
    <d v="1980-10-21T00:00:00"/>
    <s v="Hombre"/>
    <n v="3125709420"/>
    <s v="Cra 111a # 152g-15"/>
    <s v="pablini82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2-15T12:28:55"/>
    <x v="0"/>
    <m/>
    <m/>
    <m/>
    <m/>
    <x v="0"/>
    <m/>
    <m/>
    <m/>
    <x v="0"/>
    <m/>
    <m/>
    <x v="0"/>
    <m/>
    <m/>
    <m/>
    <s v="Delia lorena Isidro Barrozo "/>
    <s v="Cédula"/>
    <n v="1127340260"/>
    <d v="1990-12-19T00:00:00"/>
    <s v="Mujer"/>
    <n v="3203622080"/>
    <s v="Cra 114a 152d 28"/>
    <s v="Lorenaisidro1990@gmail.com"/>
    <x v="1"/>
    <x v="0"/>
    <s v="Madre, Hijos"/>
    <x v="0"/>
    <s v="Madre Cabeza de Hogar"/>
    <s v="Bogota"/>
    <s v="Suba"/>
    <s v="Ingresar la información de los menores de edad (-18)"/>
    <s v="Tarjeta de identidad"/>
    <s v="Giovanna yuslibeth García Isidro "/>
    <d v="2009-04-26T00:00:00"/>
    <s v="Mujer"/>
    <n v="3104624626"/>
    <s v="Si"/>
    <s v="Registro Civil"/>
    <s v="Gabriela lucia lineros Isidro "/>
    <d v="2017-05-16T00:00:00"/>
    <s v="Mujer"/>
    <n v="3203622080"/>
    <s v="No, mayor de edad"/>
    <m/>
    <m/>
    <m/>
    <m/>
    <m/>
    <m/>
    <m/>
    <m/>
    <m/>
    <m/>
    <m/>
    <m/>
    <m/>
    <m/>
    <m/>
    <m/>
    <m/>
    <m/>
    <s v="Cédula"/>
    <s v="Delia lorena Isidro Barrozo "/>
    <d v="1990-12-19T00:00:00"/>
    <s v="Mujer"/>
    <n v="3203622080"/>
    <s v="Cra 114a 152d 28"/>
    <s v="Lorenaisidro1990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</r>
  <r>
    <d v="2021-02-16T12:28:55"/>
    <x v="0"/>
    <m/>
    <m/>
    <m/>
    <m/>
    <x v="0"/>
    <m/>
    <m/>
    <m/>
    <x v="0"/>
    <m/>
    <m/>
    <x v="0"/>
    <m/>
    <m/>
    <m/>
    <s v="Marinela chivata vaca"/>
    <s v="Cédula"/>
    <n v="52309667"/>
    <d v="1974-09-08T00:00:00"/>
    <s v="Mujer"/>
    <n v="3213869601"/>
    <s v="Calle 152 a bis # 110 Apt 301"/>
    <s v="Marinelachivata74@gmail.com"/>
    <x v="1"/>
    <x v="0"/>
    <s v="Madre, Hijos"/>
    <x v="0"/>
    <s v="Madre Cabeza de Hogar"/>
    <s v="Bogota"/>
    <s v="Suba"/>
    <s v="Ingresar la información de los menores de edad (-18)"/>
    <s v="Tarjeta de identidad"/>
    <s v="Steven bernal chivata"/>
    <d v="2006-06-11T00:00:00"/>
    <s v="Hombre"/>
    <n v="3142121394"/>
    <s v="Si"/>
    <s v="Tarjeta de identidad"/>
    <s v="Sorany Bernal Chivata"/>
    <d v="2004-06-27T00:00:00"/>
    <s v="Mujer"/>
    <n v="3223702887"/>
    <s v="No, mayor de edad"/>
    <m/>
    <m/>
    <m/>
    <m/>
    <m/>
    <m/>
    <m/>
    <m/>
    <m/>
    <m/>
    <m/>
    <m/>
    <m/>
    <m/>
    <m/>
    <m/>
    <m/>
    <m/>
    <s v="Cédula"/>
    <s v="Marinela Chivata Vaca"/>
    <d v="1974-09-08T00:00:00"/>
    <s v="Mujer"/>
    <n v="3213869601"/>
    <s v="Calle 152 a bis # 110  Apt 301"/>
    <s v="Marinelachivata74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6"/>
  </r>
  <r>
    <d v="2021-02-17T12:28:55"/>
    <x v="0"/>
    <m/>
    <m/>
    <m/>
    <m/>
    <x v="0"/>
    <m/>
    <m/>
    <m/>
    <x v="0"/>
    <m/>
    <m/>
    <x v="0"/>
    <m/>
    <m/>
    <m/>
    <s v="Clara Inés Herrera Martinez "/>
    <s v="Cédula"/>
    <n v="21069984"/>
    <d v="1957-06-16T00:00:00"/>
    <s v="Mujer"/>
    <n v="3112663249"/>
    <s v="Carrera 109b # 152d-10 "/>
    <s v="claraluna1828@hotmail.com "/>
    <x v="2"/>
    <x v="0"/>
    <s v="Madre, Padre, Hijos"/>
    <x v="0"/>
    <s v="Adulto mayor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Omar Guillermo González Luna "/>
    <d v="1953-12-18T00:00:00"/>
    <s v="Hombre"/>
    <n v="3214329911"/>
    <s v="Carrera 109b # 152d-10. "/>
    <s v="oguigo18@gmail.com "/>
    <s v="Si"/>
    <s v="Cédula"/>
    <s v="Juan Carlos González Herrera "/>
    <d v="1984-08-10T00:00:00"/>
    <s v="Hombre"/>
    <n v="3138070031"/>
    <s v="Carrera 109b # 152d-10. "/>
    <s v="Jcginzalez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7"/>
  </r>
  <r>
    <d v="2021-02-18T12:28:55"/>
    <x v="0"/>
    <m/>
    <m/>
    <m/>
    <m/>
    <x v="0"/>
    <m/>
    <m/>
    <m/>
    <x v="0"/>
    <m/>
    <m/>
    <x v="0"/>
    <m/>
    <m/>
    <m/>
    <s v="elsa maria herrera"/>
    <s v="Cédula"/>
    <n v="39787596"/>
    <d v="1969-08-08T00:00:00"/>
    <s v="Mujer"/>
    <n v="3192445817"/>
    <s v="CRA 115 # 153-80"/>
    <s v="elsamariaherrerabayona@gmail.com"/>
    <x v="0"/>
    <x v="1"/>
    <s v="Madre, Padre, Hijos"/>
    <x v="0"/>
    <s v="Adulto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Diego Ortiz"/>
    <d v="1971-03-10T00:00:00"/>
    <s v="Hombre"/>
    <n v="3214915306"/>
    <s v="CRA 115 # 153-80"/>
    <s v="ortizcol_1@yahoo.es"/>
    <s v="Si"/>
    <s v="Cédula"/>
    <s v="Sebastián Ortiz"/>
    <d v="2001-12-11T00:00:00"/>
    <s v="Hombre"/>
    <n v="3123304009"/>
    <s v="CRA 115# 153-80"/>
    <s v="ortizcol_1@yahoo.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8"/>
  </r>
  <r>
    <d v="2021-02-19T12:28:55"/>
    <x v="0"/>
    <m/>
    <m/>
    <m/>
    <m/>
    <x v="0"/>
    <m/>
    <m/>
    <m/>
    <x v="0"/>
    <m/>
    <m/>
    <x v="0"/>
    <m/>
    <m/>
    <m/>
    <s v="Carolina López"/>
    <s v="Cédula"/>
    <n v="52354637"/>
    <d v="1977-10-22T00:00:00"/>
    <s v="Mujer"/>
    <n v="3006494567"/>
    <s v="Calle 153#114b58"/>
    <s v="decretandounmundonuevo@hotmail.com"/>
    <x v="0"/>
    <x v="4"/>
    <s v="Madre, Padre, Hijos"/>
    <x v="0"/>
    <s v="Madre Cabeza de Hogar"/>
    <s v="Bogota"/>
    <s v="Suba"/>
    <s v="Ingresar la información de los menores de edad (-18)"/>
    <s v="Tarjeta de identidad"/>
    <s v="Shanty Lorenzo"/>
    <d v="2012-01-15T00:00:00"/>
    <s v="Hombre"/>
    <n v="3006594567"/>
    <s v="Si"/>
    <s v="Registro Civil"/>
    <s v="Connor"/>
    <d v="2017-03-17T00:00:00"/>
    <s v="Hombre"/>
    <n v="3132838868"/>
    <s v="No, mayor de edad"/>
    <m/>
    <m/>
    <m/>
    <m/>
    <m/>
    <m/>
    <m/>
    <m/>
    <m/>
    <m/>
    <m/>
    <m/>
    <m/>
    <m/>
    <m/>
    <m/>
    <m/>
    <m/>
    <s v="Cédula"/>
    <s v="Paula andrea cotame López"/>
    <d v="2003-02-02T00:00:00"/>
    <s v="Mujer"/>
    <n v="3202216668"/>
    <s v="Calle 153#114b-58"/>
    <s v="cotamep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</r>
  <r>
    <d v="2021-02-20T12:28:55"/>
    <x v="0"/>
    <m/>
    <m/>
    <m/>
    <m/>
    <x v="0"/>
    <m/>
    <m/>
    <m/>
    <x v="0"/>
    <m/>
    <m/>
    <x v="0"/>
    <m/>
    <m/>
    <m/>
    <s v="Alberto Gomez Gonzalez"/>
    <s v="Cédula"/>
    <n v="5697382"/>
    <d v="1966-12-06T00:00:00"/>
    <s v="Hombre"/>
    <n v="3142486035"/>
    <s v="Cra 84b #145b 38"/>
    <s v="albetogomezgonzalez66@gmail.com"/>
    <x v="1"/>
    <x v="0"/>
    <s v="Madre, Padre, Hijos"/>
    <x v="0"/>
    <s v="Padre Cabeza de Hogar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Maria Victoria Rodelo "/>
    <d v="1969-06-17T00:00:00"/>
    <s v="Mujer"/>
    <n v="3104903796"/>
    <s v="Cra 84b #145b 38"/>
    <s v="Maviroba@hotmail.com"/>
    <s v="Si"/>
    <s v="Cédula"/>
    <s v="Paula Andrea Gómez Rodelo"/>
    <d v="2000-07-05T00:00:00"/>
    <s v="Mujer"/>
    <n v="3102823347"/>
    <s v="Cra 84b #145b 38"/>
    <s v="gomezrodelop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5"/>
  </r>
  <r>
    <d v="2021-02-21T12:28:55"/>
    <x v="0"/>
    <m/>
    <m/>
    <m/>
    <m/>
    <x v="0"/>
    <m/>
    <m/>
    <m/>
    <x v="0"/>
    <m/>
    <m/>
    <x v="0"/>
    <m/>
    <m/>
    <m/>
    <s v="José Gregorio Palencia"/>
    <s v="Cédula"/>
    <n v="1100393739"/>
    <d v="1986-03-08T00:00:00"/>
    <s v="Hombre"/>
    <n v="3128808299"/>
    <s v="Ac 153-114B"/>
    <s v="José.electricista34@gmail.com"/>
    <x v="0"/>
    <x v="5"/>
    <s v="Hijos, Hermanos, sobrinos"/>
    <x v="2"/>
    <s v="Adulto, Discapacidad, Juventud activa"/>
    <s v="Bogota"/>
    <s v="Suba"/>
    <s v="Ingresar la información de los menores de edad (-18)"/>
    <s v="Tarjeta de identidad"/>
    <s v="Breiner"/>
    <d v="2012-05-14T00:00:00"/>
    <s v="Hombre"/>
    <n v="3209609315"/>
    <s v="No, mayor de edad"/>
    <m/>
    <m/>
    <m/>
    <m/>
    <m/>
    <m/>
    <m/>
    <m/>
    <m/>
    <m/>
    <m/>
    <m/>
    <m/>
    <m/>
    <m/>
    <m/>
    <m/>
    <m/>
    <m/>
    <m/>
    <m/>
    <m/>
    <m/>
    <m/>
    <s v="Cédula"/>
    <s v="Carmen Cecilia Palencia"/>
    <d v="1966-08-14T00:00:00"/>
    <s v="Mujer"/>
    <n v="3108280504"/>
    <s v="AC 153-114B"/>
    <s v="Machadoyubimar.17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</r>
  <r>
    <d v="2021-02-22T12:28:55"/>
    <x v="0"/>
    <m/>
    <m/>
    <m/>
    <m/>
    <x v="0"/>
    <m/>
    <m/>
    <m/>
    <x v="0"/>
    <m/>
    <m/>
    <x v="0"/>
    <m/>
    <m/>
    <m/>
    <s v="Mauricio Fernando Rodríguez Sánchez"/>
    <s v="Cédula"/>
    <n v="80817205"/>
    <d v="1984-08-12T00:00:00"/>
    <s v="Hombre"/>
    <n v="3168869428"/>
    <s v="CLL 152 b # 109 14"/>
    <s v="levitamafero12@gmail.com"/>
    <x v="1"/>
    <x v="2"/>
    <s v="Madre, Padre, Hijos"/>
    <x v="0"/>
    <s v="Adulto, Juventud activa, Primera infancia"/>
    <s v="Bogota"/>
    <s v="Suba"/>
    <s v="Ingresar la información de los menores de edad (-18)"/>
    <s v="Tarjeta de identidad"/>
    <s v="Manuela Rodríguez"/>
    <d v="2008-09-17T00:00:00"/>
    <s v="Mujer"/>
    <n v="3172443261"/>
    <s v="Si"/>
    <s v="Registro Civil"/>
    <s v="Ivanna Rodríguez"/>
    <d v="2014-08-21T00:00:00"/>
    <s v="Mujer"/>
    <n v="3172443261"/>
    <s v="No, mayor de edad"/>
    <m/>
    <m/>
    <m/>
    <m/>
    <m/>
    <m/>
    <m/>
    <m/>
    <m/>
    <m/>
    <m/>
    <m/>
    <m/>
    <m/>
    <m/>
    <m/>
    <m/>
    <m/>
    <s v="Cédula"/>
    <s v="Jeimmy Martínez"/>
    <d v="1978-09-27T00:00:00"/>
    <s v="Mujer"/>
    <n v="3172443261"/>
    <s v="CLL 152 b # 109 14"/>
    <s v="jelimapi@yahoo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9"/>
  </r>
  <r>
    <d v="2021-02-23T12:28:55"/>
    <x v="0"/>
    <m/>
    <m/>
    <m/>
    <m/>
    <x v="0"/>
    <m/>
    <m/>
    <m/>
    <x v="0"/>
    <m/>
    <m/>
    <x v="0"/>
    <m/>
    <m/>
    <m/>
    <s v="Carolina ardila"/>
    <s v="Cédula"/>
    <n v="52728608"/>
    <d v="1981-10-10T00:00:00"/>
    <s v="Mujer"/>
    <n v="3103033512"/>
    <s v="Crr 114 no 151c 28 casa 7"/>
    <s v="Galleta282018@gmail.com "/>
    <x v="1"/>
    <x v="1"/>
    <s v="Madre, Padre, Hijos, Abuelo (a)(s)"/>
    <x v="0"/>
    <s v="Adulto mayor, Discapacidad, Madre Cabeza de Hogar, Primera infancia"/>
    <s v="Bogota"/>
    <s v="Suba"/>
    <s v="Ingresar la información de los menores de edad (-18)"/>
    <s v="Registro Civil"/>
    <s v="Sarah sophia Sánchez ardila"/>
    <d v="2018-02-28T00:00:00"/>
    <s v="Mujer"/>
    <n v="3103033512"/>
    <s v="Si"/>
    <s v="Tarjeta de identidad"/>
    <s v="Isabella ardila"/>
    <d v="2010-07-01T00:00:00"/>
    <s v="Mujer"/>
    <n v="3103033512"/>
    <s v="No, mayor de edad"/>
    <m/>
    <m/>
    <m/>
    <m/>
    <m/>
    <m/>
    <m/>
    <m/>
    <m/>
    <m/>
    <m/>
    <m/>
    <m/>
    <m/>
    <m/>
    <m/>
    <m/>
    <m/>
    <s v="Cédula"/>
    <s v="Cesar Sánchez "/>
    <d v="1976-10-03T00:00:00"/>
    <s v="Hombre"/>
    <n v="3103033512"/>
    <s v="Crr 114 no 151c 28 casa 7"/>
    <s v="Galleta282018@gmail.com "/>
    <s v="Si"/>
    <s v="Cédula"/>
    <s v="Carlos humberto villamil"/>
    <d v="1941-10-03T00:00:00"/>
    <s v="Hombre"/>
    <n v="3103033512"/>
    <s v="Crr 114 no 151c 28 casa 7"/>
    <s v="Galleta282018@gmail.com 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</r>
  <r>
    <d v="2021-02-24T12:28:55"/>
    <x v="0"/>
    <m/>
    <m/>
    <m/>
    <m/>
    <x v="0"/>
    <m/>
    <m/>
    <m/>
    <x v="0"/>
    <m/>
    <m/>
    <x v="0"/>
    <m/>
    <m/>
    <m/>
    <s v="Sol Gabriela Capera Olaya "/>
    <s v="Cédula"/>
    <n v="52855475"/>
    <d v="1980-01-27T00:00:00"/>
    <s v="Mujer"/>
    <n v="3125799029"/>
    <s v="Crea 109 N 152 a 40"/>
    <s v="Gabriela.capera80@gmail.com"/>
    <x v="1"/>
    <x v="1"/>
    <s v="Madre, Padre, Hijos"/>
    <x v="0"/>
    <s v="Adulto, Adulto mayor, Juventud activa, Primera infancia"/>
    <s v="Bogota"/>
    <s v="Suba"/>
    <s v="Ingresar la información de los menores de edad (-18)"/>
    <s v="Tarjeta de identidad"/>
    <s v="Ximena Gómez Capera "/>
    <d v="2004-05-28T00:00:00"/>
    <s v="Mujer"/>
    <n v="3193348338"/>
    <s v="Si"/>
    <s v="Registro Civil"/>
    <s v="Juan David Gómez Capera "/>
    <d v="2014-05-19T00:00:00"/>
    <s v="Hombre"/>
    <n v="3125799029"/>
    <s v="No, mayor de edad"/>
    <m/>
    <m/>
    <m/>
    <m/>
    <m/>
    <m/>
    <m/>
    <m/>
    <m/>
    <m/>
    <m/>
    <m/>
    <m/>
    <m/>
    <m/>
    <m/>
    <m/>
    <m/>
    <s v="Cédula"/>
    <s v="Karol juliana Gómez Capera "/>
    <d v="2001-09-15T00:00:00"/>
    <s v="Mujer"/>
    <n v="3194783465"/>
    <s v="Crea 109 N 152 a 40"/>
    <s v="Cagomezc@cnb.edu.c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2-25T12:28:55"/>
    <x v="0"/>
    <m/>
    <m/>
    <m/>
    <m/>
    <x v="0"/>
    <m/>
    <m/>
    <m/>
    <x v="0"/>
    <m/>
    <m/>
    <x v="0"/>
    <m/>
    <m/>
    <m/>
    <s v="Lady Carolina Ramos "/>
    <s v="Cédula"/>
    <n v="1019006802"/>
    <d v="1986-06-15T00:00:00"/>
    <s v="Mujer"/>
    <n v="3192183806"/>
    <s v="CRA 111A # 152 C15"/>
    <s v="ladycarolinar@yahoo.com"/>
    <x v="1"/>
    <x v="2"/>
    <s v="Madre, Padre, Hijos"/>
    <x v="0"/>
    <s v="Adulto, Juventud activa, Primera infancia"/>
    <s v="Bogota"/>
    <s v="Suba"/>
    <s v="Ingresar la información de los menores de edad (-18)"/>
    <s v="Tarjeta de identidad"/>
    <s v="Isabella Bernal Ramos"/>
    <d v="2010-05-07T00:00:00"/>
    <s v="Mujer"/>
    <n v="3192183806"/>
    <s v="Si"/>
    <s v="Registro Civil"/>
    <s v="Juan Felipe Bernal Ramos"/>
    <d v="2014-12-16T00:00:00"/>
    <s v="Hombre"/>
    <n v="3192183806"/>
    <s v="No, mayor de edad"/>
    <m/>
    <m/>
    <m/>
    <m/>
    <m/>
    <m/>
    <m/>
    <m/>
    <m/>
    <m/>
    <m/>
    <m/>
    <m/>
    <m/>
    <m/>
    <m/>
    <m/>
    <m/>
    <s v="Cédula"/>
    <s v="Luis Felipe Bernal Vanegas"/>
    <d v="1974-10-28T00:00:00"/>
    <s v="Hombre"/>
    <n v="3202870436"/>
    <s v="CRA 111 A# 152 C15"/>
    <s v="ladycarolinar@yahoo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</r>
  <r>
    <d v="2021-02-26T12:28:55"/>
    <x v="0"/>
    <m/>
    <m/>
    <m/>
    <m/>
    <x v="0"/>
    <m/>
    <m/>
    <m/>
    <x v="0"/>
    <m/>
    <m/>
    <x v="0"/>
    <m/>
    <m/>
    <m/>
    <s v="Gloria y Martínez González"/>
    <s v="Cédula"/>
    <n v="35502537"/>
    <d v="1963-11-04T00:00:00"/>
    <s v="Mujer"/>
    <n v="3222297643"/>
    <s v="Calle 144 #147 A 20"/>
    <s v="gloriamartigo@hotmail.com"/>
    <x v="1"/>
    <x v="3"/>
    <s v="ESPOSO"/>
    <x v="0"/>
    <s v="Adulto"/>
    <s v="Bogota"/>
    <s v="Suba"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Claudio Rubén Ramos Quemba"/>
    <d v="1965-04-08T00:00:00"/>
    <s v="Hombre"/>
    <n v="3192183806"/>
    <s v="Calle 144#147 A20"/>
    <s v="gloriamartigo@hot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0"/>
  </r>
  <r>
    <d v="2021-02-27T12:28:55"/>
    <x v="0"/>
    <m/>
    <m/>
    <m/>
    <m/>
    <x v="0"/>
    <m/>
    <m/>
    <m/>
    <x v="0"/>
    <m/>
    <m/>
    <x v="0"/>
    <m/>
    <m/>
    <m/>
    <s v="Daiber Granados Ferreira"/>
    <s v="Cédula"/>
    <n v="7604667"/>
    <d v="1980-02-03T00:00:00"/>
    <s v="Hombre"/>
    <n v="3163679453"/>
    <s v="Carrera 115 no 153-27"/>
    <s v="luzmarinasuancha@gmail.com"/>
    <x v="0"/>
    <x v="4"/>
    <s v="Madre, Padre, Hijos"/>
    <x v="0"/>
    <s v="Padre Cabeza de Hogar"/>
    <s v="Bogota"/>
    <s v="Suba"/>
    <s v="Ingresar la información de los menores de edad (-18)"/>
    <s v="Registro Civil"/>
    <s v="Juanangel Granados Suancha"/>
    <d v="2016-07-05T00:00:00"/>
    <s v="Hombre"/>
    <n v="3154060703"/>
    <s v="Si"/>
    <s v="Tarjeta de identidad"/>
    <s v="Génesis angel Granados Jimenez"/>
    <d v="2009-07-29T00:00:00"/>
    <s v="Mujer"/>
    <n v="3163679453"/>
    <s v="Si"/>
    <s v="Tarjeta de identidad"/>
    <s v="Sebastian Elías Granados "/>
    <d v="2004-02-24T00:00:00"/>
    <s v="Hombre"/>
    <n v="3163679453"/>
    <s v="No, mayor de edad"/>
    <m/>
    <m/>
    <m/>
    <m/>
    <m/>
    <m/>
    <m/>
    <m/>
    <m/>
    <m/>
    <m/>
    <m/>
    <s v="Cédula"/>
    <s v="Santiago Martínez"/>
    <d v="2002-03-12T00:00:00"/>
    <s v="Hombre"/>
    <n v="3015719852"/>
    <s v="Carrera 115 no 153-27 vas 21 interior 1"/>
    <s v="Daiberggranados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2-28T12:28:55"/>
    <x v="0"/>
    <m/>
    <m/>
    <m/>
    <m/>
    <x v="0"/>
    <m/>
    <m/>
    <m/>
    <x v="0"/>
    <m/>
    <m/>
    <x v="0"/>
    <m/>
    <m/>
    <m/>
    <s v="Daiber Granados"/>
    <s v="Cédula"/>
    <n v="7604667"/>
    <d v="1980-02-03T00:00:00"/>
    <s v="Hombre"/>
    <n v="3015719852"/>
    <s v="Carrera 115 no 153-27"/>
    <s v="daiberggranados@gmail.com"/>
    <x v="0"/>
    <x v="4"/>
    <s v="Madre, Padre, Hijos"/>
    <x v="0"/>
    <s v="Padre Cabeza de Hogar"/>
    <s v="Otro"/>
    <m/>
    <s v="Ingresar la información de los mayores de edad (+18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édula"/>
    <s v="Luzmarina Suancha"/>
    <d v="1979-10-03T00:00:00"/>
    <s v="Mujer"/>
    <n v="3154060703"/>
    <s v="Carrera 115 no 153-27"/>
    <s v="luzmarinasuancha@gmail.com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3-01T12:28:55"/>
    <x v="1"/>
    <s v="Cedula"/>
    <n v="3226244"/>
    <s v="OSCAR GONZALO ROMERO DIAZ"/>
    <d v="1963-02-09T00:00:00"/>
    <x v="1"/>
    <n v="3202761919"/>
    <s v="CARA 114 NO 152B 27"/>
    <s v="fundacionsociallatialoren@gmail.com"/>
    <x v="1"/>
    <s v="Famisanar"/>
    <s v="Adulto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1"/>
  </r>
  <r>
    <d v="2021-03-02T12:28:55"/>
    <x v="1"/>
    <s v="Cedula"/>
    <n v="1001167719"/>
    <s v="Dora Gomez "/>
    <d v="1962-01-02T00:00:00"/>
    <x v="2"/>
    <n v="3114609780"/>
    <s v="Crr 113c #152 D70 "/>
    <s v="romerojennifer808@gmail.com"/>
    <x v="1"/>
    <s v="Nueva EPS"/>
    <s v="Madre Cabeza de Hogar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</r>
  <r>
    <d v="2021-03-03T12:28:55"/>
    <x v="1"/>
    <s v="Cedula"/>
    <n v="28271817"/>
    <s v="Zoraida"/>
    <d v="1960-06-08T00:00:00"/>
    <x v="2"/>
    <n v="3204894752"/>
    <s v="Calle 146b 85b 52"/>
    <s v="karen.sanabria8522@gmail.com"/>
    <x v="1"/>
    <s v="Nueva EPS"/>
    <s v="Adulto mayor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</r>
  <r>
    <d v="2021-03-04T12:28:55"/>
    <x v="1"/>
    <s v="Cedula de extranjería"/>
    <n v="39704802"/>
    <s v="Nancy torres"/>
    <d v="1965-11-27T00:00:00"/>
    <x v="2"/>
    <n v="3005050791"/>
    <s v="Calle 152a 133 51 apt 301"/>
    <s v="Netg.28@hotmail.com"/>
    <x v="2"/>
    <s v="Famisanar"/>
    <s v="Adulto"/>
    <x v="1"/>
    <s v="AB-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</r>
  <r>
    <d v="2021-03-05T12:28:55"/>
    <x v="1"/>
    <s v="Cedula"/>
    <n v="28271877"/>
    <s v="María del Carmen Gómez González"/>
    <d v="1964-01-13T00:00:00"/>
    <x v="2"/>
    <n v="3187730206"/>
    <s v="Carrera 84 b N 145 b 32"/>
    <s v="mariacgomez312@gmail.com"/>
    <x v="1"/>
    <s v="Famisanar"/>
    <s v="Madre Cabeza de Hogar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0"/>
  </r>
  <r>
    <d v="2021-03-06T12:28:55"/>
    <x v="1"/>
    <s v="Cedula"/>
    <n v="52078721"/>
    <s v="Yolanda VACCA "/>
    <d v="1972-06-04T00:00:00"/>
    <x v="2"/>
    <n v="3132855132"/>
    <s v="Calle 142 a bis #110_17 apto 301"/>
    <s v="Gyolandav@yahoo.com "/>
    <x v="2"/>
    <s v="Famisanar"/>
    <s v="Adulto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3"/>
  </r>
  <r>
    <d v="2021-03-07T12:28:55"/>
    <x v="1"/>
    <s v="Cedula"/>
    <n v="1070916270"/>
    <s v="Leydi María "/>
    <d v="1986-06-01T00:00:00"/>
    <x v="1"/>
    <n v="3168027115"/>
    <s v="Cra114 #151 c68 casa 20"/>
    <s v="Lady_espitia@hotmail.com"/>
    <x v="1"/>
    <s v="Sisben"/>
    <s v="Adulto mayor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</r>
  <r>
    <d v="2021-03-08T12:28:55"/>
    <x v="1"/>
    <s v="Cedula"/>
    <n v="39657715"/>
    <s v="IRMA CAÑON PULIDO "/>
    <d v="1972-07-24T00:00:00"/>
    <x v="2"/>
    <n v="3107888356"/>
    <s v="Cra 115 # 149b-10 "/>
    <s v="erikamonroys.m@gmail.com "/>
    <x v="2"/>
    <s v="Salud Total"/>
    <s v="Adulto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3"/>
  </r>
  <r>
    <d v="2021-03-09T12:28:55"/>
    <x v="1"/>
    <s v="Cedula"/>
    <n v="28271122"/>
    <s v="Ana Gomez "/>
    <d v="1951-04-30T00:00:00"/>
    <x v="2"/>
    <n v="3162343569"/>
    <s v="Calle 151 c117 68  "/>
    <s v="anitica-2g@hotmail.es"/>
    <x v="2"/>
    <s v="Sanitas"/>
    <s v="Adulto mayor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4"/>
  </r>
  <r>
    <d v="2021-03-10T12:28:55"/>
    <x v="1"/>
    <s v="Cedula"/>
    <n v="20950612"/>
    <s v="María emma"/>
    <d v="1952-04-12T00:00:00"/>
    <x v="2"/>
    <n v="3214029549"/>
    <s v="Calle 146b 85b 75"/>
    <s v="mariaemmagonzalez5@gmail.com"/>
    <x v="1"/>
    <s v="Salud Total"/>
    <s v="Adulto mayor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5"/>
  </r>
  <r>
    <d v="2021-03-11T12:28:55"/>
    <x v="1"/>
    <s v="Cedula"/>
    <n v="20420941"/>
    <s v="Margarita Mestizo"/>
    <d v="1955-10-19T00:00:00"/>
    <x v="2"/>
    <n v="3165113429"/>
    <s v="Calle 151#115-04"/>
    <s v="mariamestizov@gmail.com"/>
    <x v="2"/>
    <s v="Sisben"/>
    <s v="Adulto mayor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6"/>
  </r>
  <r>
    <d v="2021-03-12T12:28:55"/>
    <x v="1"/>
    <s v="Cedula"/>
    <n v="52316707"/>
    <s v="Zoraida Gonzalez Correa"/>
    <d v="1976-12-29T00:00:00"/>
    <x v="2"/>
    <n v="3234324609"/>
    <s v="cra 113c #151c - 44"/>
    <s v="zaracamacho.zg@gmail.com"/>
    <x v="1"/>
    <s v="Compensar"/>
    <s v="Madre Cabeza de Hogar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7"/>
  </r>
  <r>
    <d v="2021-03-13T12:28:55"/>
    <x v="1"/>
    <s v="Cedula"/>
    <n v="21069123"/>
    <s v=".Martha Cecilia Maldonado de suarez"/>
    <d v="1961-06-13T00:00:00"/>
    <x v="2"/>
    <n v="3208275082"/>
    <s v="Carrera 113c 152 b 25 bloque 13 apto 202"/>
    <s v="marcy1956@outlook.com"/>
    <x v="1"/>
    <s v="Famisanar"/>
    <s v="Adulto mayor"/>
    <x v="2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8"/>
  </r>
  <r>
    <d v="2021-03-14T12:28:55"/>
    <x v="1"/>
    <s v="Cedula"/>
    <n v="52498359"/>
    <s v="Juddy Araque"/>
    <d v="1979-09-05T00:00:00"/>
    <x v="2"/>
    <n v="3116025118"/>
    <s v="Carrera  111a#152c15"/>
    <s v="catica19792@gmail.com"/>
    <x v="1"/>
    <s v="Nueva EPS"/>
    <s v="Adulto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d v="2021-03-15T12:28:55"/>
    <x v="1"/>
    <s v="Cedula"/>
    <n v="52113962"/>
    <s v="Olga patricia miranda "/>
    <d v="1969-08-18T00:00:00"/>
    <x v="2"/>
    <n v="3125412177"/>
    <s v="Cr 113c #152d-66"/>
    <s v="olgamiranda2011@hotmail.con"/>
    <x v="1"/>
    <s v="Otra"/>
    <s v="Adulto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8"/>
  </r>
  <r>
    <d v="2021-03-16T12:28:55"/>
    <x v="1"/>
    <s v="Cedula"/>
    <n v="51595419"/>
    <s v="Diana Patricia Romero Bautista"/>
    <d v="1961-05-07T00:00:00"/>
    <x v="2"/>
    <n v="3003098542"/>
    <s v="Kra 113 b # 153 - 20 Torre 14 Ap 203"/>
    <s v="vcmorales.contador@hotmail.com"/>
    <x v="2"/>
    <s v="Compensar"/>
    <s v="Adulto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8"/>
  </r>
  <r>
    <d v="2021-03-17T12:28:55"/>
    <x v="1"/>
    <s v="Cedula"/>
    <n v="41392561"/>
    <s v="Gracielacuchia"/>
    <d v="1947-07-17T00:00:00"/>
    <x v="2"/>
    <n v="3202701001"/>
    <s v="Crees 114F#152B_86"/>
    <s v="Francomarioenrique@gmail.com"/>
    <x v="1"/>
    <s v="Compensar"/>
    <s v="Adulto mayor"/>
    <x v="1"/>
    <s v="B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9"/>
  </r>
  <r>
    <d v="2021-03-18T12:28:55"/>
    <x v="1"/>
    <s v="Cedula de extranjería"/>
    <n v="25301272"/>
    <s v="Jogrepsy del jesus Velasquez madrid"/>
    <d v="1994-09-13T00:00:00"/>
    <x v="2"/>
    <n v="3132031055"/>
    <s v="Cra 114 a 152 d 28 piso 2"/>
    <s v="Madridvj13@gmail.com"/>
    <x v="1"/>
    <s v="Otra"/>
    <s v="Madre gestante"/>
    <x v="1"/>
    <s v="O-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</r>
  <r>
    <d v="2021-03-19T12:28:55"/>
    <x v="1"/>
    <s v="Cedula"/>
    <n v="21180525"/>
    <s v="Ana Otilia Rojas Ramos"/>
    <d v="1961-01-15T00:00:00"/>
    <x v="2"/>
    <n v="3003636161"/>
    <s v="Carrera 115 # 153-80 Torre 13 apto 103"/>
    <s v="anaoti01@gmail.com"/>
    <x v="2"/>
    <s v="Compensar"/>
    <s v="Adulto mayor"/>
    <x v="1"/>
    <s v="B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8"/>
  </r>
  <r>
    <d v="2021-03-20T12:28:55"/>
    <x v="1"/>
    <s v="Cedula"/>
    <n v="51601321"/>
    <s v="Dora salazar"/>
    <d v="1960-06-26T00:00:00"/>
    <x v="2"/>
    <n v="3208528338"/>
    <s v="Carrera 115# 153-80"/>
    <s v="Dorasalazar60@hotmail.com"/>
    <x v="2"/>
    <s v="Sanitas"/>
    <s v="Adulto mayor"/>
    <x v="1"/>
    <s v="O-"/>
    <s v="Bogota"/>
    <s v="Barrios Unidos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</r>
  <r>
    <d v="2021-03-21T12:28:55"/>
    <x v="1"/>
    <s v="Cedula"/>
    <n v="51872448"/>
    <s v="Rosa Maria Huerfano Baquero "/>
    <d v="1967-09-04T00:00:00"/>
    <x v="2"/>
    <n v="3163715532"/>
    <s v="Cra 115 #153-80 t. 9 apto 102"/>
    <s v="rosishuerfano@gmail.com"/>
    <x v="2"/>
    <s v="Sanitas"/>
    <s v="Madre Cabeza de Hogar"/>
    <x v="1"/>
    <s v="A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0"/>
  </r>
  <r>
    <d v="2021-03-22T12:28:55"/>
    <x v="1"/>
    <s v="Cedula"/>
    <n v="20722833"/>
    <s v="LILIA AURORA TRIANA DIAZ "/>
    <d v="1955-11-22T00:00:00"/>
    <x v="2"/>
    <n v="5370487"/>
    <s v="CRA 109 151 C 25 CASA 186"/>
    <s v="klau_mrt@hotmail.com"/>
    <x v="2"/>
    <s v="Famisanar"/>
    <s v="Adulto mayor"/>
    <x v="1"/>
    <s v="O+"/>
    <s v="Bogota"/>
    <s v="Suba"/>
    <m/>
    <m/>
    <m/>
    <m/>
    <m/>
    <m/>
    <m/>
    <m/>
    <x v="3"/>
    <x v="6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Reporte General 7" cacheId="12076" applyNumberFormats="0" applyBorderFormats="0" applyFontFormats="0" applyPatternFormats="0" applyAlignmentFormats="0" applyWidthHeightFormats="0" dataCaption="" updatedVersion="8" compact="0" compactData="0">
  <location ref="A137:B144" firstHeaderRow="1" firstDataRow="1" firstDataCol="1"/>
  <pivotFields count="111">
    <pivotField name="Fecha de inscripción" compact="0" numFmtId="165" outline="0" multipleItemSelectionAllowed="1" showAll="0"/>
    <pivotField name="OPCIONES:" compact="0" outline="0" multipleItemSelectionAllowed="1" showAll="0"/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compact="0" outline="0" multipleItemSelectionAllowed="1" showAll="0"/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axis="axisRow" dataField="1" compact="0" outline="0" multipleItemSelectionAllowed="1" showAll="0" sortType="ascending">
      <items count="8">
        <item x="3"/>
        <item x="0"/>
        <item x="2"/>
        <item x="1"/>
        <item x="4"/>
        <item x="5"/>
        <item h="1" x="6"/>
        <item t="default"/>
      </items>
    </pivotField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2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" fld="26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Reporte General 3" cacheId="12076" applyNumberFormats="0" applyBorderFormats="0" applyFontFormats="0" applyPatternFormats="0" applyAlignmentFormats="0" applyWidthHeightFormats="0" dataCaption="" updatedVersion="8" compact="0" compactData="0">
  <location ref="A24:B25" firstHeaderRow="1" firstDataRow="1" firstDataCol="1" rowPageCount="2" colPageCount="1"/>
  <pivotFields count="111">
    <pivotField name="Fecha de inscripción" compact="0" numFmtId="165" outline="0" multipleItemSelectionAllowed="1" showAll="0"/>
    <pivotField name="OPCIONES:" axis="axisPage" compact="0" outline="0" multipleItemSelectionAllowed="1" showAll="0">
      <items count="3">
        <item x="0"/>
        <item h="1" x="1"/>
        <item t="default"/>
      </items>
    </pivotField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axis="axisPage" compact="0" outline="0" multipleItemSelectionAllowed="1" showAll="0">
      <items count="4">
        <item h="1" x="0"/>
        <item x="1"/>
        <item x="2"/>
        <item t="default"/>
      </items>
    </pivotField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axis="axisRow" dataField="1" compact="0" outline="0" multipleItemSelectionAllowed="1" showAll="0" sortType="ascending">
      <items count="5">
        <item x="2"/>
        <item x="1"/>
        <item x="0"/>
        <item x="3"/>
        <item t="default"/>
      </items>
    </pivotField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25"/>
  </rowFields>
  <rowItems count="1">
    <i t="grand">
      <x/>
    </i>
  </rowItems>
  <colItems count="1">
    <i/>
  </colItems>
  <pageFields count="2">
    <pageField fld="1" hier="0"/>
    <pageField fld="6" hier="0"/>
  </pageFields>
  <dataFields count="1">
    <dataField name="Cuenta" fld="2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Reporte General 5" cacheId="12076" applyNumberFormats="0" applyBorderFormats="0" applyFontFormats="0" applyPatternFormats="0" applyAlignmentFormats="0" applyWidthHeightFormats="0" dataCaption="" updatedVersion="8" compact="0" compactData="0">
  <location ref="A60:B68" firstHeaderRow="1" firstDataRow="1" firstDataCol="1" rowPageCount="1" colPageCount="1"/>
  <pivotFields count="111">
    <pivotField name="Fecha de inscripción" compact="0" numFmtId="165" outline="0" multipleItemSelectionAllowed="1" showAll="0"/>
    <pivotField name="OPCIONES:" axis="axisPage" compact="0" outline="0" multipleItemSelectionAllowed="1" showAll="0">
      <items count="3">
        <item x="0"/>
        <item h="1" x="1"/>
        <item t="default"/>
      </items>
    </pivotField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compact="0" outline="0" multipleItemSelectionAllowed="1" showAll="0"/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axis="axisRow" dataField="1" compact="0" outline="0" multipleItemSelectionAllowed="1" showAll="0" sortType="ascending">
      <items count="9">
        <item x="1"/>
        <item x="6"/>
        <item x="4"/>
        <item x="2"/>
        <item x="5"/>
        <item x="3"/>
        <item x="0"/>
        <item x="7"/>
        <item t="default"/>
      </items>
    </pivotField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2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" hier="0"/>
  </pageFields>
  <dataFields count="1">
    <dataField name="Cuenta" fld="2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Reporte General" cacheId="12076" applyNumberFormats="0" applyBorderFormats="0" applyFontFormats="0" applyPatternFormats="0" applyAlignmentFormats="0" applyWidthHeightFormats="0" dataCaption="" updatedVersion="8" compact="0" compactData="0">
  <location ref="A2:B5" firstHeaderRow="1" firstDataRow="1" firstDataCol="1"/>
  <pivotFields count="111">
    <pivotField name="Fecha de inscripción" compact="0" numFmtId="165" outline="0" multipleItemSelectionAllowed="1" showAll="0"/>
    <pivotField name="OPCIONES:" axis="axisRow" dataField="1" compact="0" outline="0" multipleItemSelectionAllowed="1" showAll="0" sortType="ascending">
      <items count="3">
        <item x="0"/>
        <item x="1"/>
        <item t="default"/>
      </items>
    </pivotField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compact="0" outline="0" multipleItemSelectionAllowed="1" showAll="0"/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antidad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Reporte General 2" cacheId="12076" applyNumberFormats="0" applyBorderFormats="0" applyFontFormats="0" applyPatternFormats="0" applyAlignmentFormats="0" applyWidthHeightFormats="0" dataCaption="" updatedVersion="8" compact="0" compactData="0">
  <location ref="A17:B20" firstHeaderRow="1" firstDataRow="1" firstDataCol="1" rowPageCount="2" colPageCount="1"/>
  <pivotFields count="111">
    <pivotField name="Fecha de inscripción" compact="0" numFmtId="165" outline="0" multipleItemSelectionAllowed="1" showAll="0"/>
    <pivotField name="OPCIONES:" axis="axisPage" compact="0" outline="0" multipleItemSelectionAllowed="1" showAll="0">
      <items count="3">
        <item h="1" x="0"/>
        <item x="1"/>
        <item t="default"/>
      </items>
    </pivotField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axis="axisPage" compact="0" outline="0" multipleItemSelectionAllowed="1" showAll="0">
      <items count="4">
        <item h="1" x="0"/>
        <item x="1"/>
        <item x="2"/>
        <item t="default"/>
      </items>
    </pivotField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axis="axisRow" dataField="1" compact="0" outline="0" multipleItemSelectionAllowed="1" showAll="0" sortType="ascending">
      <items count="4">
        <item x="1"/>
        <item x="2"/>
        <item x="0"/>
        <item t="default"/>
      </items>
    </pivotField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2">
    <pageField fld="1" hier="0"/>
    <pageField fld="6" hier="0"/>
  </pageFields>
  <dataFields count="1">
    <dataField name="Cuenta de ESTRATO" fld="1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Reporte General 6" cacheId="12076" applyNumberFormats="0" applyBorderFormats="0" applyFontFormats="0" applyPatternFormats="0" applyAlignmentFormats="0" applyWidthHeightFormats="0" dataCaption="" updatedVersion="8" compact="0" compactData="0">
  <location ref="A91:B133" firstHeaderRow="1" firstDataRow="1" firstDataCol="1"/>
  <pivotFields count="111">
    <pivotField name="Fecha de inscripción" compact="0" numFmtId="165" outline="0" multipleItemSelectionAllowed="1" showAll="0"/>
    <pivotField name="OPCIONES:" compact="0" outline="0" multipleItemSelectionAllowed="1" showAll="0"/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compact="0" outline="0" multipleItemSelectionAllowed="1" showAll="0"/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compact="0" outline="0" multipleItemSelectionAllowed="1" showAll="0"/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axis="axisRow" dataField="1" compact="0" outline="0" multipleItemSelectionAllowed="1" showAll="0" sortType="ascending">
      <items count="43">
        <item m="1" x="41"/>
        <item x="13"/>
        <item x="16"/>
        <item x="0"/>
        <item x="2"/>
        <item x="9"/>
        <item x="1"/>
        <item x="7"/>
        <item x="19"/>
        <item x="8"/>
        <item x="5"/>
        <item x="15"/>
        <item x="29"/>
        <item x="3"/>
        <item x="23"/>
        <item x="22"/>
        <item x="17"/>
        <item x="6"/>
        <item x="4"/>
        <item x="37"/>
        <item x="20"/>
        <item x="26"/>
        <item x="12"/>
        <item x="24"/>
        <item x="33"/>
        <item x="18"/>
        <item x="28"/>
        <item x="40"/>
        <item x="25"/>
        <item x="32"/>
        <item x="30"/>
        <item x="11"/>
        <item x="14"/>
        <item x="38"/>
        <item x="31"/>
        <item x="21"/>
        <item x="27"/>
        <item x="36"/>
        <item x="35"/>
        <item x="34"/>
        <item x="10"/>
        <item x="39"/>
        <item t="default"/>
      </items>
    </pivotField>
  </pivotFields>
  <rowFields count="1">
    <field x="110"/>
  </rowFields>
  <rowItems count="4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Cuenta de EDAD" fld="11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Reporte General 4" cacheId="12076" applyNumberFormats="0" applyBorderFormats="0" applyFontFormats="0" applyPatternFormats="0" applyAlignmentFormats="0" applyWidthHeightFormats="0" dataCaption="" updatedVersion="8" compact="0" compactData="0">
  <location ref="A50:B53" firstHeaderRow="1" firstDataRow="1" firstDataCol="1" rowPageCount="1" colPageCount="1"/>
  <pivotFields count="111">
    <pivotField name="Fecha de inscripción" compact="0" numFmtId="165" outline="0" multipleItemSelectionAllowed="1" showAll="0"/>
    <pivotField name="OPCIONES:" axis="axisPage" compact="0" outline="0" multipleItemSelectionAllowed="1" showAll="0">
      <items count="3">
        <item h="1" x="0"/>
        <item x="1"/>
        <item t="default"/>
      </items>
    </pivotField>
    <pivotField name="TIPO DE DOCUMENTO" compact="0" outline="0" multipleItemSelectionAllowed="1" showAll="0"/>
    <pivotField name="NÚMERO DE DOCUMENTO" compact="0" outline="0" multipleItemSelectionAllowed="1" showAll="0"/>
    <pivotField name="NOMBRE" compact="0" outline="0" multipleItemSelectionAllowed="1" showAll="0"/>
    <pivotField name="FECHA DE NACIMIENTO" compact="0" outline="0" multipleItemSelectionAllowed="1" showAll="0"/>
    <pivotField name="SEXO" compact="0" outline="0" multipleItemSelectionAllowed="1" showAll="0"/>
    <pivotField name="TELÉFONO" compact="0" outline="0" multipleItemSelectionAllowed="1" showAll="0"/>
    <pivotField name="DIRECCIÓN" compact="0" outline="0" multipleItemSelectionAllowed="1" showAll="0"/>
    <pivotField name="CORREO" compact="0" outline="0" multipleItemSelectionAllowed="1" showAll="0"/>
    <pivotField name="ESTRATO" compact="0" outline="0" multipleItemSelectionAllowed="1" showAll="0"/>
    <pivotField name="EPS" compact="0" outline="0" multipleItemSelectionAllowed="1" showAll="0"/>
    <pivotField name="A QUE GRUPO POBLACIONAL PERTENECES" compact="0" outline="0" multipleItemSelectionAllowed="1" showAll="0"/>
    <pivotField name="QUE GRADO DE VULNERABILIDAD TIENES" axis="axisRow" dataField="1" compact="0" outline="0" multipleItemSelectionAllowed="1" showAll="0" sortType="ascending">
      <items count="4">
        <item x="1"/>
        <item x="2"/>
        <item x="0"/>
        <item t="default"/>
      </items>
    </pivotField>
    <pivotField name="RH" compact="0" outline="0" multipleItemSelectionAllowed="1" showAll="0"/>
    <pivotField name="CIUDAD DONDE VIVE" compact="0" outline="0" multipleItemSelectionAllowed="1" showAll="0"/>
    <pivotField name="LOCALIDAD BOGOTÁ" compact="0" outline="0" multipleItemSelectionAllowed="1" showAll="0"/>
    <pivotField name="NOMBRE TÍTULAR" compact="0" outline="0" multipleItemSelectionAllowed="1" showAll="0"/>
    <pivotField name="TIPO DE DOCUMENTO DEL TÍTULAR" compact="0" outline="0" multipleItemSelectionAllowed="1" showAll="0"/>
    <pivotField name="NÚMERO DE DOCUMENTO DEL TÍTULAR" compact="0" outline="0" multipleItemSelectionAllowed="1" showAll="0"/>
    <pivotField name="FECHA DE NACIMIENTO DEL TÍTULAR" compact="0" numFmtId="164" outline="0" multipleItemSelectionAllowed="1" showAll="0"/>
    <pivotField name="SEXO DEL TÍTULAR" compact="0" outline="0" multipleItemSelectionAllowed="1" showAll="0"/>
    <pivotField name="TELÉFONO DEL TÍTULAR" compact="0" outline="0" multipleItemSelectionAllowed="1" showAll="0"/>
    <pivotField name="DIRECCIÓN DEL TÍTULAR" compact="0" outline="0" multipleItemSelectionAllowed="1" showAll="0"/>
    <pivotField name="CORREO DEL TÍTULAR" compact="0" outline="0" multipleItemSelectionAllowed="1" showAll="0"/>
    <pivotField name="ESTRATO SOCIAL DEL GRUPO FAMILIAR" compact="0" outline="0" multipleItemSelectionAllowed="1" showAll="0"/>
    <pivotField name="CUANTAS PERSONAS COMPONEN EL GRUPO FAMILIAR" compact="0" outline="0" multipleItemSelectionAllowed="1" showAll="0"/>
    <pivotField name="QUIENES COMPONEN SU GRUPO FAMILIAR" compact="0" outline="0" multipleItemSelectionAllowed="1" showAll="0"/>
    <pivotField name="SELECCIONA EL GRADO DE VULNERABILIDAD QUE IDENTIFICA TU GRUPO FAMILIAR" compact="0" outline="0" multipleItemSelectionAllowed="1" showAll="0"/>
    <pivotField name="SELECCIONA EL GRUPO POBLACIONAL QUE IDENTIFICA TU GRUPO FAMILIAR" compact="0" outline="0" multipleItemSelectionAllowed="1" showAll="0"/>
    <pivotField name="¿EN QUE CIUDAD VIVE EL GRUPO FAMILIAR?" compact="0" outline="0" multipleItemSelectionAllowed="1" showAll="0"/>
    <pivotField name="LOCALIDAD DE BOGOTÁ" compact="0" outline="0" multipleItemSelectionAllowed="1" showAll="0"/>
    <pivotField name=" A CONTINUACIÓN DESCRIBE TU GRUPO FAMILIAR" compact="0" outline="0" multipleItemSelectionAllowed="1" showAll="0"/>
    <pivotField name="tipo de documento2" compact="0" outline="0" multipleItemSelectionAllowed="1" showAll="0"/>
    <pivotField name="nombre2" compact="0" outline="0" multipleItemSelectionAllowed="1" showAll="0"/>
    <pivotField name="fecha de nacimiento2" compact="0" numFmtId="164" outline="0" multipleItemSelectionAllowed="1" showAll="0"/>
    <pivotField name="sexo2" compact="0" outline="0" multipleItemSelectionAllowed="1" showAll="0"/>
    <pivotField name="telÉfono2" compact="0" outline="0" multipleItemSelectionAllowed="1" showAll="0"/>
    <pivotField name="¿Desea adicionar otro menor de edad?" compact="0" outline="0" multipleItemSelectionAllowed="1" showAll="0"/>
    <pivotField name="tipo de documento3" compact="0" outline="0" multipleItemSelectionAllowed="1" showAll="0"/>
    <pivotField name="nombre3" compact="0" outline="0" multipleItemSelectionAllowed="1" showAll="0"/>
    <pivotField name="fecha de nacimiento3" compact="0" outline="0" multipleItemSelectionAllowed="1" showAll="0"/>
    <pivotField name="sexo3" compact="0" outline="0" multipleItemSelectionAllowed="1" showAll="0"/>
    <pivotField name="telÉfono3" compact="0" outline="0" multipleItemSelectionAllowed="1" showAll="0"/>
    <pivotField name="¿desea adicionar otro menor de edad?2" compact="0" outline="0" multipleItemSelectionAllowed="1" showAll="0"/>
    <pivotField name="tipo de documento4" compact="0" outline="0" multipleItemSelectionAllowed="1" showAll="0"/>
    <pivotField name="nombre4" compact="0" outline="0" multipleItemSelectionAllowed="1" showAll="0"/>
    <pivotField name="fecha de nacimiento4" compact="0" outline="0" multipleItemSelectionAllowed="1" showAll="0"/>
    <pivotField name="sexo4" compact="0" outline="0" multipleItemSelectionAllowed="1" showAll="0"/>
    <pivotField name="telÉfono4" compact="0" outline="0" multipleItemSelectionAllowed="1" showAll="0"/>
    <pivotField name="¿desea adicionar otro menor de edad?3" compact="0" outline="0" multipleItemSelectionAllowed="1" showAll="0"/>
    <pivotField name="tipo de documento5" compact="0" outline="0" multipleItemSelectionAllowed="1" showAll="0"/>
    <pivotField name="nombre5" compact="0" outline="0" multipleItemSelectionAllowed="1" showAll="0"/>
    <pivotField name="fecha de nacimiento5" compact="0" outline="0" multipleItemSelectionAllowed="1" showAll="0"/>
    <pivotField name="sexo5" compact="0" outline="0" multipleItemSelectionAllowed="1" showAll="0"/>
    <pivotField name="telÉfono5" compact="0" outline="0" multipleItemSelectionAllowed="1" showAll="0"/>
    <pivotField name="¿desea adicionar otro menor de edad?4" compact="0" outline="0" multipleItemSelectionAllowed="1" showAll="0"/>
    <pivotField name="tipo de documento6" compact="0" outline="0" multipleItemSelectionAllowed="1" showAll="0"/>
    <pivotField name="nombre6" compact="0" outline="0" multipleItemSelectionAllowed="1" showAll="0"/>
    <pivotField name="fecha de nacimiento6" compact="0" outline="0" multipleItemSelectionAllowed="1" showAll="0"/>
    <pivotField name="sexo6" compact="0" outline="0" multipleItemSelectionAllowed="1" showAll="0"/>
    <pivotField name="telÉfono6" compact="0" outline="0" multipleItemSelectionAllowed="1" showAll="0"/>
    <pivotField name="Por favor ingrese la información de los integrantes mayores de edad  (+18)" compact="0" outline="0" multipleItemSelectionAllowed="1" showAll="0"/>
    <pivotField name="tipo de documento7" compact="0" outline="0" multipleItemSelectionAllowed="1" showAll="0"/>
    <pivotField name="nombre7" compact="0" outline="0" multipleItemSelectionAllowed="1" showAll="0"/>
    <pivotField name="fecha de nacimiento7" compact="0" numFmtId="164" outline="0" multipleItemSelectionAllowed="1" showAll="0"/>
    <pivotField name="sexo7" compact="0" outline="0" multipleItemSelectionAllowed="1" showAll="0"/>
    <pivotField name="telÉfono7" compact="0" outline="0" multipleItemSelectionAllowed="1" showAll="0"/>
    <pivotField name="direcciÓn2" compact="0" outline="0" multipleItemSelectionAllowed="1" showAll="0"/>
    <pivotField name="correo2" compact="0" outline="0" multipleItemSelectionAllowed="1" showAll="0"/>
    <pivotField name="Desea agregar otro integrante mayor de edad  (+18)" compact="0" outline="0" multipleItemSelectionAllowed="1" showAll="0"/>
    <pivotField name="tipo de documento8" compact="0" outline="0" multipleItemSelectionAllowed="1" showAll="0"/>
    <pivotField name="nombre8" compact="0" outline="0" multipleItemSelectionAllowed="1" showAll="0"/>
    <pivotField name="fecha de nacimiento8" compact="0" outline="0" multipleItemSelectionAllowed="1" showAll="0"/>
    <pivotField name="sexo8" compact="0" outline="0" multipleItemSelectionAllowed="1" showAll="0"/>
    <pivotField name="telÉfono8" compact="0" outline="0" multipleItemSelectionAllowed="1" showAll="0"/>
    <pivotField name="direcciÓn3" compact="0" outline="0" multipleItemSelectionAllowed="1" showAll="0"/>
    <pivotField name="correo3" compact="0" outline="0" multipleItemSelectionAllowed="1" showAll="0"/>
    <pivotField name="desea agregar otro integrante mayor de edad  (+18)2" compact="0" outline="0" multipleItemSelectionAllowed="1" showAll="0"/>
    <pivotField name="tipo de documento9" compact="0" outline="0" multipleItemSelectionAllowed="1" showAll="0"/>
    <pivotField name="nombre9" compact="0" outline="0" multipleItemSelectionAllowed="1" showAll="0"/>
    <pivotField name="fecha de nacimiento9" compact="0" outline="0" multipleItemSelectionAllowed="1" showAll="0"/>
    <pivotField name="sexo9" compact="0" outline="0" multipleItemSelectionAllowed="1" showAll="0"/>
    <pivotField name="telÉfono9" compact="0" outline="0" multipleItemSelectionAllowed="1" showAll="0"/>
    <pivotField name="direcciÓn4" compact="0" outline="0" multipleItemSelectionAllowed="1" showAll="0"/>
    <pivotField name="correo4" compact="0" outline="0" multipleItemSelectionAllowed="1" showAll="0"/>
    <pivotField name="desea agregar otro integrante mayor de edad  (+18)3" compact="0" outline="0" multipleItemSelectionAllowed="1" showAll="0"/>
    <pivotField name="tipo de documento10" compact="0" outline="0" multipleItemSelectionAllowed="1" showAll="0"/>
    <pivotField name="nombre10" compact="0" outline="0" multipleItemSelectionAllowed="1" showAll="0"/>
    <pivotField name="fecha de nacimiento10" compact="0" outline="0" multipleItemSelectionAllowed="1" showAll="0"/>
    <pivotField name="sexo10" compact="0" outline="0" multipleItemSelectionAllowed="1" showAll="0"/>
    <pivotField name="telÉfono10" compact="0" outline="0" multipleItemSelectionAllowed="1" showAll="0"/>
    <pivotField name="direcciÓn5" compact="0" outline="0" multipleItemSelectionAllowed="1" showAll="0"/>
    <pivotField name="correo5" compact="0" outline="0" multipleItemSelectionAllowed="1" showAll="0"/>
    <pivotField name="desea agregar otro integrante mayor de edad  (+18)4" compact="0" outline="0" multipleItemSelectionAllowed="1" showAll="0"/>
    <pivotField name="tipo de documento11" compact="0" outline="0" multipleItemSelectionAllowed="1" showAll="0"/>
    <pivotField name="nombre11" compact="0" outline="0" multipleItemSelectionAllowed="1" showAll="0"/>
    <pivotField name="fecha de nacimiento11" compact="0" outline="0" multipleItemSelectionAllowed="1" showAll="0"/>
    <pivotField name="sexo11" compact="0" outline="0" multipleItemSelectionAllowed="1" showAll="0"/>
    <pivotField name="telÉfono11" compact="0" outline="0" multipleItemSelectionAllowed="1" showAll="0"/>
    <pivotField name="direcciÓn6" compact="0" outline="0" multipleItemSelectionAllowed="1" showAll="0"/>
    <pivotField name="correo6" compact="0" outline="0" multipleItemSelectionAllowed="1" showAll="0"/>
    <pivotField name="desea agregar otro integrante mayor de edad  (+18)5" compact="0" outline="0" multipleItemSelectionAllowed="1" showAll="0"/>
    <pivotField name="tipo de documento12" compact="0" outline="0" multipleItemSelectionAllowed="1" showAll="0"/>
    <pivotField name="nombre12" compact="0" outline="0" multipleItemSelectionAllowed="1" showAll="0"/>
    <pivotField name="fecha de nacimiento12" compact="0" outline="0" multipleItemSelectionAllowed="1" showAll="0"/>
    <pivotField name="sexo12" compact="0" outline="0" multipleItemSelectionAllowed="1" showAll="0"/>
    <pivotField name="telÉfono12" compact="0" outline="0" multipleItemSelectionAllowed="1" showAll="0"/>
    <pivotField name="direcciÓn7" compact="0" outline="0" multipleItemSelectionAllowed="1" showAll="0"/>
    <pivotField name="correo7" compact="0" outline="0" multipleItemSelectionAllowed="1" showAll="0"/>
    <pivotField name="EDAD" compact="0" outline="0" multipleItemSelectionAllowed="1" showAll="0"/>
  </pivotFields>
  <rowFields count="1">
    <field x="13"/>
  </rowFields>
  <rowItems count="3">
    <i>
      <x/>
    </i>
    <i>
      <x v="1"/>
    </i>
    <i t="grand">
      <x/>
    </i>
  </rowItems>
  <colItems count="1">
    <i/>
  </colItems>
  <pageFields count="1">
    <pageField fld="1" hier="0"/>
  </pageFields>
  <dataFields count="1">
    <dataField name="Cuenta" fld="1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G101" headerRowCount="0">
  <tableColumns count="1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</tableColumns>
  <tableStyleInfo name="Registro-Individual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G1000"/>
  <sheetViews>
    <sheetView topLeftCell="A25" workbookViewId="0"/>
  </sheetViews>
  <sheetFormatPr defaultColWidth="12.5703125" defaultRowHeight="15" customHeight="1"/>
  <cols>
    <col min="1" max="6" width="12.5703125" customWidth="1"/>
  </cols>
  <sheetData>
    <row r="1" spans="1:111" ht="15.75" customHeight="1"/>
    <row r="2" spans="1:111" ht="15.75" customHeight="1">
      <c r="A2" s="1" t="s">
        <v>0</v>
      </c>
      <c r="B2" s="2" t="s">
        <v>1</v>
      </c>
      <c r="C2" s="2" t="s">
        <v>2</v>
      </c>
      <c r="D2" s="1">
        <v>80817205</v>
      </c>
      <c r="E2" s="2" t="s">
        <v>3</v>
      </c>
      <c r="F2" s="3">
        <v>30906</v>
      </c>
      <c r="G2" s="2" t="s">
        <v>4</v>
      </c>
      <c r="H2" s="4">
        <v>3168869428</v>
      </c>
      <c r="I2" s="4" t="s">
        <v>5</v>
      </c>
      <c r="J2" s="2"/>
      <c r="K2" s="1">
        <v>1</v>
      </c>
      <c r="L2" s="2" t="s">
        <v>6</v>
      </c>
      <c r="M2" s="2" t="s">
        <v>7</v>
      </c>
      <c r="N2" s="2"/>
      <c r="O2" s="2" t="s">
        <v>8</v>
      </c>
      <c r="P2" s="2" t="s">
        <v>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5">
        <f t="shared" ref="DG2:DG5" ca="1" si="0">IF(B2="Individual",DATEDIF(F2,TODAY(),"y"),DATEDIF(U2,TODAY(),"y"))</f>
        <v>40</v>
      </c>
    </row>
    <row r="3" spans="1:111" ht="15.75" customHeight="1">
      <c r="A3" s="1" t="s">
        <v>0</v>
      </c>
      <c r="B3" s="2" t="s">
        <v>1</v>
      </c>
      <c r="C3" s="2" t="s">
        <v>2</v>
      </c>
      <c r="D3" s="1">
        <v>41447983</v>
      </c>
      <c r="E3" s="2" t="s">
        <v>10</v>
      </c>
      <c r="F3" s="3">
        <v>18074</v>
      </c>
      <c r="G3" s="2" t="s">
        <v>11</v>
      </c>
      <c r="H3" s="4">
        <v>3102955190</v>
      </c>
      <c r="I3" s="4" t="s">
        <v>12</v>
      </c>
      <c r="J3" s="2"/>
      <c r="K3" s="1">
        <v>2</v>
      </c>
      <c r="L3" s="2" t="s">
        <v>6</v>
      </c>
      <c r="M3" s="2" t="s">
        <v>7</v>
      </c>
      <c r="N3" s="2"/>
      <c r="O3" s="2" t="s">
        <v>13</v>
      </c>
      <c r="P3" s="2" t="s">
        <v>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5">
        <f t="shared" ca="1" si="0"/>
        <v>75</v>
      </c>
    </row>
    <row r="4" spans="1:111" ht="15.75" customHeight="1">
      <c r="A4" s="1" t="s">
        <v>0</v>
      </c>
      <c r="B4" s="2" t="s">
        <v>1</v>
      </c>
      <c r="C4" s="2" t="s">
        <v>2</v>
      </c>
      <c r="D4" s="1">
        <v>79870450</v>
      </c>
      <c r="E4" s="2" t="s">
        <v>14</v>
      </c>
      <c r="F4" s="3">
        <v>27788</v>
      </c>
      <c r="G4" s="2" t="s">
        <v>4</v>
      </c>
      <c r="H4" s="4" t="s">
        <v>15</v>
      </c>
      <c r="I4" s="4" t="s">
        <v>16</v>
      </c>
      <c r="J4" s="2"/>
      <c r="K4" s="1">
        <v>1</v>
      </c>
      <c r="L4" s="2" t="s">
        <v>17</v>
      </c>
      <c r="M4" s="2" t="s">
        <v>18</v>
      </c>
      <c r="N4" s="2"/>
      <c r="O4" s="2" t="s">
        <v>19</v>
      </c>
      <c r="P4" s="2" t="s">
        <v>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5">
        <f t="shared" ca="1" si="0"/>
        <v>48</v>
      </c>
    </row>
    <row r="5" spans="1:111" ht="15.75" customHeight="1">
      <c r="A5" s="1" t="s">
        <v>0</v>
      </c>
      <c r="B5" s="2" t="s">
        <v>1</v>
      </c>
      <c r="C5" s="2" t="s">
        <v>2</v>
      </c>
      <c r="D5" s="1">
        <v>20722833</v>
      </c>
      <c r="E5" s="2" t="s">
        <v>20</v>
      </c>
      <c r="F5" s="3">
        <v>21511</v>
      </c>
      <c r="G5" s="2" t="s">
        <v>11</v>
      </c>
      <c r="H5" s="4" t="s">
        <v>21</v>
      </c>
      <c r="I5" s="4" t="s">
        <v>22</v>
      </c>
      <c r="J5" s="2"/>
      <c r="K5" s="1">
        <v>1</v>
      </c>
      <c r="L5" s="2" t="s">
        <v>23</v>
      </c>
      <c r="M5" s="2" t="s">
        <v>7</v>
      </c>
      <c r="N5" s="2"/>
      <c r="O5" s="2" t="s">
        <v>8</v>
      </c>
      <c r="P5" s="2" t="s">
        <v>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5">
        <f t="shared" ca="1" si="0"/>
        <v>65</v>
      </c>
    </row>
    <row r="6" spans="1:111" ht="15.75" customHeight="1">
      <c r="A6" s="1" t="s">
        <v>0</v>
      </c>
      <c r="B6" s="2" t="s">
        <v>1</v>
      </c>
      <c r="C6" s="2" t="s">
        <v>2</v>
      </c>
      <c r="D6" s="1">
        <v>23701616</v>
      </c>
      <c r="E6" s="2" t="s">
        <v>24</v>
      </c>
      <c r="F6" s="3">
        <v>25359</v>
      </c>
      <c r="G6" s="2" t="s">
        <v>11</v>
      </c>
      <c r="H6" s="4">
        <v>3134958940</v>
      </c>
      <c r="I6" s="4" t="s">
        <v>25</v>
      </c>
      <c r="J6" s="2"/>
      <c r="K6" s="1">
        <v>1</v>
      </c>
      <c r="L6" s="2" t="s">
        <v>26</v>
      </c>
      <c r="M6" s="2" t="s">
        <v>7</v>
      </c>
      <c r="N6" s="2"/>
      <c r="O6" s="2" t="s">
        <v>19</v>
      </c>
      <c r="P6" s="2" t="s">
        <v>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5">
        <f t="shared" ref="DG6:DG110" ca="1" si="1">DATEDIF(F6,TODAY(),"y")</f>
        <v>55</v>
      </c>
    </row>
    <row r="7" spans="1:111" ht="15.75" customHeight="1">
      <c r="A7" s="1" t="s">
        <v>0</v>
      </c>
      <c r="B7" s="2" t="s">
        <v>1</v>
      </c>
      <c r="C7" s="2" t="s">
        <v>2</v>
      </c>
      <c r="D7" s="1">
        <v>22641727</v>
      </c>
      <c r="E7" s="2" t="s">
        <v>27</v>
      </c>
      <c r="F7" s="3">
        <v>29156</v>
      </c>
      <c r="G7" s="2" t="s">
        <v>11</v>
      </c>
      <c r="H7" s="4">
        <v>3147883694</v>
      </c>
      <c r="I7" s="4" t="s">
        <v>28</v>
      </c>
      <c r="J7" s="2"/>
      <c r="K7" s="1">
        <v>2</v>
      </c>
      <c r="L7" s="2" t="s">
        <v>6</v>
      </c>
      <c r="M7" s="2" t="s">
        <v>29</v>
      </c>
      <c r="N7" s="2"/>
      <c r="O7" s="2" t="s">
        <v>8</v>
      </c>
      <c r="P7" s="2" t="s">
        <v>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5">
        <f t="shared" ca="1" si="1"/>
        <v>44</v>
      </c>
    </row>
    <row r="8" spans="1:111" ht="15.75" customHeight="1">
      <c r="A8" s="1" t="s">
        <v>0</v>
      </c>
      <c r="B8" s="2" t="s">
        <v>1</v>
      </c>
      <c r="C8" s="2" t="s">
        <v>2</v>
      </c>
      <c r="D8" s="1">
        <v>28891497</v>
      </c>
      <c r="E8" s="2" t="s">
        <v>30</v>
      </c>
      <c r="F8" s="3">
        <v>19719</v>
      </c>
      <c r="G8" s="2" t="s">
        <v>11</v>
      </c>
      <c r="H8" s="4">
        <v>3103049182</v>
      </c>
      <c r="I8" s="4" t="s">
        <v>31</v>
      </c>
      <c r="J8" s="2"/>
      <c r="K8" s="1">
        <v>3</v>
      </c>
      <c r="L8" s="2" t="s">
        <v>23</v>
      </c>
      <c r="M8" s="2" t="s">
        <v>7</v>
      </c>
      <c r="N8" s="2"/>
      <c r="O8" s="2" t="s">
        <v>8</v>
      </c>
      <c r="P8" s="2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5">
        <f t="shared" ca="1" si="1"/>
        <v>70</v>
      </c>
    </row>
    <row r="9" spans="1:111" ht="15.75" customHeight="1">
      <c r="A9" s="1" t="s">
        <v>0</v>
      </c>
      <c r="B9" s="2" t="s">
        <v>1</v>
      </c>
      <c r="C9" s="2" t="s">
        <v>2</v>
      </c>
      <c r="D9" s="1">
        <v>1019055589</v>
      </c>
      <c r="E9" s="2" t="s">
        <v>32</v>
      </c>
      <c r="F9" s="3">
        <v>33198</v>
      </c>
      <c r="G9" s="2" t="s">
        <v>11</v>
      </c>
      <c r="H9" s="4" t="s">
        <v>33</v>
      </c>
      <c r="I9" s="4" t="s">
        <v>34</v>
      </c>
      <c r="J9" s="2"/>
      <c r="K9" s="1">
        <v>2</v>
      </c>
      <c r="L9" s="2" t="s">
        <v>23</v>
      </c>
      <c r="M9" s="2" t="s">
        <v>29</v>
      </c>
      <c r="N9" s="2"/>
      <c r="O9" s="2" t="s">
        <v>8</v>
      </c>
      <c r="P9" s="2" t="s">
        <v>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5">
        <f t="shared" ca="1" si="1"/>
        <v>33</v>
      </c>
    </row>
    <row r="10" spans="1:111" ht="15.75" customHeight="1">
      <c r="A10" s="1" t="s">
        <v>0</v>
      </c>
      <c r="B10" s="2" t="s">
        <v>1</v>
      </c>
      <c r="C10" s="2" t="s">
        <v>2</v>
      </c>
      <c r="D10" s="1">
        <v>52986088</v>
      </c>
      <c r="E10" s="2" t="s">
        <v>35</v>
      </c>
      <c r="F10" s="3">
        <v>30348</v>
      </c>
      <c r="G10" s="2" t="s">
        <v>11</v>
      </c>
      <c r="H10" s="4" t="s">
        <v>36</v>
      </c>
      <c r="I10" s="4" t="s">
        <v>37</v>
      </c>
      <c r="J10" s="2"/>
      <c r="K10" s="1">
        <v>2</v>
      </c>
      <c r="L10" s="2" t="s">
        <v>23</v>
      </c>
      <c r="M10" s="2" t="s">
        <v>29</v>
      </c>
      <c r="N10" s="2"/>
      <c r="O10" s="2" t="s">
        <v>8</v>
      </c>
      <c r="P10" s="2" t="s">
        <v>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5">
        <f t="shared" ca="1" si="1"/>
        <v>41</v>
      </c>
    </row>
    <row r="11" spans="1:111" ht="15.75" customHeight="1">
      <c r="A11" s="1" t="s">
        <v>0</v>
      </c>
      <c r="B11" s="2" t="s">
        <v>1</v>
      </c>
      <c r="C11" s="2" t="s">
        <v>2</v>
      </c>
      <c r="D11" s="1">
        <v>52354637</v>
      </c>
      <c r="E11" s="2" t="s">
        <v>38</v>
      </c>
      <c r="F11" s="3">
        <v>28785</v>
      </c>
      <c r="G11" s="2" t="s">
        <v>11</v>
      </c>
      <c r="H11" s="4" t="s">
        <v>39</v>
      </c>
      <c r="I11" s="4" t="s">
        <v>40</v>
      </c>
      <c r="J11" s="2"/>
      <c r="K11" s="1">
        <v>1</v>
      </c>
      <c r="L11" s="2" t="s">
        <v>23</v>
      </c>
      <c r="M11" s="2" t="s">
        <v>41</v>
      </c>
      <c r="N11" s="2"/>
      <c r="O11" s="2" t="s">
        <v>8</v>
      </c>
      <c r="P11" s="2" t="s">
        <v>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5">
        <f t="shared" ca="1" si="1"/>
        <v>45</v>
      </c>
    </row>
    <row r="12" spans="1:111" ht="15.75" customHeight="1">
      <c r="A12" s="1" t="s">
        <v>0</v>
      </c>
      <c r="B12" s="2" t="s">
        <v>1</v>
      </c>
      <c r="C12" s="2" t="s">
        <v>2</v>
      </c>
      <c r="D12" s="1">
        <v>52586714</v>
      </c>
      <c r="E12" s="2" t="s">
        <v>42</v>
      </c>
      <c r="F12" s="3">
        <v>25290</v>
      </c>
      <c r="G12" s="2" t="s">
        <v>11</v>
      </c>
      <c r="H12" s="4">
        <v>3227533932</v>
      </c>
      <c r="I12" s="4" t="s">
        <v>43</v>
      </c>
      <c r="J12" s="2"/>
      <c r="K12" s="1">
        <v>2</v>
      </c>
      <c r="L12" s="2" t="s">
        <v>44</v>
      </c>
      <c r="M12" s="2" t="s">
        <v>29</v>
      </c>
      <c r="N12" s="2"/>
      <c r="O12" s="2" t="s">
        <v>8</v>
      </c>
      <c r="P12" s="2" t="s">
        <v>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5">
        <f t="shared" ca="1" si="1"/>
        <v>55</v>
      </c>
    </row>
    <row r="13" spans="1:111" ht="15.75" customHeight="1">
      <c r="A13" s="1" t="s">
        <v>0</v>
      </c>
      <c r="B13" s="2" t="s">
        <v>1</v>
      </c>
      <c r="C13" s="2" t="s">
        <v>2</v>
      </c>
      <c r="D13" s="1">
        <v>39787596</v>
      </c>
      <c r="E13" s="2" t="s">
        <v>45</v>
      </c>
      <c r="F13" s="3">
        <v>25423</v>
      </c>
      <c r="G13" s="2" t="s">
        <v>11</v>
      </c>
      <c r="H13" s="4" t="s">
        <v>46</v>
      </c>
      <c r="I13" s="4" t="s">
        <v>25</v>
      </c>
      <c r="J13" s="2"/>
      <c r="K13" s="1">
        <v>1</v>
      </c>
      <c r="L13" s="2" t="s">
        <v>23</v>
      </c>
      <c r="M13" s="2" t="s">
        <v>29</v>
      </c>
      <c r="N13" s="2"/>
      <c r="O13" s="2" t="s">
        <v>19</v>
      </c>
      <c r="P13" s="2" t="s">
        <v>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5">
        <f t="shared" ca="1" si="1"/>
        <v>55</v>
      </c>
    </row>
    <row r="14" spans="1:111" ht="15.75" customHeight="1">
      <c r="A14" s="1" t="s">
        <v>0</v>
      </c>
      <c r="B14" s="2" t="s">
        <v>1</v>
      </c>
      <c r="C14" s="2" t="s">
        <v>2</v>
      </c>
      <c r="D14" s="1">
        <v>39529338</v>
      </c>
      <c r="E14" s="2" t="s">
        <v>47</v>
      </c>
      <c r="F14" s="3">
        <v>22779</v>
      </c>
      <c r="G14" s="2" t="s">
        <v>11</v>
      </c>
      <c r="H14" s="4">
        <v>3178134116</v>
      </c>
      <c r="I14" s="4" t="s">
        <v>48</v>
      </c>
      <c r="J14" s="2"/>
      <c r="K14" s="1">
        <v>2</v>
      </c>
      <c r="L14" s="2" t="s">
        <v>23</v>
      </c>
      <c r="M14" s="2" t="s">
        <v>7</v>
      </c>
      <c r="N14" s="2"/>
      <c r="O14" s="2" t="s">
        <v>8</v>
      </c>
      <c r="P14" s="2" t="s">
        <v>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5">
        <f t="shared" ca="1" si="1"/>
        <v>62</v>
      </c>
    </row>
    <row r="15" spans="1:111" ht="15.75" customHeight="1">
      <c r="A15" s="1" t="s">
        <v>0</v>
      </c>
      <c r="B15" s="2" t="s">
        <v>1</v>
      </c>
      <c r="C15" s="2" t="s">
        <v>2</v>
      </c>
      <c r="D15" s="1">
        <v>52533275</v>
      </c>
      <c r="E15" s="2" t="s">
        <v>49</v>
      </c>
      <c r="F15" s="3">
        <v>28211</v>
      </c>
      <c r="G15" s="2" t="s">
        <v>11</v>
      </c>
      <c r="H15" s="4" t="s">
        <v>50</v>
      </c>
      <c r="I15" s="4" t="s">
        <v>51</v>
      </c>
      <c r="J15" s="2"/>
      <c r="K15" s="1">
        <v>2</v>
      </c>
      <c r="L15" s="2" t="s">
        <v>23</v>
      </c>
      <c r="M15" s="2" t="s">
        <v>29</v>
      </c>
      <c r="N15" s="2"/>
      <c r="O15" s="2" t="s">
        <v>8</v>
      </c>
      <c r="P15" s="2" t="s">
        <v>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5">
        <f t="shared" ca="1" si="1"/>
        <v>47</v>
      </c>
    </row>
    <row r="16" spans="1:111" ht="15.75" customHeight="1">
      <c r="A16" s="1" t="s">
        <v>0</v>
      </c>
      <c r="B16" s="2" t="s">
        <v>1</v>
      </c>
      <c r="C16" s="2" t="s">
        <v>2</v>
      </c>
      <c r="D16" s="1">
        <v>79877889</v>
      </c>
      <c r="E16" s="2" t="s">
        <v>52</v>
      </c>
      <c r="F16" s="3">
        <v>28255</v>
      </c>
      <c r="G16" s="2" t="s">
        <v>4</v>
      </c>
      <c r="H16" s="4">
        <v>3104026725</v>
      </c>
      <c r="I16" s="4" t="s">
        <v>53</v>
      </c>
      <c r="J16" s="2"/>
      <c r="K16" s="1">
        <v>2</v>
      </c>
      <c r="L16" s="2" t="s">
        <v>26</v>
      </c>
      <c r="M16" s="2" t="s">
        <v>41</v>
      </c>
      <c r="N16" s="2"/>
      <c r="O16" s="2" t="s">
        <v>19</v>
      </c>
      <c r="P16" s="2" t="s">
        <v>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5">
        <f t="shared" ca="1" si="1"/>
        <v>47</v>
      </c>
    </row>
    <row r="17" spans="1:111" ht="15.75" customHeight="1">
      <c r="A17" s="1" t="s">
        <v>0</v>
      </c>
      <c r="B17" s="2" t="s">
        <v>1</v>
      </c>
      <c r="C17" s="2" t="s">
        <v>2</v>
      </c>
      <c r="D17" s="1">
        <v>1019006802</v>
      </c>
      <c r="E17" s="2" t="s">
        <v>54</v>
      </c>
      <c r="F17" s="3">
        <v>31578</v>
      </c>
      <c r="G17" s="2" t="s">
        <v>11</v>
      </c>
      <c r="H17" s="4">
        <v>3197555309</v>
      </c>
      <c r="I17" s="4" t="s">
        <v>55</v>
      </c>
      <c r="J17" s="2"/>
      <c r="K17" s="1">
        <v>2</v>
      </c>
      <c r="L17" s="2" t="s">
        <v>6</v>
      </c>
      <c r="M17" s="2" t="s">
        <v>29</v>
      </c>
      <c r="N17" s="2"/>
      <c r="O17" s="2" t="s">
        <v>8</v>
      </c>
      <c r="P17" s="2" t="s">
        <v>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5">
        <f t="shared" ca="1" si="1"/>
        <v>38</v>
      </c>
    </row>
    <row r="18" spans="1:111" ht="15.75" customHeight="1">
      <c r="A18" s="1" t="s">
        <v>0</v>
      </c>
      <c r="B18" s="2" t="s">
        <v>1</v>
      </c>
      <c r="C18" s="2" t="s">
        <v>2</v>
      </c>
      <c r="D18" s="1">
        <v>52316707</v>
      </c>
      <c r="E18" s="2" t="s">
        <v>56</v>
      </c>
      <c r="F18" s="3">
        <v>28123</v>
      </c>
      <c r="G18" s="2" t="s">
        <v>11</v>
      </c>
      <c r="H18" s="4" t="s">
        <v>57</v>
      </c>
      <c r="I18" s="4" t="s">
        <v>58</v>
      </c>
      <c r="J18" s="2"/>
      <c r="K18" s="1">
        <v>2</v>
      </c>
      <c r="L18" s="2" t="s">
        <v>26</v>
      </c>
      <c r="M18" s="2" t="s">
        <v>29</v>
      </c>
      <c r="N18" s="2"/>
      <c r="O18" s="2" t="s">
        <v>19</v>
      </c>
      <c r="P18" s="2" t="s">
        <v>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5">
        <f t="shared" ca="1" si="1"/>
        <v>47</v>
      </c>
    </row>
    <row r="19" spans="1:111" ht="15.75" customHeight="1">
      <c r="A19" s="1" t="s">
        <v>0</v>
      </c>
      <c r="B19" s="2" t="s">
        <v>1</v>
      </c>
      <c r="C19" s="2" t="s">
        <v>2</v>
      </c>
      <c r="D19" s="1">
        <v>51695916</v>
      </c>
      <c r="E19" s="2" t="s">
        <v>59</v>
      </c>
      <c r="F19" s="3">
        <v>22651</v>
      </c>
      <c r="G19" s="2" t="s">
        <v>11</v>
      </c>
      <c r="H19" s="4"/>
      <c r="I19" s="4"/>
      <c r="J19" s="2"/>
      <c r="K19" s="1">
        <v>2</v>
      </c>
      <c r="L19" s="2"/>
      <c r="M19" s="2"/>
      <c r="N19" s="2"/>
      <c r="O19" s="2"/>
      <c r="P19" s="2" t="s">
        <v>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5">
        <f t="shared" ca="1" si="1"/>
        <v>62</v>
      </c>
    </row>
    <row r="20" spans="1:111" ht="15.75" customHeight="1">
      <c r="A20" s="1" t="s">
        <v>0</v>
      </c>
      <c r="B20" s="2" t="s">
        <v>1</v>
      </c>
      <c r="C20" s="2" t="s">
        <v>2</v>
      </c>
      <c r="D20" s="1">
        <v>52113962</v>
      </c>
      <c r="E20" s="2" t="s">
        <v>60</v>
      </c>
      <c r="F20" s="3">
        <v>25798</v>
      </c>
      <c r="G20" s="2" t="s">
        <v>11</v>
      </c>
      <c r="H20" s="4" t="s">
        <v>61</v>
      </c>
      <c r="I20" s="4" t="s">
        <v>62</v>
      </c>
      <c r="J20" s="2"/>
      <c r="K20" s="1">
        <v>2</v>
      </c>
      <c r="L20" s="2"/>
      <c r="M20" s="2" t="s">
        <v>29</v>
      </c>
      <c r="N20" s="2"/>
      <c r="O20" s="2" t="s">
        <v>8</v>
      </c>
      <c r="P20" s="2" t="s">
        <v>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5">
        <f t="shared" ca="1" si="1"/>
        <v>54</v>
      </c>
    </row>
    <row r="21" spans="1:111" ht="15.75" customHeight="1">
      <c r="A21" s="1" t="s">
        <v>0</v>
      </c>
      <c r="B21" s="2" t="s">
        <v>1</v>
      </c>
      <c r="C21" s="2" t="s">
        <v>2</v>
      </c>
      <c r="D21" s="1">
        <v>41465954</v>
      </c>
      <c r="E21" s="2" t="s">
        <v>63</v>
      </c>
      <c r="F21" s="3">
        <v>17691</v>
      </c>
      <c r="G21" s="2" t="s">
        <v>11</v>
      </c>
      <c r="H21" s="4" t="s">
        <v>64</v>
      </c>
      <c r="I21" s="4" t="s">
        <v>25</v>
      </c>
      <c r="J21" s="2"/>
      <c r="K21" s="1">
        <v>2</v>
      </c>
      <c r="L21" s="2" t="s">
        <v>26</v>
      </c>
      <c r="M21" s="2" t="s">
        <v>7</v>
      </c>
      <c r="N21" s="2"/>
      <c r="O21" s="2" t="s">
        <v>8</v>
      </c>
      <c r="P21" s="2" t="s">
        <v>9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5">
        <f t="shared" ca="1" si="1"/>
        <v>76</v>
      </c>
    </row>
    <row r="22" spans="1:111" ht="15.75" customHeight="1">
      <c r="A22" s="1" t="s">
        <v>0</v>
      </c>
      <c r="B22" s="2" t="s">
        <v>1</v>
      </c>
      <c r="C22" s="2" t="s">
        <v>2</v>
      </c>
      <c r="D22" s="1">
        <v>41411063</v>
      </c>
      <c r="E22" s="2" t="s">
        <v>65</v>
      </c>
      <c r="F22" s="3">
        <v>17073</v>
      </c>
      <c r="G22" s="2" t="s">
        <v>11</v>
      </c>
      <c r="H22" s="4" t="s">
        <v>66</v>
      </c>
      <c r="I22" s="4" t="s">
        <v>67</v>
      </c>
      <c r="J22" s="2"/>
      <c r="K22" s="1">
        <v>2</v>
      </c>
      <c r="L22" s="2" t="s">
        <v>26</v>
      </c>
      <c r="M22" s="2" t="s">
        <v>7</v>
      </c>
      <c r="N22" s="2"/>
      <c r="O22" s="2" t="s">
        <v>13</v>
      </c>
      <c r="P22" s="2" t="s">
        <v>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5">
        <f t="shared" ca="1" si="1"/>
        <v>77</v>
      </c>
    </row>
    <row r="23" spans="1:111" ht="15.75" customHeight="1">
      <c r="A23" s="1" t="s">
        <v>0</v>
      </c>
      <c r="B23" s="2" t="s">
        <v>1</v>
      </c>
      <c r="C23" s="2" t="s">
        <v>2</v>
      </c>
      <c r="D23" s="1">
        <v>1012394457</v>
      </c>
      <c r="E23" s="2" t="s">
        <v>68</v>
      </c>
      <c r="F23" s="3">
        <v>33910</v>
      </c>
      <c r="G23" s="2" t="s">
        <v>11</v>
      </c>
      <c r="H23" s="4">
        <v>3192966803</v>
      </c>
      <c r="I23" s="4"/>
      <c r="J23" s="2"/>
      <c r="K23" s="1">
        <v>2</v>
      </c>
      <c r="L23" s="2"/>
      <c r="M23" s="2"/>
      <c r="N23" s="2"/>
      <c r="O23" s="2"/>
      <c r="P23" s="2" t="s">
        <v>9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5">
        <f t="shared" ca="1" si="1"/>
        <v>31</v>
      </c>
    </row>
    <row r="24" spans="1:111" ht="15.75" customHeight="1">
      <c r="A24" s="1" t="s">
        <v>0</v>
      </c>
      <c r="B24" s="2" t="s">
        <v>1</v>
      </c>
      <c r="C24" s="2" t="s">
        <v>2</v>
      </c>
      <c r="D24" s="2" t="s">
        <v>69</v>
      </c>
      <c r="E24" s="2" t="s">
        <v>70</v>
      </c>
      <c r="F24" s="3"/>
      <c r="G24" s="2" t="s">
        <v>11</v>
      </c>
      <c r="H24" s="4">
        <v>3134107751</v>
      </c>
      <c r="I24" s="4"/>
      <c r="J24" s="2"/>
      <c r="K24" s="1">
        <v>1</v>
      </c>
      <c r="L24" s="2"/>
      <c r="M24" s="2"/>
      <c r="N24" s="2"/>
      <c r="O24" s="2"/>
      <c r="P24" s="2" t="s">
        <v>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5">
        <f t="shared" ca="1" si="1"/>
        <v>124</v>
      </c>
    </row>
    <row r="25" spans="1:111" ht="15.75" customHeight="1">
      <c r="A25" s="1" t="s">
        <v>0</v>
      </c>
      <c r="B25" s="2" t="s">
        <v>1</v>
      </c>
      <c r="C25" s="2" t="s">
        <v>2</v>
      </c>
      <c r="D25" s="1">
        <v>51601321</v>
      </c>
      <c r="E25" s="2" t="s">
        <v>71</v>
      </c>
      <c r="F25" s="3">
        <v>22093</v>
      </c>
      <c r="G25" s="2" t="s">
        <v>11</v>
      </c>
      <c r="H25" s="4">
        <v>3208528338</v>
      </c>
      <c r="I25" s="4" t="s">
        <v>25</v>
      </c>
      <c r="J25" s="2"/>
      <c r="K25" s="1">
        <v>2</v>
      </c>
      <c r="L25" s="2" t="s">
        <v>72</v>
      </c>
      <c r="M25" s="2" t="s">
        <v>7</v>
      </c>
      <c r="N25" s="2"/>
      <c r="O25" s="2" t="s">
        <v>13</v>
      </c>
      <c r="P25" s="2" t="s">
        <v>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5">
        <f t="shared" ca="1" si="1"/>
        <v>64</v>
      </c>
    </row>
    <row r="26" spans="1:111" ht="15.75" customHeight="1">
      <c r="A26" s="1" t="s">
        <v>0</v>
      </c>
      <c r="B26" s="2" t="s">
        <v>1</v>
      </c>
      <c r="C26" s="2" t="s">
        <v>2</v>
      </c>
      <c r="D26" s="1">
        <v>51872448</v>
      </c>
      <c r="E26" s="2" t="s">
        <v>73</v>
      </c>
      <c r="F26" s="3">
        <v>24719</v>
      </c>
      <c r="G26" s="2" t="s">
        <v>11</v>
      </c>
      <c r="H26" s="4">
        <v>3163715532</v>
      </c>
      <c r="I26" s="4" t="s">
        <v>25</v>
      </c>
      <c r="J26" s="2"/>
      <c r="K26" s="1">
        <v>2</v>
      </c>
      <c r="L26" s="2" t="s">
        <v>72</v>
      </c>
      <c r="M26" s="2" t="s">
        <v>7</v>
      </c>
      <c r="N26" s="2"/>
      <c r="O26" s="2" t="s">
        <v>19</v>
      </c>
      <c r="P26" s="2" t="s">
        <v>9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5">
        <f t="shared" ca="1" si="1"/>
        <v>56</v>
      </c>
    </row>
    <row r="27" spans="1:111" ht="15.75" customHeight="1">
      <c r="A27" s="1" t="s">
        <v>0</v>
      </c>
      <c r="B27" s="2" t="s">
        <v>1</v>
      </c>
      <c r="C27" s="2" t="s">
        <v>2</v>
      </c>
      <c r="D27" s="1">
        <v>41640912</v>
      </c>
      <c r="E27" s="2" t="s">
        <v>74</v>
      </c>
      <c r="F27" s="3">
        <v>19883</v>
      </c>
      <c r="G27" s="2" t="s">
        <v>11</v>
      </c>
      <c r="H27" s="4">
        <v>3214565125</v>
      </c>
      <c r="I27" s="4"/>
      <c r="J27" s="2"/>
      <c r="K27" s="1">
        <v>2</v>
      </c>
      <c r="L27" s="2"/>
      <c r="M27" s="2" t="s">
        <v>7</v>
      </c>
      <c r="N27" s="2"/>
      <c r="O27" s="2"/>
      <c r="P27" s="2" t="s">
        <v>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5">
        <f t="shared" ca="1" si="1"/>
        <v>70</v>
      </c>
    </row>
    <row r="28" spans="1:111" ht="15.75" customHeight="1">
      <c r="A28" s="1" t="s">
        <v>0</v>
      </c>
      <c r="B28" s="2" t="s">
        <v>1</v>
      </c>
      <c r="C28" s="2" t="s">
        <v>2</v>
      </c>
      <c r="D28" s="1">
        <v>80033891</v>
      </c>
      <c r="E28" s="2" t="s">
        <v>75</v>
      </c>
      <c r="F28" s="3">
        <v>30146</v>
      </c>
      <c r="G28" s="2" t="s">
        <v>4</v>
      </c>
      <c r="H28" s="4"/>
      <c r="I28" s="4"/>
      <c r="J28" s="2"/>
      <c r="K28" s="1">
        <v>2</v>
      </c>
      <c r="L28" s="2"/>
      <c r="M28" s="2" t="s">
        <v>41</v>
      </c>
      <c r="N28" s="2"/>
      <c r="O28" s="2"/>
      <c r="P28" s="2" t="s">
        <v>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5">
        <f t="shared" ca="1" si="1"/>
        <v>42</v>
      </c>
    </row>
    <row r="29" spans="1:111" ht="15.75" customHeight="1">
      <c r="A29" s="1" t="s">
        <v>0</v>
      </c>
      <c r="B29" s="2" t="s">
        <v>1</v>
      </c>
      <c r="C29" s="2" t="s">
        <v>2</v>
      </c>
      <c r="D29" s="1">
        <v>79584931</v>
      </c>
      <c r="E29" s="2" t="s">
        <v>76</v>
      </c>
      <c r="F29" s="3">
        <v>26238</v>
      </c>
      <c r="G29" s="2" t="s">
        <v>4</v>
      </c>
      <c r="H29" s="4"/>
      <c r="I29" s="4"/>
      <c r="J29" s="2"/>
      <c r="K29" s="1">
        <v>2</v>
      </c>
      <c r="L29" s="2"/>
      <c r="M29" s="2" t="s">
        <v>41</v>
      </c>
      <c r="N29" s="2"/>
      <c r="O29" s="2"/>
      <c r="P29" s="2" t="s">
        <v>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5">
        <f t="shared" ca="1" si="1"/>
        <v>52</v>
      </c>
    </row>
    <row r="30" spans="1:111" ht="15.75" customHeight="1">
      <c r="A30" s="1" t="s">
        <v>0</v>
      </c>
      <c r="B30" s="2" t="s">
        <v>1</v>
      </c>
      <c r="C30" s="2" t="s">
        <v>2</v>
      </c>
      <c r="D30" s="1">
        <v>41540937</v>
      </c>
      <c r="E30" s="2" t="s">
        <v>77</v>
      </c>
      <c r="F30" s="3">
        <v>19059</v>
      </c>
      <c r="G30" s="2" t="s">
        <v>11</v>
      </c>
      <c r="H30" s="4"/>
      <c r="I30" s="4"/>
      <c r="J30" s="2"/>
      <c r="K30" s="1">
        <v>2</v>
      </c>
      <c r="L30" s="2"/>
      <c r="M30" s="2" t="s">
        <v>7</v>
      </c>
      <c r="N30" s="2"/>
      <c r="O30" s="2"/>
      <c r="P30" s="2" t="s">
        <v>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5">
        <f t="shared" ca="1" si="1"/>
        <v>72</v>
      </c>
    </row>
    <row r="31" spans="1:111" ht="15.75" customHeight="1">
      <c r="A31" s="1" t="s">
        <v>0</v>
      </c>
      <c r="B31" s="2" t="s">
        <v>1</v>
      </c>
      <c r="C31" s="2" t="s">
        <v>2</v>
      </c>
      <c r="D31" s="1">
        <v>51563034</v>
      </c>
      <c r="E31" s="2" t="s">
        <v>78</v>
      </c>
      <c r="F31" s="3">
        <v>22068</v>
      </c>
      <c r="G31" s="2" t="s">
        <v>11</v>
      </c>
      <c r="H31" s="4"/>
      <c r="I31" s="4"/>
      <c r="J31" s="2"/>
      <c r="K31" s="1">
        <v>2</v>
      </c>
      <c r="L31" s="2"/>
      <c r="M31" s="2" t="s">
        <v>7</v>
      </c>
      <c r="N31" s="2"/>
      <c r="O31" s="2"/>
      <c r="P31" s="2" t="s">
        <v>9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5">
        <f t="shared" ca="1" si="1"/>
        <v>64</v>
      </c>
    </row>
    <row r="32" spans="1:111" ht="15.75" customHeight="1">
      <c r="A32" s="1" t="s">
        <v>0</v>
      </c>
      <c r="B32" s="2" t="s">
        <v>1</v>
      </c>
      <c r="C32" s="2" t="s">
        <v>2</v>
      </c>
      <c r="D32" s="1">
        <v>26297401</v>
      </c>
      <c r="E32" s="2" t="s">
        <v>79</v>
      </c>
      <c r="F32" s="3">
        <v>29675</v>
      </c>
      <c r="G32" s="2" t="s">
        <v>11</v>
      </c>
      <c r="H32" s="4">
        <v>3214697359</v>
      </c>
      <c r="I32" s="4"/>
      <c r="J32" s="2"/>
      <c r="K32" s="1">
        <v>2</v>
      </c>
      <c r="L32" s="2"/>
      <c r="M32" s="2" t="s">
        <v>29</v>
      </c>
      <c r="N32" s="2"/>
      <c r="O32" s="2"/>
      <c r="P32" s="2" t="s">
        <v>9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5">
        <f t="shared" ca="1" si="1"/>
        <v>43</v>
      </c>
    </row>
    <row r="33" spans="1:111" ht="15.75" customHeight="1">
      <c r="A33" s="1" t="s">
        <v>0</v>
      </c>
      <c r="B33" s="2" t="s">
        <v>1</v>
      </c>
      <c r="C33" s="2" t="s">
        <v>2</v>
      </c>
      <c r="D33" s="1">
        <v>21061314</v>
      </c>
      <c r="E33" s="2" t="s">
        <v>80</v>
      </c>
      <c r="F33" s="3">
        <v>19738</v>
      </c>
      <c r="G33" s="2" t="s">
        <v>11</v>
      </c>
      <c r="H33" s="4"/>
      <c r="I33" s="4"/>
      <c r="J33" s="2"/>
      <c r="K33" s="1">
        <v>3</v>
      </c>
      <c r="L33" s="2"/>
      <c r="M33" s="2" t="s">
        <v>7</v>
      </c>
      <c r="N33" s="2"/>
      <c r="O33" s="2"/>
      <c r="P33" s="2" t="s">
        <v>81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5">
        <f t="shared" ca="1" si="1"/>
        <v>70</v>
      </c>
    </row>
    <row r="34" spans="1:111" ht="15.75" customHeight="1">
      <c r="A34" s="1" t="s">
        <v>0</v>
      </c>
      <c r="B34" s="2" t="s">
        <v>1</v>
      </c>
      <c r="C34" s="2" t="s">
        <v>2</v>
      </c>
      <c r="D34" s="2" t="s">
        <v>69</v>
      </c>
      <c r="E34" s="2" t="s">
        <v>82</v>
      </c>
      <c r="F34" s="3"/>
      <c r="G34" s="2" t="s">
        <v>11</v>
      </c>
      <c r="H34" s="4"/>
      <c r="I34" s="4"/>
      <c r="J34" s="2"/>
      <c r="K34" s="1">
        <v>2</v>
      </c>
      <c r="L34" s="2"/>
      <c r="M34" s="2"/>
      <c r="N34" s="2"/>
      <c r="O34" s="2"/>
      <c r="P34" s="2" t="s">
        <v>9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5">
        <f t="shared" ca="1" si="1"/>
        <v>124</v>
      </c>
    </row>
    <row r="35" spans="1:111" ht="15.75" customHeight="1">
      <c r="A35" s="1" t="s">
        <v>0</v>
      </c>
      <c r="B35" s="2" t="s">
        <v>1</v>
      </c>
      <c r="C35" s="2" t="s">
        <v>2</v>
      </c>
      <c r="D35" s="2" t="s">
        <v>69</v>
      </c>
      <c r="E35" s="2" t="s">
        <v>83</v>
      </c>
      <c r="F35" s="3"/>
      <c r="G35" s="2" t="s">
        <v>4</v>
      </c>
      <c r="H35" s="4"/>
      <c r="I35" s="4"/>
      <c r="J35" s="2"/>
      <c r="K35" s="1">
        <v>2</v>
      </c>
      <c r="L35" s="2"/>
      <c r="M35" s="2" t="s">
        <v>41</v>
      </c>
      <c r="N35" s="2"/>
      <c r="O35" s="2"/>
      <c r="P35" s="2" t="s">
        <v>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5">
        <f t="shared" ca="1" si="1"/>
        <v>124</v>
      </c>
    </row>
    <row r="36" spans="1:111" ht="15.75" customHeight="1">
      <c r="A36" s="1" t="s">
        <v>0</v>
      </c>
      <c r="B36" s="2" t="s">
        <v>1</v>
      </c>
      <c r="C36" s="2" t="s">
        <v>2</v>
      </c>
      <c r="D36" s="1">
        <v>22405201</v>
      </c>
      <c r="E36" s="2" t="s">
        <v>84</v>
      </c>
      <c r="F36" s="3"/>
      <c r="G36" s="2" t="s">
        <v>11</v>
      </c>
      <c r="H36" s="4"/>
      <c r="I36" s="4"/>
      <c r="J36" s="2"/>
      <c r="K36" s="1">
        <v>2</v>
      </c>
      <c r="L36" s="2"/>
      <c r="M36" s="2" t="s">
        <v>29</v>
      </c>
      <c r="N36" s="2"/>
      <c r="O36" s="2"/>
      <c r="P36" s="2" t="s">
        <v>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5">
        <f t="shared" ca="1" si="1"/>
        <v>124</v>
      </c>
    </row>
    <row r="37" spans="1:111" ht="15.75" customHeight="1">
      <c r="A37" s="1" t="s">
        <v>0</v>
      </c>
      <c r="B37" s="2" t="s">
        <v>1</v>
      </c>
      <c r="C37" s="2" t="s">
        <v>2</v>
      </c>
      <c r="D37" s="1">
        <v>1019132535</v>
      </c>
      <c r="E37" s="2" t="s">
        <v>85</v>
      </c>
      <c r="F37" s="3"/>
      <c r="G37" s="2" t="s">
        <v>11</v>
      </c>
      <c r="H37" s="4"/>
      <c r="I37" s="4"/>
      <c r="J37" s="2"/>
      <c r="K37" s="1">
        <v>2</v>
      </c>
      <c r="L37" s="2"/>
      <c r="M37" s="2" t="s">
        <v>29</v>
      </c>
      <c r="N37" s="2"/>
      <c r="O37" s="2"/>
      <c r="P37" s="2" t="s">
        <v>9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5">
        <f t="shared" ca="1" si="1"/>
        <v>124</v>
      </c>
    </row>
    <row r="38" spans="1:111" ht="15.75" customHeight="1">
      <c r="A38" s="1" t="s">
        <v>0</v>
      </c>
      <c r="B38" s="2" t="s">
        <v>1</v>
      </c>
      <c r="C38" s="2" t="s">
        <v>2</v>
      </c>
      <c r="D38" s="1">
        <v>52345796</v>
      </c>
      <c r="E38" s="2" t="s">
        <v>86</v>
      </c>
      <c r="F38" s="3">
        <v>28049</v>
      </c>
      <c r="G38" s="2" t="s">
        <v>11</v>
      </c>
      <c r="H38" s="4" t="s">
        <v>87</v>
      </c>
      <c r="I38" s="4" t="s">
        <v>88</v>
      </c>
      <c r="J38" s="2"/>
      <c r="K38" s="1">
        <v>2</v>
      </c>
      <c r="L38" s="2" t="s">
        <v>26</v>
      </c>
      <c r="M38" s="2" t="s">
        <v>29</v>
      </c>
      <c r="N38" s="2"/>
      <c r="O38" s="2" t="s">
        <v>89</v>
      </c>
      <c r="P38" s="2" t="s">
        <v>9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5">
        <f t="shared" ca="1" si="1"/>
        <v>47</v>
      </c>
    </row>
    <row r="39" spans="1:111" ht="15.75" customHeight="1">
      <c r="A39" s="1" t="s">
        <v>0</v>
      </c>
      <c r="B39" s="2" t="s">
        <v>1</v>
      </c>
      <c r="C39" s="2" t="s">
        <v>2</v>
      </c>
      <c r="D39" s="1">
        <v>21180525</v>
      </c>
      <c r="E39" s="2" t="s">
        <v>90</v>
      </c>
      <c r="F39" s="3">
        <v>22296</v>
      </c>
      <c r="G39" s="2" t="s">
        <v>11</v>
      </c>
      <c r="H39" s="4" t="s">
        <v>91</v>
      </c>
      <c r="I39" s="4" t="s">
        <v>25</v>
      </c>
      <c r="J39" s="2"/>
      <c r="K39" s="1">
        <v>2</v>
      </c>
      <c r="L39" s="2" t="s">
        <v>6</v>
      </c>
      <c r="M39" s="2" t="s">
        <v>29</v>
      </c>
      <c r="N39" s="2"/>
      <c r="O39" s="2" t="s">
        <v>89</v>
      </c>
      <c r="P39" s="2" t="s">
        <v>9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5">
        <f t="shared" ca="1" si="1"/>
        <v>63</v>
      </c>
    </row>
    <row r="40" spans="1:111" ht="15.75" customHeight="1">
      <c r="A40" s="1" t="s">
        <v>0</v>
      </c>
      <c r="B40" s="2" t="s">
        <v>1</v>
      </c>
      <c r="C40" s="2" t="s">
        <v>2</v>
      </c>
      <c r="D40" s="1">
        <v>51822645</v>
      </c>
      <c r="E40" s="2" t="s">
        <v>92</v>
      </c>
      <c r="F40" s="3">
        <v>24283</v>
      </c>
      <c r="G40" s="2" t="s">
        <v>11</v>
      </c>
      <c r="H40" s="4">
        <v>3132319496</v>
      </c>
      <c r="I40" s="4" t="s">
        <v>93</v>
      </c>
      <c r="J40" s="2"/>
      <c r="K40" s="1">
        <v>2</v>
      </c>
      <c r="L40" s="2" t="s">
        <v>23</v>
      </c>
      <c r="M40" s="2" t="s">
        <v>29</v>
      </c>
      <c r="N40" s="2"/>
      <c r="O40" s="2" t="s">
        <v>8</v>
      </c>
      <c r="P40" s="2" t="s">
        <v>9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5">
        <f t="shared" ca="1" si="1"/>
        <v>58</v>
      </c>
    </row>
    <row r="41" spans="1:111" ht="15.75" customHeight="1">
      <c r="A41" s="1" t="s">
        <v>0</v>
      </c>
      <c r="B41" s="2" t="s">
        <v>1</v>
      </c>
      <c r="C41" s="2" t="s">
        <v>2</v>
      </c>
      <c r="D41" s="1">
        <v>17847646</v>
      </c>
      <c r="E41" s="2" t="s">
        <v>94</v>
      </c>
      <c r="F41" s="3">
        <v>14253</v>
      </c>
      <c r="G41" s="2" t="s">
        <v>11</v>
      </c>
      <c r="H41" s="4">
        <v>3168027115</v>
      </c>
      <c r="I41" s="4" t="s">
        <v>95</v>
      </c>
      <c r="J41" s="2"/>
      <c r="K41" s="1">
        <v>2</v>
      </c>
      <c r="L41" s="2" t="s">
        <v>23</v>
      </c>
      <c r="M41" s="2" t="s">
        <v>29</v>
      </c>
      <c r="N41" s="2"/>
      <c r="O41" s="2" t="s">
        <v>19</v>
      </c>
      <c r="P41" s="2" t="s">
        <v>9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5">
        <f t="shared" ca="1" si="1"/>
        <v>85</v>
      </c>
    </row>
    <row r="42" spans="1:111" ht="15.75" customHeight="1">
      <c r="A42" s="1" t="s">
        <v>0</v>
      </c>
      <c r="B42" s="2" t="s">
        <v>1</v>
      </c>
      <c r="C42" s="2" t="s">
        <v>2</v>
      </c>
      <c r="D42" s="1">
        <v>399529953</v>
      </c>
      <c r="E42" s="2" t="s">
        <v>96</v>
      </c>
      <c r="F42" s="3">
        <v>22811</v>
      </c>
      <c r="G42" s="2" t="s">
        <v>11</v>
      </c>
      <c r="H42" s="4">
        <v>3186338676</v>
      </c>
      <c r="I42" s="4" t="s">
        <v>97</v>
      </c>
      <c r="J42" s="2"/>
      <c r="K42" s="1">
        <v>2</v>
      </c>
      <c r="L42" s="2" t="s">
        <v>23</v>
      </c>
      <c r="M42" s="2" t="s">
        <v>7</v>
      </c>
      <c r="N42" s="2"/>
      <c r="O42" s="2" t="s">
        <v>19</v>
      </c>
      <c r="P42" s="2" t="s">
        <v>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5">
        <f t="shared" ca="1" si="1"/>
        <v>62</v>
      </c>
    </row>
    <row r="43" spans="1:111" ht="15.75" customHeight="1">
      <c r="A43" s="1" t="s">
        <v>0</v>
      </c>
      <c r="B43" s="2" t="s">
        <v>1</v>
      </c>
      <c r="C43" s="2" t="s">
        <v>2</v>
      </c>
      <c r="D43" s="1">
        <v>1032448487</v>
      </c>
      <c r="E43" s="2" t="s">
        <v>98</v>
      </c>
      <c r="F43" s="3">
        <v>33653</v>
      </c>
      <c r="G43" s="2" t="s">
        <v>11</v>
      </c>
      <c r="H43" s="4">
        <v>3204090483</v>
      </c>
      <c r="I43" s="4" t="s">
        <v>25</v>
      </c>
      <c r="J43" s="2"/>
      <c r="K43" s="1">
        <v>1</v>
      </c>
      <c r="L43" s="2" t="s">
        <v>23</v>
      </c>
      <c r="M43" s="2" t="s">
        <v>29</v>
      </c>
      <c r="N43" s="2"/>
      <c r="O43" s="2" t="s">
        <v>8</v>
      </c>
      <c r="P43" s="2" t="s">
        <v>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5">
        <f t="shared" ca="1" si="1"/>
        <v>32</v>
      </c>
    </row>
    <row r="44" spans="1:111" ht="15.75" customHeight="1">
      <c r="A44" s="1" t="s">
        <v>0</v>
      </c>
      <c r="B44" s="2" t="s">
        <v>1</v>
      </c>
      <c r="C44" s="2" t="s">
        <v>2</v>
      </c>
      <c r="D44" s="1">
        <v>4945465</v>
      </c>
      <c r="E44" s="2" t="s">
        <v>99</v>
      </c>
      <c r="F44" s="3">
        <v>31169</v>
      </c>
      <c r="G44" s="2" t="s">
        <v>4</v>
      </c>
      <c r="H44" s="4">
        <v>3133020858</v>
      </c>
      <c r="I44" s="4"/>
      <c r="J44" s="2"/>
      <c r="K44" s="1">
        <v>1</v>
      </c>
      <c r="L44" s="2" t="s">
        <v>23</v>
      </c>
      <c r="M44" s="2" t="s">
        <v>41</v>
      </c>
      <c r="N44" s="2"/>
      <c r="O44" s="2" t="s">
        <v>8</v>
      </c>
      <c r="P44" s="2" t="s">
        <v>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5">
        <f t="shared" ca="1" si="1"/>
        <v>39</v>
      </c>
    </row>
    <row r="45" spans="1:111" ht="15.75" customHeight="1">
      <c r="A45" s="1" t="s">
        <v>0</v>
      </c>
      <c r="B45" s="2" t="s">
        <v>1</v>
      </c>
      <c r="C45" s="2" t="s">
        <v>2</v>
      </c>
      <c r="D45" s="1">
        <v>51984097</v>
      </c>
      <c r="E45" s="2" t="s">
        <v>100</v>
      </c>
      <c r="F45" s="3">
        <v>25622</v>
      </c>
      <c r="G45" s="2" t="s">
        <v>11</v>
      </c>
      <c r="H45" s="4">
        <v>3023230504</v>
      </c>
      <c r="I45" s="4" t="s">
        <v>101</v>
      </c>
      <c r="J45" s="2"/>
      <c r="K45" s="1">
        <v>1</v>
      </c>
      <c r="L45" s="2" t="s">
        <v>102</v>
      </c>
      <c r="M45" s="2" t="s">
        <v>29</v>
      </c>
      <c r="N45" s="2"/>
      <c r="O45" s="2" t="s">
        <v>8</v>
      </c>
      <c r="P45" s="2" t="s">
        <v>9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5">
        <f t="shared" ca="1" si="1"/>
        <v>54</v>
      </c>
    </row>
    <row r="46" spans="1:111" ht="15.75" customHeight="1">
      <c r="A46" s="1" t="s">
        <v>0</v>
      </c>
      <c r="B46" s="2" t="s">
        <v>1</v>
      </c>
      <c r="C46" s="2" t="s">
        <v>2</v>
      </c>
      <c r="D46" s="1">
        <v>52254003</v>
      </c>
      <c r="E46" s="2" t="s">
        <v>103</v>
      </c>
      <c r="F46" s="3">
        <v>15519</v>
      </c>
      <c r="G46" s="2" t="s">
        <v>11</v>
      </c>
      <c r="H46" s="4" t="s">
        <v>104</v>
      </c>
      <c r="I46" s="4" t="s">
        <v>105</v>
      </c>
      <c r="J46" s="2"/>
      <c r="K46" s="1">
        <v>2</v>
      </c>
      <c r="L46" s="2" t="s">
        <v>17</v>
      </c>
      <c r="M46" s="2" t="s">
        <v>29</v>
      </c>
      <c r="N46" s="2"/>
      <c r="O46" s="2" t="s">
        <v>8</v>
      </c>
      <c r="P46" s="2" t="s">
        <v>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5">
        <f t="shared" ca="1" si="1"/>
        <v>82</v>
      </c>
    </row>
    <row r="47" spans="1:111" ht="15.75" customHeight="1">
      <c r="A47" s="1" t="s">
        <v>0</v>
      </c>
      <c r="B47" s="2" t="s">
        <v>1</v>
      </c>
      <c r="C47" s="2" t="s">
        <v>2</v>
      </c>
      <c r="D47" s="1">
        <v>52701643</v>
      </c>
      <c r="E47" s="2" t="s">
        <v>106</v>
      </c>
      <c r="F47" s="3">
        <v>29603</v>
      </c>
      <c r="G47" s="2" t="s">
        <v>11</v>
      </c>
      <c r="H47" s="4">
        <v>3143644123</v>
      </c>
      <c r="I47" s="4" t="s">
        <v>107</v>
      </c>
      <c r="J47" s="2"/>
      <c r="K47" s="1">
        <v>2</v>
      </c>
      <c r="L47" s="2" t="s">
        <v>6</v>
      </c>
      <c r="M47" s="2" t="s">
        <v>7</v>
      </c>
      <c r="N47" s="2"/>
      <c r="O47" s="2" t="s">
        <v>89</v>
      </c>
      <c r="P47" s="2" t="s">
        <v>9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5">
        <f t="shared" ca="1" si="1"/>
        <v>43</v>
      </c>
    </row>
    <row r="48" spans="1:111" ht="15.75" customHeight="1">
      <c r="A48" s="1" t="s">
        <v>0</v>
      </c>
      <c r="B48" s="2" t="s">
        <v>1</v>
      </c>
      <c r="C48" s="2" t="s">
        <v>2</v>
      </c>
      <c r="D48" s="1">
        <v>35497228</v>
      </c>
      <c r="E48" s="2" t="s">
        <v>108</v>
      </c>
      <c r="F48" s="3">
        <v>21680</v>
      </c>
      <c r="G48" s="2" t="s">
        <v>11</v>
      </c>
      <c r="H48" s="4">
        <v>3123627362</v>
      </c>
      <c r="I48" s="4" t="s">
        <v>109</v>
      </c>
      <c r="J48" s="2"/>
      <c r="K48" s="1">
        <v>2</v>
      </c>
      <c r="L48" s="2"/>
      <c r="M48" s="2" t="s">
        <v>29</v>
      </c>
      <c r="N48" s="2"/>
      <c r="O48" s="2" t="s">
        <v>8</v>
      </c>
      <c r="P48" s="2" t="s">
        <v>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5">
        <f t="shared" ca="1" si="1"/>
        <v>65</v>
      </c>
    </row>
    <row r="49" spans="1:111" ht="15.75" customHeight="1">
      <c r="A49" s="1" t="s">
        <v>0</v>
      </c>
      <c r="B49" s="2" t="s">
        <v>1</v>
      </c>
      <c r="C49" s="2" t="s">
        <v>2</v>
      </c>
      <c r="D49" s="1">
        <v>52803031</v>
      </c>
      <c r="E49" s="2" t="s">
        <v>110</v>
      </c>
      <c r="F49" s="3">
        <v>29760</v>
      </c>
      <c r="G49" s="2" t="s">
        <v>11</v>
      </c>
      <c r="H49" s="4">
        <v>3124585753</v>
      </c>
      <c r="I49" s="4" t="s">
        <v>111</v>
      </c>
      <c r="J49" s="2"/>
      <c r="K49" s="1">
        <v>2</v>
      </c>
      <c r="L49" s="2" t="s">
        <v>72</v>
      </c>
      <c r="M49" s="2" t="s">
        <v>29</v>
      </c>
      <c r="N49" s="2"/>
      <c r="O49" s="2" t="s">
        <v>89</v>
      </c>
      <c r="P49" s="2" t="s">
        <v>9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5">
        <f t="shared" ca="1" si="1"/>
        <v>43</v>
      </c>
    </row>
    <row r="50" spans="1:111" ht="15.75" customHeight="1">
      <c r="A50" s="1" t="s">
        <v>0</v>
      </c>
      <c r="B50" s="2" t="s">
        <v>1</v>
      </c>
      <c r="C50" s="2" t="s">
        <v>2</v>
      </c>
      <c r="D50" s="1">
        <v>39657715</v>
      </c>
      <c r="E50" s="2" t="s">
        <v>112</v>
      </c>
      <c r="F50" s="3">
        <v>26494</v>
      </c>
      <c r="G50" s="2" t="s">
        <v>11</v>
      </c>
      <c r="H50" s="4">
        <v>3107888356</v>
      </c>
      <c r="I50" s="4" t="s">
        <v>113</v>
      </c>
      <c r="J50" s="2"/>
      <c r="K50" s="1">
        <v>1</v>
      </c>
      <c r="L50" s="2"/>
      <c r="M50" s="2" t="s">
        <v>29</v>
      </c>
      <c r="N50" s="2"/>
      <c r="O50" s="2" t="s">
        <v>8</v>
      </c>
      <c r="P50" s="2" t="s">
        <v>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5">
        <f t="shared" ca="1" si="1"/>
        <v>52</v>
      </c>
    </row>
    <row r="51" spans="1:111" ht="15.75" customHeight="1">
      <c r="A51" s="1" t="s">
        <v>0</v>
      </c>
      <c r="B51" s="2" t="s">
        <v>1</v>
      </c>
      <c r="C51" s="2" t="s">
        <v>2</v>
      </c>
      <c r="D51" s="1">
        <v>51106827</v>
      </c>
      <c r="E51" s="2" t="s">
        <v>114</v>
      </c>
      <c r="F51" s="3">
        <v>30827</v>
      </c>
      <c r="G51" s="2" t="s">
        <v>11</v>
      </c>
      <c r="H51" s="4">
        <v>3208030712</v>
      </c>
      <c r="I51" s="4" t="s">
        <v>115</v>
      </c>
      <c r="J51" s="2"/>
      <c r="K51" s="1">
        <v>1</v>
      </c>
      <c r="L51" s="2"/>
      <c r="M51" s="2" t="s">
        <v>29</v>
      </c>
      <c r="N51" s="2"/>
      <c r="O51" s="2" t="s">
        <v>8</v>
      </c>
      <c r="P51" s="2" t="s">
        <v>9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5">
        <f t="shared" ca="1" si="1"/>
        <v>40</v>
      </c>
    </row>
    <row r="52" spans="1:111" ht="15.75" customHeight="1">
      <c r="A52" s="1" t="s">
        <v>0</v>
      </c>
      <c r="B52" s="2" t="s">
        <v>1</v>
      </c>
      <c r="C52" s="2" t="s">
        <v>2</v>
      </c>
      <c r="D52" s="1">
        <v>1070919583</v>
      </c>
      <c r="E52" s="2" t="s">
        <v>116</v>
      </c>
      <c r="F52" s="3">
        <v>33276</v>
      </c>
      <c r="G52" s="2" t="s">
        <v>11</v>
      </c>
      <c r="H52" s="4" t="s">
        <v>117</v>
      </c>
      <c r="I52" s="4" t="s">
        <v>118</v>
      </c>
      <c r="J52" s="2"/>
      <c r="K52" s="1">
        <v>2</v>
      </c>
      <c r="L52" s="2" t="s">
        <v>23</v>
      </c>
      <c r="M52" s="2" t="s">
        <v>29</v>
      </c>
      <c r="N52" s="2"/>
      <c r="O52" s="2" t="s">
        <v>8</v>
      </c>
      <c r="P52" s="2" t="s">
        <v>9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5">
        <f t="shared" ca="1" si="1"/>
        <v>33</v>
      </c>
    </row>
    <row r="53" spans="1:111" ht="15.75" customHeight="1">
      <c r="A53" s="1" t="s">
        <v>0</v>
      </c>
      <c r="B53" s="2" t="s">
        <v>1</v>
      </c>
      <c r="C53" s="2" t="s">
        <v>2</v>
      </c>
      <c r="D53" s="1">
        <v>39633881</v>
      </c>
      <c r="E53" s="2" t="s">
        <v>119</v>
      </c>
      <c r="F53" s="3">
        <v>22729</v>
      </c>
      <c r="G53" s="2" t="s">
        <v>11</v>
      </c>
      <c r="H53" s="4">
        <v>3133906947</v>
      </c>
      <c r="I53" s="4" t="s">
        <v>120</v>
      </c>
      <c r="J53" s="2"/>
      <c r="K53" s="1">
        <v>2</v>
      </c>
      <c r="L53" s="2"/>
      <c r="M53" s="2" t="s">
        <v>29</v>
      </c>
      <c r="N53" s="2"/>
      <c r="O53" s="2" t="s">
        <v>8</v>
      </c>
      <c r="P53" s="2" t="s">
        <v>9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5">
        <f t="shared" ca="1" si="1"/>
        <v>62</v>
      </c>
    </row>
    <row r="54" spans="1:111" ht="15.75" customHeight="1">
      <c r="A54" s="1" t="s">
        <v>0</v>
      </c>
      <c r="B54" s="2" t="s">
        <v>1</v>
      </c>
      <c r="C54" s="2" t="s">
        <v>2</v>
      </c>
      <c r="D54" s="1">
        <v>52728608</v>
      </c>
      <c r="E54" s="2" t="s">
        <v>121</v>
      </c>
      <c r="F54" s="3">
        <v>29869</v>
      </c>
      <c r="G54" s="2" t="s">
        <v>11</v>
      </c>
      <c r="H54" s="4" t="s">
        <v>122</v>
      </c>
      <c r="I54" s="4" t="s">
        <v>123</v>
      </c>
      <c r="J54" s="2"/>
      <c r="K54" s="1">
        <v>2</v>
      </c>
      <c r="L54" s="2" t="s">
        <v>26</v>
      </c>
      <c r="M54" s="2" t="s">
        <v>29</v>
      </c>
      <c r="N54" s="2"/>
      <c r="O54" s="2" t="s">
        <v>8</v>
      </c>
      <c r="P54" s="2" t="s">
        <v>124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5">
        <f t="shared" ca="1" si="1"/>
        <v>42</v>
      </c>
    </row>
    <row r="55" spans="1:111" ht="15.75" customHeight="1">
      <c r="A55" s="1" t="s">
        <v>0</v>
      </c>
      <c r="B55" s="2" t="s">
        <v>1</v>
      </c>
      <c r="C55" s="2" t="s">
        <v>2</v>
      </c>
      <c r="D55" s="1">
        <v>52446229</v>
      </c>
      <c r="E55" s="2" t="s">
        <v>125</v>
      </c>
      <c r="F55" s="3">
        <v>29227</v>
      </c>
      <c r="G55" s="2" t="s">
        <v>11</v>
      </c>
      <c r="H55" s="4">
        <v>3125709420</v>
      </c>
      <c r="I55" s="4" t="s">
        <v>126</v>
      </c>
      <c r="J55" s="2"/>
      <c r="K55" s="1">
        <v>2</v>
      </c>
      <c r="L55" s="2" t="s">
        <v>72</v>
      </c>
      <c r="M55" s="2" t="s">
        <v>29</v>
      </c>
      <c r="N55" s="2"/>
      <c r="O55" s="2" t="s">
        <v>8</v>
      </c>
      <c r="P55" s="2" t="s">
        <v>9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5">
        <f t="shared" ca="1" si="1"/>
        <v>44</v>
      </c>
    </row>
    <row r="56" spans="1:111" ht="15.75" customHeight="1">
      <c r="A56" s="1" t="s">
        <v>0</v>
      </c>
      <c r="B56" s="2" t="s">
        <v>1</v>
      </c>
      <c r="C56" s="2" t="s">
        <v>2</v>
      </c>
      <c r="D56" s="1">
        <v>52691662</v>
      </c>
      <c r="E56" s="2" t="s">
        <v>127</v>
      </c>
      <c r="F56" s="3">
        <v>29052</v>
      </c>
      <c r="G56" s="2" t="s">
        <v>11</v>
      </c>
      <c r="H56" s="4">
        <v>3115974006</v>
      </c>
      <c r="I56" s="4" t="s">
        <v>128</v>
      </c>
      <c r="J56" s="2"/>
      <c r="K56" s="1">
        <v>2</v>
      </c>
      <c r="L56" s="2" t="s">
        <v>102</v>
      </c>
      <c r="M56" s="2" t="s">
        <v>29</v>
      </c>
      <c r="N56" s="2"/>
      <c r="O56" s="2" t="s">
        <v>19</v>
      </c>
      <c r="P56" s="2" t="s">
        <v>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5">
        <f t="shared" ca="1" si="1"/>
        <v>45</v>
      </c>
    </row>
    <row r="57" spans="1:111" ht="15.75" customHeight="1">
      <c r="A57" s="1" t="s">
        <v>0</v>
      </c>
      <c r="B57" s="2" t="s">
        <v>1</v>
      </c>
      <c r="C57" s="2" t="s">
        <v>2</v>
      </c>
      <c r="D57" s="1">
        <v>1121927728</v>
      </c>
      <c r="E57" s="2" t="s">
        <v>129</v>
      </c>
      <c r="F57" s="3">
        <v>34968</v>
      </c>
      <c r="G57" s="2" t="s">
        <v>11</v>
      </c>
      <c r="H57" s="4">
        <v>3014462673</v>
      </c>
      <c r="I57" s="4" t="s">
        <v>130</v>
      </c>
      <c r="J57" s="2"/>
      <c r="K57" s="1">
        <v>2</v>
      </c>
      <c r="L57" s="2" t="s">
        <v>23</v>
      </c>
      <c r="M57" s="2" t="s">
        <v>29</v>
      </c>
      <c r="N57" s="2"/>
      <c r="O57" s="2" t="s">
        <v>8</v>
      </c>
      <c r="P57" s="2" t="s">
        <v>9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5">
        <f t="shared" ca="1" si="1"/>
        <v>28</v>
      </c>
    </row>
    <row r="58" spans="1:111" ht="15.75" customHeight="1">
      <c r="A58" s="1" t="s">
        <v>0</v>
      </c>
      <c r="B58" s="2" t="s">
        <v>1</v>
      </c>
      <c r="C58" s="2" t="s">
        <v>2</v>
      </c>
      <c r="D58" s="1">
        <v>52396671</v>
      </c>
      <c r="E58" s="2" t="s">
        <v>131</v>
      </c>
      <c r="F58" s="3">
        <v>29131</v>
      </c>
      <c r="G58" s="2" t="s">
        <v>11</v>
      </c>
      <c r="H58" s="4">
        <v>3163679453</v>
      </c>
      <c r="I58" s="4" t="s">
        <v>132</v>
      </c>
      <c r="J58" s="2"/>
      <c r="K58" s="1">
        <v>2</v>
      </c>
      <c r="L58" s="2" t="s">
        <v>23</v>
      </c>
      <c r="M58" s="2" t="s">
        <v>29</v>
      </c>
      <c r="N58" s="2"/>
      <c r="O58" s="2" t="s">
        <v>8</v>
      </c>
      <c r="P58" s="2" t="s">
        <v>9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5">
        <f t="shared" ca="1" si="1"/>
        <v>44</v>
      </c>
    </row>
    <row r="59" spans="1:111" ht="15.75" customHeight="1">
      <c r="A59" s="1" t="s">
        <v>0</v>
      </c>
      <c r="B59" s="2" t="s">
        <v>1</v>
      </c>
      <c r="C59" s="2" t="s">
        <v>2</v>
      </c>
      <c r="D59" s="1">
        <v>79247776</v>
      </c>
      <c r="E59" s="2" t="s">
        <v>133</v>
      </c>
      <c r="F59" s="3">
        <v>25760</v>
      </c>
      <c r="G59" s="2" t="s">
        <v>4</v>
      </c>
      <c r="H59" s="4">
        <v>3005557577</v>
      </c>
      <c r="I59" s="4" t="s">
        <v>134</v>
      </c>
      <c r="J59" s="2"/>
      <c r="K59" s="1">
        <v>2</v>
      </c>
      <c r="L59" s="2"/>
      <c r="M59" s="2" t="s">
        <v>41</v>
      </c>
      <c r="N59" s="2"/>
      <c r="O59" s="2" t="s">
        <v>13</v>
      </c>
      <c r="P59" s="2" t="s">
        <v>9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5">
        <f t="shared" ca="1" si="1"/>
        <v>54</v>
      </c>
    </row>
    <row r="60" spans="1:111" ht="15.75" customHeight="1">
      <c r="A60" s="1" t="s">
        <v>0</v>
      </c>
      <c r="B60" s="2" t="s">
        <v>1</v>
      </c>
      <c r="C60" s="2" t="s">
        <v>2</v>
      </c>
      <c r="D60" s="1">
        <v>1031126320</v>
      </c>
      <c r="E60" s="2" t="s">
        <v>135</v>
      </c>
      <c r="F60" s="3">
        <v>31690</v>
      </c>
      <c r="G60" s="2" t="s">
        <v>11</v>
      </c>
      <c r="H60" s="4">
        <v>3163658369</v>
      </c>
      <c r="I60" s="4" t="s">
        <v>136</v>
      </c>
      <c r="J60" s="2"/>
      <c r="K60" s="1">
        <v>1</v>
      </c>
      <c r="L60" s="2" t="s">
        <v>72</v>
      </c>
      <c r="M60" s="2" t="s">
        <v>29</v>
      </c>
      <c r="N60" s="2"/>
      <c r="O60" s="2" t="s">
        <v>19</v>
      </c>
      <c r="P60" s="2" t="s">
        <v>9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5">
        <f t="shared" ca="1" si="1"/>
        <v>37</v>
      </c>
    </row>
    <row r="61" spans="1:111" ht="15.75" customHeight="1">
      <c r="A61" s="1" t="s">
        <v>0</v>
      </c>
      <c r="B61" s="2" t="s">
        <v>1</v>
      </c>
      <c r="C61" s="2" t="s">
        <v>2</v>
      </c>
      <c r="D61" s="1">
        <v>52424780</v>
      </c>
      <c r="E61" s="2" t="s">
        <v>137</v>
      </c>
      <c r="F61" s="3">
        <v>28036</v>
      </c>
      <c r="G61" s="2" t="s">
        <v>11</v>
      </c>
      <c r="H61" s="4">
        <v>3008872926</v>
      </c>
      <c r="I61" s="4"/>
      <c r="J61" s="2"/>
      <c r="K61" s="1">
        <v>2</v>
      </c>
      <c r="L61" s="2"/>
      <c r="M61" s="2" t="s">
        <v>29</v>
      </c>
      <c r="N61" s="2"/>
      <c r="O61" s="2"/>
      <c r="P61" s="2" t="s">
        <v>9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5">
        <f t="shared" ca="1" si="1"/>
        <v>47</v>
      </c>
    </row>
    <row r="62" spans="1:111" ht="15.75" customHeight="1">
      <c r="A62" s="1" t="s">
        <v>0</v>
      </c>
      <c r="B62" s="2" t="s">
        <v>1</v>
      </c>
      <c r="C62" s="2" t="s">
        <v>2</v>
      </c>
      <c r="D62" s="1">
        <v>47440308</v>
      </c>
      <c r="E62" s="2" t="s">
        <v>138</v>
      </c>
      <c r="F62" s="3">
        <v>30187</v>
      </c>
      <c r="G62" s="2" t="s">
        <v>11</v>
      </c>
      <c r="H62" s="4">
        <v>3203676302</v>
      </c>
      <c r="I62" s="4" t="s">
        <v>139</v>
      </c>
      <c r="J62" s="2"/>
      <c r="K62" s="1">
        <v>2</v>
      </c>
      <c r="L62" s="2" t="s">
        <v>44</v>
      </c>
      <c r="M62" s="2" t="s">
        <v>29</v>
      </c>
      <c r="N62" s="2"/>
      <c r="O62" s="2" t="s">
        <v>19</v>
      </c>
      <c r="P62" s="2" t="s">
        <v>9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5">
        <f t="shared" ca="1" si="1"/>
        <v>42</v>
      </c>
    </row>
    <row r="63" spans="1:111" ht="15.75" customHeight="1">
      <c r="A63" s="1" t="s">
        <v>0</v>
      </c>
      <c r="B63" s="2" t="s">
        <v>1</v>
      </c>
      <c r="C63" s="2" t="s">
        <v>2</v>
      </c>
      <c r="D63" s="1">
        <v>52932658</v>
      </c>
      <c r="E63" s="2" t="s">
        <v>140</v>
      </c>
      <c r="F63" s="3">
        <v>30242</v>
      </c>
      <c r="G63" s="2" t="s">
        <v>11</v>
      </c>
      <c r="H63" s="4"/>
      <c r="I63" s="4"/>
      <c r="J63" s="2"/>
      <c r="K63" s="1">
        <v>2</v>
      </c>
      <c r="L63" s="2"/>
      <c r="M63" s="2"/>
      <c r="N63" s="2"/>
      <c r="O63" s="2"/>
      <c r="P63" s="2" t="s">
        <v>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5">
        <f t="shared" ca="1" si="1"/>
        <v>41</v>
      </c>
    </row>
    <row r="64" spans="1:111" ht="15.75" customHeight="1">
      <c r="A64" s="1" t="s">
        <v>0</v>
      </c>
      <c r="B64" s="2" t="s">
        <v>1</v>
      </c>
      <c r="C64" s="2" t="s">
        <v>2</v>
      </c>
      <c r="D64" s="1">
        <v>51679799</v>
      </c>
      <c r="E64" s="2" t="s">
        <v>141</v>
      </c>
      <c r="F64" s="3">
        <v>22420</v>
      </c>
      <c r="G64" s="2" t="s">
        <v>11</v>
      </c>
      <c r="H64" s="4"/>
      <c r="I64" s="4"/>
      <c r="J64" s="2"/>
      <c r="K64" s="1">
        <v>1</v>
      </c>
      <c r="L64" s="2"/>
      <c r="M64" s="2"/>
      <c r="N64" s="2"/>
      <c r="O64" s="2"/>
      <c r="P64" s="2" t="s">
        <v>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5">
        <f t="shared" ca="1" si="1"/>
        <v>63</v>
      </c>
    </row>
    <row r="65" spans="1:111" ht="15.75" customHeight="1">
      <c r="A65" s="1" t="s">
        <v>0</v>
      </c>
      <c r="B65" s="2" t="s">
        <v>1</v>
      </c>
      <c r="C65" s="2" t="s">
        <v>2</v>
      </c>
      <c r="D65" s="1">
        <v>35502537</v>
      </c>
      <c r="E65" s="2" t="s">
        <v>142</v>
      </c>
      <c r="F65" s="3">
        <v>23319</v>
      </c>
      <c r="G65" s="2" t="s">
        <v>11</v>
      </c>
      <c r="H65" s="4"/>
      <c r="I65" s="4"/>
      <c r="J65" s="2"/>
      <c r="K65" s="1">
        <v>1</v>
      </c>
      <c r="L65" s="2"/>
      <c r="M65" s="2"/>
      <c r="N65" s="2"/>
      <c r="O65" s="2"/>
      <c r="P65" s="2" t="s">
        <v>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5">
        <f t="shared" ca="1" si="1"/>
        <v>60</v>
      </c>
    </row>
    <row r="66" spans="1:111" ht="15.75" customHeight="1">
      <c r="A66" s="1" t="s">
        <v>0</v>
      </c>
      <c r="B66" s="2" t="s">
        <v>1</v>
      </c>
      <c r="C66" s="2" t="s">
        <v>2</v>
      </c>
      <c r="D66" s="1">
        <v>52498359</v>
      </c>
      <c r="E66" s="2" t="s">
        <v>143</v>
      </c>
      <c r="F66" s="3">
        <v>29103</v>
      </c>
      <c r="G66" s="2" t="s">
        <v>11</v>
      </c>
      <c r="H66" s="4"/>
      <c r="I66" s="4"/>
      <c r="J66" s="2"/>
      <c r="K66" s="1">
        <v>1</v>
      </c>
      <c r="L66" s="2"/>
      <c r="M66" s="2"/>
      <c r="N66" s="2"/>
      <c r="O66" s="2"/>
      <c r="P66" s="2" t="s">
        <v>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5">
        <f t="shared" ca="1" si="1"/>
        <v>44</v>
      </c>
    </row>
    <row r="67" spans="1:111" ht="15.75" customHeight="1">
      <c r="A67" s="1" t="s">
        <v>0</v>
      </c>
      <c r="B67" s="2" t="s">
        <v>1</v>
      </c>
      <c r="C67" s="2" t="s">
        <v>2</v>
      </c>
      <c r="D67" s="1">
        <v>35522192</v>
      </c>
      <c r="E67" s="2" t="s">
        <v>144</v>
      </c>
      <c r="F67" s="3">
        <v>25190</v>
      </c>
      <c r="G67" s="2" t="s">
        <v>11</v>
      </c>
      <c r="H67" s="4"/>
      <c r="I67" s="4"/>
      <c r="J67" s="2"/>
      <c r="K67" s="1">
        <v>1</v>
      </c>
      <c r="L67" s="2"/>
      <c r="M67" s="2"/>
      <c r="N67" s="2"/>
      <c r="O67" s="2"/>
      <c r="P67" s="2" t="s">
        <v>9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5">
        <f t="shared" ca="1" si="1"/>
        <v>55</v>
      </c>
    </row>
    <row r="68" spans="1:111" ht="15.75" customHeight="1">
      <c r="A68" s="1" t="s">
        <v>0</v>
      </c>
      <c r="B68" s="2" t="s">
        <v>1</v>
      </c>
      <c r="C68" s="2" t="s">
        <v>2</v>
      </c>
      <c r="D68" s="1">
        <v>51812112</v>
      </c>
      <c r="E68" s="2" t="s">
        <v>145</v>
      </c>
      <c r="F68" s="3">
        <v>24308</v>
      </c>
      <c r="G68" s="2" t="s">
        <v>11</v>
      </c>
      <c r="H68" s="4"/>
      <c r="I68" s="4"/>
      <c r="J68" s="2"/>
      <c r="K68" s="1">
        <v>1</v>
      </c>
      <c r="L68" s="2"/>
      <c r="M68" s="2"/>
      <c r="N68" s="2"/>
      <c r="O68" s="2"/>
      <c r="P68" s="2" t="s">
        <v>9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5">
        <f t="shared" ca="1" si="1"/>
        <v>58</v>
      </c>
    </row>
    <row r="69" spans="1:111" ht="15.75" customHeight="1">
      <c r="A69" s="1" t="s">
        <v>0</v>
      </c>
      <c r="B69" s="2" t="s">
        <v>1</v>
      </c>
      <c r="C69" s="2" t="s">
        <v>2</v>
      </c>
      <c r="D69" s="1">
        <v>1019099264</v>
      </c>
      <c r="E69" s="2" t="s">
        <v>146</v>
      </c>
      <c r="F69" s="3">
        <v>34555</v>
      </c>
      <c r="G69" s="2" t="s">
        <v>11</v>
      </c>
      <c r="H69" s="4"/>
      <c r="I69" s="4"/>
      <c r="J69" s="2"/>
      <c r="K69" s="1">
        <v>2</v>
      </c>
      <c r="L69" s="2"/>
      <c r="M69" s="2"/>
      <c r="N69" s="2"/>
      <c r="O69" s="2"/>
      <c r="P69" s="2" t="s">
        <v>9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5">
        <f t="shared" ca="1" si="1"/>
        <v>30</v>
      </c>
    </row>
    <row r="70" spans="1:111" ht="15.75" customHeight="1">
      <c r="A70" s="1" t="s">
        <v>0</v>
      </c>
      <c r="B70" s="2" t="s">
        <v>1</v>
      </c>
      <c r="C70" s="2" t="s">
        <v>2</v>
      </c>
      <c r="D70" s="1">
        <v>79413398</v>
      </c>
      <c r="E70" s="2" t="s">
        <v>147</v>
      </c>
      <c r="F70" s="3">
        <v>24524</v>
      </c>
      <c r="G70" s="2" t="s">
        <v>4</v>
      </c>
      <c r="H70" s="4"/>
      <c r="I70" s="4"/>
      <c r="J70" s="2"/>
      <c r="K70" s="1">
        <v>2</v>
      </c>
      <c r="L70" s="2"/>
      <c r="M70" s="2"/>
      <c r="N70" s="2"/>
      <c r="O70" s="2"/>
      <c r="P70" s="2" t="s">
        <v>9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5">
        <f t="shared" ca="1" si="1"/>
        <v>57</v>
      </c>
    </row>
    <row r="71" spans="1:111" ht="15.75" customHeight="1">
      <c r="A71" s="1" t="s">
        <v>0</v>
      </c>
      <c r="B71" s="2" t="s">
        <v>1</v>
      </c>
      <c r="C71" s="2" t="s">
        <v>2</v>
      </c>
      <c r="D71" s="1">
        <v>51715028</v>
      </c>
      <c r="E71" s="2" t="s">
        <v>148</v>
      </c>
      <c r="F71" s="3">
        <v>23361</v>
      </c>
      <c r="G71" s="2" t="s">
        <v>11</v>
      </c>
      <c r="H71" s="4"/>
      <c r="I71" s="4"/>
      <c r="J71" s="2"/>
      <c r="K71" s="1">
        <v>2</v>
      </c>
      <c r="L71" s="2"/>
      <c r="M71" s="2"/>
      <c r="N71" s="2"/>
      <c r="O71" s="2"/>
      <c r="P71" s="2" t="s">
        <v>9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5">
        <f t="shared" ca="1" si="1"/>
        <v>60</v>
      </c>
    </row>
    <row r="72" spans="1:111" ht="15.75" customHeight="1">
      <c r="A72" s="1" t="s">
        <v>0</v>
      </c>
      <c r="B72" s="2" t="s">
        <v>1</v>
      </c>
      <c r="C72" s="2" t="s">
        <v>2</v>
      </c>
      <c r="D72" s="1">
        <v>21069123</v>
      </c>
      <c r="E72" s="2" t="s">
        <v>149</v>
      </c>
      <c r="F72" s="3">
        <v>20619</v>
      </c>
      <c r="G72" s="2" t="s">
        <v>11</v>
      </c>
      <c r="H72" s="4"/>
      <c r="I72" s="4"/>
      <c r="J72" s="2"/>
      <c r="K72" s="1">
        <v>2</v>
      </c>
      <c r="L72" s="2"/>
      <c r="M72" s="2"/>
      <c r="N72" s="2"/>
      <c r="O72" s="2"/>
      <c r="P72" s="2" t="s">
        <v>9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5">
        <f t="shared" ca="1" si="1"/>
        <v>68</v>
      </c>
    </row>
    <row r="73" spans="1:111" ht="15.75" customHeight="1">
      <c r="A73" s="1" t="s">
        <v>0</v>
      </c>
      <c r="B73" s="2" t="s">
        <v>1</v>
      </c>
      <c r="C73" s="2" t="s">
        <v>2</v>
      </c>
      <c r="D73" s="1">
        <v>13761495</v>
      </c>
      <c r="E73" s="2" t="s">
        <v>150</v>
      </c>
      <c r="F73" s="3">
        <v>28060</v>
      </c>
      <c r="G73" s="2" t="s">
        <v>4</v>
      </c>
      <c r="H73" s="4"/>
      <c r="I73" s="4"/>
      <c r="J73" s="2"/>
      <c r="K73" s="1">
        <v>1</v>
      </c>
      <c r="L73" s="2"/>
      <c r="M73" s="2"/>
      <c r="N73" s="2"/>
      <c r="O73" s="2"/>
      <c r="P73" s="2" t="s">
        <v>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5">
        <f t="shared" ca="1" si="1"/>
        <v>47</v>
      </c>
    </row>
    <row r="74" spans="1:111" ht="15.75" customHeight="1">
      <c r="A74" s="1" t="s">
        <v>0</v>
      </c>
      <c r="B74" s="2" t="s">
        <v>1</v>
      </c>
      <c r="C74" s="2" t="s">
        <v>2</v>
      </c>
      <c r="D74" s="1">
        <v>39549749</v>
      </c>
      <c r="E74" s="2" t="s">
        <v>151</v>
      </c>
      <c r="F74" s="3">
        <v>25644</v>
      </c>
      <c r="G74" s="2" t="s">
        <v>11</v>
      </c>
      <c r="H74" s="4"/>
      <c r="I74" s="4"/>
      <c r="J74" s="2"/>
      <c r="K74" s="1">
        <v>2</v>
      </c>
      <c r="L74" s="2"/>
      <c r="M74" s="2"/>
      <c r="N74" s="2"/>
      <c r="O74" s="2"/>
      <c r="P74" s="2" t="s">
        <v>9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5">
        <f t="shared" ca="1" si="1"/>
        <v>54</v>
      </c>
    </row>
    <row r="75" spans="1:111" ht="15.75" customHeight="1">
      <c r="A75" s="1" t="s">
        <v>0</v>
      </c>
      <c r="B75" s="2" t="s">
        <v>1</v>
      </c>
      <c r="C75" s="2" t="s">
        <v>2</v>
      </c>
      <c r="D75" s="1">
        <v>19358006</v>
      </c>
      <c r="E75" s="2" t="s">
        <v>152</v>
      </c>
      <c r="F75" s="3">
        <v>20527</v>
      </c>
      <c r="G75" s="2" t="s">
        <v>4</v>
      </c>
      <c r="H75" s="4"/>
      <c r="I75" s="4"/>
      <c r="J75" s="2"/>
      <c r="K75" s="1">
        <v>2</v>
      </c>
      <c r="L75" s="2"/>
      <c r="M75" s="2"/>
      <c r="N75" s="2"/>
      <c r="O75" s="2"/>
      <c r="P75" s="2" t="s">
        <v>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5">
        <f t="shared" ca="1" si="1"/>
        <v>68</v>
      </c>
    </row>
    <row r="76" spans="1:111" ht="15.75" customHeight="1">
      <c r="A76" s="1" t="s">
        <v>0</v>
      </c>
      <c r="B76" s="2" t="s">
        <v>1</v>
      </c>
      <c r="C76" s="2" t="s">
        <v>2</v>
      </c>
      <c r="D76" s="1">
        <v>43206488</v>
      </c>
      <c r="E76" s="2" t="s">
        <v>153</v>
      </c>
      <c r="F76" s="3">
        <v>29380</v>
      </c>
      <c r="G76" s="2" t="s">
        <v>11</v>
      </c>
      <c r="H76" s="4"/>
      <c r="I76" s="4"/>
      <c r="J76" s="2"/>
      <c r="K76" s="1">
        <v>2</v>
      </c>
      <c r="L76" s="2"/>
      <c r="M76" s="2"/>
      <c r="N76" s="2"/>
      <c r="O76" s="2"/>
      <c r="P76" s="2" t="s">
        <v>9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5">
        <f t="shared" ca="1" si="1"/>
        <v>44</v>
      </c>
    </row>
    <row r="77" spans="1:111" ht="15.75" customHeight="1">
      <c r="A77" s="1" t="s">
        <v>0</v>
      </c>
      <c r="B77" s="2" t="s">
        <v>1</v>
      </c>
      <c r="C77" s="2" t="s">
        <v>2</v>
      </c>
      <c r="D77" s="1">
        <v>60342835</v>
      </c>
      <c r="E77" s="2" t="s">
        <v>154</v>
      </c>
      <c r="F77" s="3">
        <v>25452</v>
      </c>
      <c r="G77" s="2" t="s">
        <v>11</v>
      </c>
      <c r="H77" s="4"/>
      <c r="I77" s="4"/>
      <c r="J77" s="2"/>
      <c r="K77" s="1">
        <v>1</v>
      </c>
      <c r="L77" s="2"/>
      <c r="M77" s="2"/>
      <c r="N77" s="2"/>
      <c r="O77" s="2"/>
      <c r="P77" s="2" t="s">
        <v>9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5">
        <f t="shared" ca="1" si="1"/>
        <v>54</v>
      </c>
    </row>
    <row r="78" spans="1:111" ht="15.75" customHeight="1">
      <c r="A78" s="1" t="s">
        <v>0</v>
      </c>
      <c r="B78" s="2" t="s">
        <v>1</v>
      </c>
      <c r="C78" s="2" t="s">
        <v>2</v>
      </c>
      <c r="D78" s="1">
        <v>52862427</v>
      </c>
      <c r="E78" s="2" t="s">
        <v>155</v>
      </c>
      <c r="F78" s="3">
        <v>29688</v>
      </c>
      <c r="G78" s="2" t="s">
        <v>11</v>
      </c>
      <c r="H78" s="4"/>
      <c r="I78" s="4"/>
      <c r="J78" s="2"/>
      <c r="K78" s="1">
        <v>2</v>
      </c>
      <c r="L78" s="2"/>
      <c r="M78" s="2"/>
      <c r="N78" s="2"/>
      <c r="O78" s="2"/>
      <c r="P78" s="2" t="s">
        <v>9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5">
        <f t="shared" ca="1" si="1"/>
        <v>43</v>
      </c>
    </row>
    <row r="79" spans="1:111" ht="15.75" customHeight="1">
      <c r="A79" s="1" t="s">
        <v>0</v>
      </c>
      <c r="B79" s="2" t="s">
        <v>1</v>
      </c>
      <c r="C79" s="2" t="s">
        <v>2</v>
      </c>
      <c r="D79" s="1">
        <v>51815093</v>
      </c>
      <c r="E79" s="2" t="s">
        <v>156</v>
      </c>
      <c r="F79" s="3">
        <v>22866</v>
      </c>
      <c r="G79" s="2" t="s">
        <v>11</v>
      </c>
      <c r="H79" s="4"/>
      <c r="I79" s="4"/>
      <c r="J79" s="2"/>
      <c r="K79" s="1">
        <v>2</v>
      </c>
      <c r="L79" s="2"/>
      <c r="M79" s="2"/>
      <c r="N79" s="2"/>
      <c r="O79" s="2"/>
      <c r="P79" s="2" t="s">
        <v>9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5">
        <f t="shared" ca="1" si="1"/>
        <v>62</v>
      </c>
    </row>
    <row r="80" spans="1:111" ht="15.75" customHeight="1">
      <c r="A80" s="1" t="s">
        <v>0</v>
      </c>
      <c r="B80" s="2" t="s">
        <v>1</v>
      </c>
      <c r="C80" s="2" t="s">
        <v>2</v>
      </c>
      <c r="D80" s="1">
        <v>51784172</v>
      </c>
      <c r="E80" s="2" t="s">
        <v>157</v>
      </c>
      <c r="F80" s="3">
        <v>23740</v>
      </c>
      <c r="G80" s="2" t="s">
        <v>11</v>
      </c>
      <c r="H80" s="4"/>
      <c r="I80" s="4"/>
      <c r="J80" s="2"/>
      <c r="K80" s="1">
        <v>2</v>
      </c>
      <c r="L80" s="2"/>
      <c r="M80" s="2"/>
      <c r="N80" s="2"/>
      <c r="O80" s="2"/>
      <c r="P80" s="2" t="s">
        <v>9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5">
        <f t="shared" ca="1" si="1"/>
        <v>59</v>
      </c>
    </row>
    <row r="81" spans="1:111" ht="15.75" customHeight="1">
      <c r="A81" s="1" t="s">
        <v>0</v>
      </c>
      <c r="B81" s="2" t="s">
        <v>1</v>
      </c>
      <c r="C81" s="2" t="s">
        <v>2</v>
      </c>
      <c r="D81" s="1">
        <v>19438480</v>
      </c>
      <c r="E81" s="2" t="s">
        <v>158</v>
      </c>
      <c r="F81" s="3">
        <v>22253</v>
      </c>
      <c r="G81" s="2" t="s">
        <v>4</v>
      </c>
      <c r="H81" s="4"/>
      <c r="I81" s="4"/>
      <c r="J81" s="2"/>
      <c r="K81" s="1">
        <v>1</v>
      </c>
      <c r="L81" s="2"/>
      <c r="M81" s="2"/>
      <c r="N81" s="2"/>
      <c r="O81" s="2"/>
      <c r="P81" s="2" t="s">
        <v>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5">
        <f t="shared" ca="1" si="1"/>
        <v>63</v>
      </c>
    </row>
    <row r="82" spans="1:111" ht="15.75" customHeight="1">
      <c r="A82" s="1" t="s">
        <v>0</v>
      </c>
      <c r="B82" s="2" t="s">
        <v>1</v>
      </c>
      <c r="C82" s="2" t="s">
        <v>2</v>
      </c>
      <c r="D82" s="1">
        <v>1019149373</v>
      </c>
      <c r="E82" s="2" t="s">
        <v>159</v>
      </c>
      <c r="F82" s="3">
        <v>36325</v>
      </c>
      <c r="G82" s="2" t="s">
        <v>4</v>
      </c>
      <c r="H82" s="4"/>
      <c r="I82" s="4"/>
      <c r="J82" s="2"/>
      <c r="K82" s="1">
        <v>2</v>
      </c>
      <c r="L82" s="2"/>
      <c r="M82" s="2"/>
      <c r="N82" s="2"/>
      <c r="O82" s="2"/>
      <c r="P82" s="2" t="s">
        <v>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5">
        <f t="shared" ca="1" si="1"/>
        <v>25</v>
      </c>
    </row>
    <row r="83" spans="1:111" ht="15.75" customHeight="1">
      <c r="A83" s="1" t="s">
        <v>0</v>
      </c>
      <c r="B83" s="2" t="s">
        <v>1</v>
      </c>
      <c r="C83" s="2" t="s">
        <v>2</v>
      </c>
      <c r="D83" s="1">
        <v>1233904896</v>
      </c>
      <c r="E83" s="2" t="s">
        <v>160</v>
      </c>
      <c r="F83" s="3">
        <v>36202</v>
      </c>
      <c r="G83" s="2" t="s">
        <v>4</v>
      </c>
      <c r="H83" s="4"/>
      <c r="I83" s="4"/>
      <c r="J83" s="2"/>
      <c r="K83" s="1">
        <v>2</v>
      </c>
      <c r="L83" s="2"/>
      <c r="M83" s="2"/>
      <c r="N83" s="2"/>
      <c r="O83" s="2"/>
      <c r="P83" s="2" t="s">
        <v>9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5">
        <f t="shared" ca="1" si="1"/>
        <v>25</v>
      </c>
    </row>
    <row r="84" spans="1:111" ht="15.75" customHeight="1">
      <c r="A84" s="1" t="s">
        <v>0</v>
      </c>
      <c r="B84" s="2" t="s">
        <v>1</v>
      </c>
      <c r="C84" s="2" t="s">
        <v>2</v>
      </c>
      <c r="D84" s="1">
        <v>79579252</v>
      </c>
      <c r="E84" s="2" t="s">
        <v>161</v>
      </c>
      <c r="F84" s="3">
        <v>26236</v>
      </c>
      <c r="G84" s="2" t="s">
        <v>4</v>
      </c>
      <c r="H84" s="4"/>
      <c r="I84" s="4"/>
      <c r="J84" s="2"/>
      <c r="K84" s="1">
        <v>2</v>
      </c>
      <c r="L84" s="2"/>
      <c r="M84" s="2"/>
      <c r="N84" s="2"/>
      <c r="O84" s="2"/>
      <c r="P84" s="2" t="s">
        <v>9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5">
        <f t="shared" ca="1" si="1"/>
        <v>52</v>
      </c>
    </row>
    <row r="85" spans="1:111" ht="15.75" customHeight="1">
      <c r="A85" s="1" t="s">
        <v>0</v>
      </c>
      <c r="B85" s="2" t="s">
        <v>1</v>
      </c>
      <c r="C85" s="2" t="s">
        <v>2</v>
      </c>
      <c r="D85" s="1">
        <v>1030695935</v>
      </c>
      <c r="E85" s="2" t="s">
        <v>162</v>
      </c>
      <c r="F85" s="3">
        <v>36273</v>
      </c>
      <c r="G85" s="2" t="s">
        <v>11</v>
      </c>
      <c r="H85" s="4"/>
      <c r="I85" s="4"/>
      <c r="J85" s="2"/>
      <c r="K85" s="1">
        <v>1</v>
      </c>
      <c r="L85" s="2"/>
      <c r="M85" s="2"/>
      <c r="N85" s="2"/>
      <c r="O85" s="2"/>
      <c r="P85" s="2" t="s">
        <v>9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5">
        <f t="shared" ca="1" si="1"/>
        <v>25</v>
      </c>
    </row>
    <row r="86" spans="1:111" ht="15.75" customHeight="1">
      <c r="A86" s="1" t="s">
        <v>0</v>
      </c>
      <c r="B86" s="2" t="s">
        <v>1</v>
      </c>
      <c r="C86" s="2" t="s">
        <v>2</v>
      </c>
      <c r="D86" s="1">
        <v>1233909254</v>
      </c>
      <c r="E86" s="2" t="s">
        <v>163</v>
      </c>
      <c r="F86" s="3">
        <v>36370</v>
      </c>
      <c r="G86" s="2" t="s">
        <v>11</v>
      </c>
      <c r="H86" s="4"/>
      <c r="I86" s="4"/>
      <c r="J86" s="2"/>
      <c r="K86" s="1">
        <v>2</v>
      </c>
      <c r="L86" s="2"/>
      <c r="M86" s="2"/>
      <c r="N86" s="2"/>
      <c r="O86" s="2"/>
      <c r="P86" s="2" t="s">
        <v>9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5">
        <f t="shared" ca="1" si="1"/>
        <v>25</v>
      </c>
    </row>
    <row r="87" spans="1:111" ht="15.75" customHeight="1">
      <c r="A87" s="1" t="s">
        <v>0</v>
      </c>
      <c r="B87" s="2" t="s">
        <v>1</v>
      </c>
      <c r="C87" s="2" t="s">
        <v>2</v>
      </c>
      <c r="D87" s="1">
        <v>1015399815</v>
      </c>
      <c r="E87" s="2" t="s">
        <v>164</v>
      </c>
      <c r="F87" s="3">
        <v>31930</v>
      </c>
      <c r="G87" s="2" t="s">
        <v>11</v>
      </c>
      <c r="H87" s="4"/>
      <c r="I87" s="4"/>
      <c r="J87" s="2"/>
      <c r="K87" s="1">
        <v>2</v>
      </c>
      <c r="L87" s="2"/>
      <c r="M87" s="2"/>
      <c r="N87" s="2"/>
      <c r="O87" s="2"/>
      <c r="P87" s="2" t="s">
        <v>9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5">
        <f t="shared" ca="1" si="1"/>
        <v>37</v>
      </c>
    </row>
    <row r="88" spans="1:111" ht="15.75" customHeight="1">
      <c r="A88" s="1" t="s">
        <v>0</v>
      </c>
      <c r="B88" s="2" t="s">
        <v>1</v>
      </c>
      <c r="C88" s="2" t="s">
        <v>2</v>
      </c>
      <c r="D88" s="1">
        <v>1019012871</v>
      </c>
      <c r="E88" s="2" t="s">
        <v>165</v>
      </c>
      <c r="F88" s="3">
        <v>31833</v>
      </c>
      <c r="G88" s="2" t="s">
        <v>11</v>
      </c>
      <c r="H88" s="4"/>
      <c r="I88" s="4"/>
      <c r="J88" s="2"/>
      <c r="K88" s="1">
        <v>2</v>
      </c>
      <c r="L88" s="2"/>
      <c r="M88" s="2"/>
      <c r="N88" s="2"/>
      <c r="O88" s="2"/>
      <c r="P88" s="2" t="s">
        <v>9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5">
        <f t="shared" ca="1" si="1"/>
        <v>37</v>
      </c>
    </row>
    <row r="89" spans="1:111" ht="15.75" customHeight="1">
      <c r="A89" s="1" t="s">
        <v>0</v>
      </c>
      <c r="B89" s="2" t="s">
        <v>1</v>
      </c>
      <c r="C89" s="2" t="s">
        <v>2</v>
      </c>
      <c r="D89" s="1">
        <v>52805587</v>
      </c>
      <c r="E89" s="2" t="s">
        <v>166</v>
      </c>
      <c r="F89" s="3">
        <v>29758</v>
      </c>
      <c r="G89" s="2" t="s">
        <v>11</v>
      </c>
      <c r="H89" s="4"/>
      <c r="I89" s="4"/>
      <c r="J89" s="2"/>
      <c r="K89" s="1">
        <v>1</v>
      </c>
      <c r="L89" s="2"/>
      <c r="M89" s="2"/>
      <c r="N89" s="2"/>
      <c r="O89" s="2"/>
      <c r="P89" s="2" t="s">
        <v>9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5">
        <f t="shared" ca="1" si="1"/>
        <v>43</v>
      </c>
    </row>
    <row r="90" spans="1:111" ht="15.75" customHeight="1">
      <c r="A90" s="1" t="s">
        <v>0</v>
      </c>
      <c r="B90" s="2" t="s">
        <v>1</v>
      </c>
      <c r="C90" s="2" t="s">
        <v>2</v>
      </c>
      <c r="D90" s="1">
        <v>1015472883</v>
      </c>
      <c r="E90" s="2" t="s">
        <v>167</v>
      </c>
      <c r="F90" s="3">
        <v>35791</v>
      </c>
      <c r="G90" s="2" t="s">
        <v>11</v>
      </c>
      <c r="H90" s="4"/>
      <c r="I90" s="4"/>
      <c r="J90" s="2"/>
      <c r="K90" s="1">
        <v>2</v>
      </c>
      <c r="L90" s="2"/>
      <c r="M90" s="2"/>
      <c r="N90" s="2"/>
      <c r="O90" s="2"/>
      <c r="P90" s="2" t="s">
        <v>9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5">
        <f t="shared" ca="1" si="1"/>
        <v>26</v>
      </c>
    </row>
    <row r="91" spans="1:111" ht="15.75" customHeight="1">
      <c r="A91" s="1" t="s">
        <v>0</v>
      </c>
      <c r="B91" s="2" t="s">
        <v>1</v>
      </c>
      <c r="C91" s="2" t="s">
        <v>2</v>
      </c>
      <c r="D91" s="1">
        <v>52336584</v>
      </c>
      <c r="E91" s="2" t="s">
        <v>168</v>
      </c>
      <c r="F91" s="3">
        <v>28051</v>
      </c>
      <c r="G91" s="2" t="s">
        <v>11</v>
      </c>
      <c r="H91" s="4"/>
      <c r="I91" s="4"/>
      <c r="J91" s="2"/>
      <c r="K91" s="1">
        <v>2</v>
      </c>
      <c r="L91" s="2"/>
      <c r="M91" s="2"/>
      <c r="N91" s="2"/>
      <c r="O91" s="2"/>
      <c r="P91" s="2" t="s">
        <v>9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5">
        <f t="shared" ca="1" si="1"/>
        <v>47</v>
      </c>
    </row>
    <row r="92" spans="1:111" ht="15.75" customHeight="1">
      <c r="A92" s="1" t="s">
        <v>0</v>
      </c>
      <c r="B92" s="2" t="s">
        <v>1</v>
      </c>
      <c r="C92" s="2" t="s">
        <v>2</v>
      </c>
      <c r="D92" s="1">
        <v>39633881</v>
      </c>
      <c r="E92" s="2" t="s">
        <v>169</v>
      </c>
      <c r="F92" s="3">
        <v>22729</v>
      </c>
      <c r="G92" s="2" t="s">
        <v>11</v>
      </c>
      <c r="H92" s="4"/>
      <c r="I92" s="4"/>
      <c r="J92" s="2"/>
      <c r="K92" s="1">
        <v>2</v>
      </c>
      <c r="L92" s="2"/>
      <c r="M92" s="2"/>
      <c r="N92" s="2"/>
      <c r="O92" s="2"/>
      <c r="P92" s="2" t="s">
        <v>9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5">
        <f t="shared" ca="1" si="1"/>
        <v>62</v>
      </c>
    </row>
    <row r="93" spans="1:111" ht="15.75" customHeight="1">
      <c r="A93" s="1" t="s">
        <v>0</v>
      </c>
      <c r="B93" s="2" t="s">
        <v>1</v>
      </c>
      <c r="C93" s="2" t="s">
        <v>2</v>
      </c>
      <c r="D93" s="1">
        <v>1019889210</v>
      </c>
      <c r="E93" s="2" t="s">
        <v>170</v>
      </c>
      <c r="F93" s="3">
        <v>23361</v>
      </c>
      <c r="G93" s="2" t="s">
        <v>11</v>
      </c>
      <c r="H93" s="4"/>
      <c r="I93" s="4"/>
      <c r="J93" s="2"/>
      <c r="K93" s="1">
        <v>1</v>
      </c>
      <c r="L93" s="2"/>
      <c r="M93" s="2"/>
      <c r="N93" s="2"/>
      <c r="O93" s="2"/>
      <c r="P93" s="2" t="s">
        <v>9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5">
        <f t="shared" ca="1" si="1"/>
        <v>60</v>
      </c>
    </row>
    <row r="94" spans="1:111" ht="15.75" customHeight="1">
      <c r="A94" s="1" t="s">
        <v>0</v>
      </c>
      <c r="B94" s="2" t="s">
        <v>1</v>
      </c>
      <c r="C94" s="2" t="s">
        <v>2</v>
      </c>
      <c r="D94" s="1">
        <v>35790059</v>
      </c>
      <c r="E94" s="2" t="s">
        <v>70</v>
      </c>
      <c r="F94" s="3">
        <v>22942</v>
      </c>
      <c r="G94" s="2" t="s">
        <v>11</v>
      </c>
      <c r="H94" s="4"/>
      <c r="I94" s="4"/>
      <c r="J94" s="2"/>
      <c r="K94" s="1">
        <v>2</v>
      </c>
      <c r="L94" s="2"/>
      <c r="M94" s="2"/>
      <c r="N94" s="2"/>
      <c r="O94" s="2"/>
      <c r="P94" s="2" t="s">
        <v>9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5">
        <f t="shared" ca="1" si="1"/>
        <v>61</v>
      </c>
    </row>
    <row r="95" spans="1:111" ht="15.75" customHeight="1">
      <c r="A95" s="1" t="s">
        <v>0</v>
      </c>
      <c r="B95" s="2" t="s">
        <v>1</v>
      </c>
      <c r="C95" s="2" t="s">
        <v>2</v>
      </c>
      <c r="D95" s="1">
        <v>51787081</v>
      </c>
      <c r="E95" s="2" t="s">
        <v>171</v>
      </c>
      <c r="F95" s="3">
        <v>23180</v>
      </c>
      <c r="G95" s="2" t="s">
        <v>11</v>
      </c>
      <c r="H95" s="4"/>
      <c r="I95" s="4"/>
      <c r="J95" s="2"/>
      <c r="K95" s="1">
        <v>2</v>
      </c>
      <c r="L95" s="2"/>
      <c r="M95" s="2"/>
      <c r="N95" s="2"/>
      <c r="O95" s="2"/>
      <c r="P95" s="2" t="s">
        <v>9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5">
        <f t="shared" ca="1" si="1"/>
        <v>61</v>
      </c>
    </row>
    <row r="96" spans="1:111" ht="15.75" customHeight="1">
      <c r="A96" s="1" t="s">
        <v>0</v>
      </c>
      <c r="B96" s="2" t="s">
        <v>1</v>
      </c>
      <c r="C96" s="2" t="s">
        <v>2</v>
      </c>
      <c r="D96" s="1">
        <v>39743273</v>
      </c>
      <c r="E96" s="2" t="s">
        <v>172</v>
      </c>
      <c r="F96" s="3">
        <v>28829</v>
      </c>
      <c r="G96" s="2" t="s">
        <v>11</v>
      </c>
      <c r="H96" s="4"/>
      <c r="I96" s="4"/>
      <c r="J96" s="2"/>
      <c r="K96" s="1">
        <v>2</v>
      </c>
      <c r="L96" s="2"/>
      <c r="M96" s="2"/>
      <c r="N96" s="2"/>
      <c r="O96" s="2"/>
      <c r="P96" s="2" t="s">
        <v>9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5">
        <f t="shared" ca="1" si="1"/>
        <v>45</v>
      </c>
    </row>
    <row r="97" spans="1:111" ht="15.75" customHeight="1">
      <c r="A97" s="1" t="s">
        <v>0</v>
      </c>
      <c r="B97" s="2" t="s">
        <v>1</v>
      </c>
      <c r="C97" s="2" t="s">
        <v>2</v>
      </c>
      <c r="D97" s="1">
        <v>19416003</v>
      </c>
      <c r="E97" s="2" t="s">
        <v>173</v>
      </c>
      <c r="F97" s="3">
        <v>22114</v>
      </c>
      <c r="G97" s="2" t="s">
        <v>4</v>
      </c>
      <c r="H97" s="4"/>
      <c r="I97" s="4"/>
      <c r="J97" s="2"/>
      <c r="K97" s="1">
        <v>1</v>
      </c>
      <c r="L97" s="2"/>
      <c r="M97" s="2"/>
      <c r="N97" s="2"/>
      <c r="O97" s="2"/>
      <c r="P97" s="2" t="s">
        <v>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5">
        <f t="shared" ca="1" si="1"/>
        <v>64</v>
      </c>
    </row>
    <row r="98" spans="1:111" ht="15.75" customHeight="1">
      <c r="A98" s="1" t="s">
        <v>0</v>
      </c>
      <c r="B98" s="2" t="s">
        <v>1</v>
      </c>
      <c r="C98" s="2" t="s">
        <v>2</v>
      </c>
      <c r="D98" s="1">
        <v>1019041979</v>
      </c>
      <c r="E98" s="2" t="s">
        <v>174</v>
      </c>
      <c r="F98" s="3">
        <v>32839</v>
      </c>
      <c r="G98" s="2" t="s">
        <v>11</v>
      </c>
      <c r="H98" s="4"/>
      <c r="I98" s="4"/>
      <c r="J98" s="2"/>
      <c r="K98" s="1">
        <v>2</v>
      </c>
      <c r="L98" s="2"/>
      <c r="M98" s="2"/>
      <c r="N98" s="2"/>
      <c r="O98" s="2"/>
      <c r="P98" s="2" t="s">
        <v>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5">
        <f t="shared" ca="1" si="1"/>
        <v>34</v>
      </c>
    </row>
    <row r="99" spans="1:111" ht="15.75" customHeight="1">
      <c r="A99" s="1" t="s">
        <v>0</v>
      </c>
      <c r="B99" s="2" t="s">
        <v>1</v>
      </c>
      <c r="C99" s="2" t="s">
        <v>2</v>
      </c>
      <c r="D99" s="1">
        <v>78038878</v>
      </c>
      <c r="E99" s="2" t="s">
        <v>175</v>
      </c>
      <c r="F99" s="3">
        <v>30731</v>
      </c>
      <c r="G99" s="2" t="s">
        <v>11</v>
      </c>
      <c r="H99" s="4"/>
      <c r="I99" s="4"/>
      <c r="J99" s="2"/>
      <c r="K99" s="1">
        <v>2</v>
      </c>
      <c r="L99" s="2"/>
      <c r="M99" s="2"/>
      <c r="N99" s="2"/>
      <c r="O99" s="2"/>
      <c r="P99" s="2" t="s">
        <v>9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5">
        <f t="shared" ca="1" si="1"/>
        <v>40</v>
      </c>
    </row>
    <row r="100" spans="1:111" ht="15.75" customHeight="1">
      <c r="A100" s="1" t="s">
        <v>0</v>
      </c>
      <c r="B100" s="2" t="s">
        <v>1</v>
      </c>
      <c r="C100" s="2" t="s">
        <v>2</v>
      </c>
      <c r="D100" s="2" t="s">
        <v>69</v>
      </c>
      <c r="E100" s="2" t="s">
        <v>176</v>
      </c>
      <c r="F100" s="3"/>
      <c r="G100" s="2" t="s">
        <v>4</v>
      </c>
      <c r="H100" s="4"/>
      <c r="I100" s="4"/>
      <c r="J100" s="2"/>
      <c r="K100" s="1">
        <v>2</v>
      </c>
      <c r="L100" s="2"/>
      <c r="M100" s="2"/>
      <c r="N100" s="2"/>
      <c r="O100" s="2"/>
      <c r="P100" s="2" t="s">
        <v>9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5">
        <f t="shared" ca="1" si="1"/>
        <v>124</v>
      </c>
    </row>
    <row r="101" spans="1:111" ht="15.75" customHeight="1">
      <c r="A101" s="1" t="s">
        <v>0</v>
      </c>
      <c r="B101" s="2" t="s">
        <v>1</v>
      </c>
      <c r="C101" s="2" t="s">
        <v>2</v>
      </c>
      <c r="D101" s="1">
        <v>52345796</v>
      </c>
      <c r="E101" s="2" t="s">
        <v>86</v>
      </c>
      <c r="F101" s="3">
        <v>28049</v>
      </c>
      <c r="G101" s="2" t="s">
        <v>11</v>
      </c>
      <c r="H101" s="4" t="s">
        <v>87</v>
      </c>
      <c r="I101" s="4" t="s">
        <v>88</v>
      </c>
      <c r="J101" s="2"/>
      <c r="K101" s="1">
        <v>1</v>
      </c>
      <c r="L101" s="2" t="s">
        <v>26</v>
      </c>
      <c r="M101" s="2" t="s">
        <v>29</v>
      </c>
      <c r="N101" s="2"/>
      <c r="O101" s="2" t="s">
        <v>89</v>
      </c>
      <c r="P101" s="2" t="s">
        <v>9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5">
        <f t="shared" ca="1" si="1"/>
        <v>47</v>
      </c>
    </row>
    <row r="102" spans="1:111" ht="15.75" customHeight="1">
      <c r="A102" s="1" t="s">
        <v>0</v>
      </c>
      <c r="B102" s="2" t="s">
        <v>1</v>
      </c>
      <c r="C102" s="2" t="s">
        <v>2</v>
      </c>
      <c r="D102" s="1">
        <v>28271817</v>
      </c>
      <c r="E102" s="2" t="s">
        <v>177</v>
      </c>
      <c r="F102" s="3">
        <v>22075</v>
      </c>
      <c r="G102" s="2" t="s">
        <v>11</v>
      </c>
      <c r="H102" s="4"/>
      <c r="I102" s="4"/>
      <c r="J102" s="2"/>
      <c r="K102" s="1">
        <v>2</v>
      </c>
      <c r="L102" s="2"/>
      <c r="M102" s="2"/>
      <c r="N102" s="2"/>
      <c r="O102" s="2"/>
      <c r="P102" s="2" t="s">
        <v>9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5">
        <f t="shared" ca="1" si="1"/>
        <v>64</v>
      </c>
    </row>
    <row r="103" spans="1:111" ht="15.75" customHeight="1">
      <c r="A103" s="1" t="s">
        <v>0</v>
      </c>
      <c r="B103" s="2" t="s">
        <v>1</v>
      </c>
      <c r="C103" s="2" t="s">
        <v>2</v>
      </c>
      <c r="D103" s="1">
        <v>1019065235</v>
      </c>
      <c r="E103" s="2" t="s">
        <v>178</v>
      </c>
      <c r="F103" s="3">
        <v>33550</v>
      </c>
      <c r="G103" s="2" t="s">
        <v>11</v>
      </c>
      <c r="H103" s="4"/>
      <c r="I103" s="4"/>
      <c r="J103" s="2"/>
      <c r="K103" s="1">
        <v>2</v>
      </c>
      <c r="L103" s="2"/>
      <c r="M103" s="2"/>
      <c r="N103" s="2"/>
      <c r="O103" s="2"/>
      <c r="P103" s="2" t="s">
        <v>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5">
        <f t="shared" ca="1" si="1"/>
        <v>32</v>
      </c>
    </row>
    <row r="104" spans="1:111" ht="15.75" customHeight="1">
      <c r="A104" s="1" t="s">
        <v>0</v>
      </c>
      <c r="B104" s="2" t="s">
        <v>1</v>
      </c>
      <c r="C104" s="2" t="s">
        <v>2</v>
      </c>
      <c r="D104" s="1">
        <v>52584073</v>
      </c>
      <c r="E104" s="2" t="s">
        <v>179</v>
      </c>
      <c r="F104" s="3">
        <v>26090</v>
      </c>
      <c r="G104" s="2" t="s">
        <v>11</v>
      </c>
      <c r="H104" s="4"/>
      <c r="I104" s="4"/>
      <c r="J104" s="2"/>
      <c r="K104" s="1">
        <v>2</v>
      </c>
      <c r="L104" s="2"/>
      <c r="M104" s="2"/>
      <c r="N104" s="2"/>
      <c r="O104" s="2"/>
      <c r="P104" s="2" t="s">
        <v>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5">
        <f t="shared" ca="1" si="1"/>
        <v>53</v>
      </c>
    </row>
    <row r="105" spans="1:111" ht="15.75" customHeight="1">
      <c r="A105" s="1" t="s">
        <v>0</v>
      </c>
      <c r="B105" s="2" t="s">
        <v>1</v>
      </c>
      <c r="C105" s="2" t="s">
        <v>2</v>
      </c>
      <c r="D105" s="1">
        <v>51601321</v>
      </c>
      <c r="E105" s="2" t="s">
        <v>180</v>
      </c>
      <c r="F105" s="3">
        <v>22093</v>
      </c>
      <c r="G105" s="2" t="s">
        <v>11</v>
      </c>
      <c r="H105" s="4"/>
      <c r="I105" s="4"/>
      <c r="J105" s="2"/>
      <c r="K105" s="1">
        <v>1</v>
      </c>
      <c r="L105" s="2"/>
      <c r="M105" s="2"/>
      <c r="N105" s="2"/>
      <c r="O105" s="2"/>
      <c r="P105" s="2" t="s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5">
        <f t="shared" ca="1" si="1"/>
        <v>64</v>
      </c>
    </row>
    <row r="106" spans="1:111" ht="15.75" customHeight="1">
      <c r="A106" s="1" t="s">
        <v>0</v>
      </c>
      <c r="B106" s="2" t="s">
        <v>1</v>
      </c>
      <c r="C106" s="2" t="s">
        <v>2</v>
      </c>
      <c r="D106" s="1">
        <v>52987862</v>
      </c>
      <c r="E106" s="2" t="s">
        <v>181</v>
      </c>
      <c r="F106" s="3">
        <v>30429</v>
      </c>
      <c r="G106" s="2" t="s">
        <v>11</v>
      </c>
      <c r="H106" s="4"/>
      <c r="I106" s="4"/>
      <c r="J106" s="2"/>
      <c r="K106" s="1">
        <v>2</v>
      </c>
      <c r="L106" s="2"/>
      <c r="M106" s="2"/>
      <c r="N106" s="2"/>
      <c r="O106" s="2"/>
      <c r="P106" s="2" t="s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5">
        <f t="shared" ca="1" si="1"/>
        <v>41</v>
      </c>
    </row>
    <row r="107" spans="1:111" ht="15.75" customHeight="1">
      <c r="A107" s="1" t="s">
        <v>0</v>
      </c>
      <c r="B107" s="2" t="s">
        <v>1</v>
      </c>
      <c r="C107" s="2" t="s">
        <v>2</v>
      </c>
      <c r="D107" s="1">
        <v>52351181</v>
      </c>
      <c r="E107" s="2" t="s">
        <v>182</v>
      </c>
      <c r="F107" s="3">
        <v>28689</v>
      </c>
      <c r="G107" s="2" t="s">
        <v>11</v>
      </c>
      <c r="H107" s="4"/>
      <c r="I107" s="4"/>
      <c r="J107" s="2"/>
      <c r="K107" s="1">
        <v>2</v>
      </c>
      <c r="L107" s="2"/>
      <c r="M107" s="2"/>
      <c r="N107" s="2"/>
      <c r="O107" s="2"/>
      <c r="P107" s="2" t="s">
        <v>9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5">
        <f t="shared" ca="1" si="1"/>
        <v>46</v>
      </c>
    </row>
    <row r="108" spans="1:111" ht="15.75" customHeight="1">
      <c r="A108" s="1" t="s">
        <v>0</v>
      </c>
      <c r="B108" s="2" t="s">
        <v>1</v>
      </c>
      <c r="C108" s="2" t="s">
        <v>2</v>
      </c>
      <c r="D108" s="1">
        <v>52776530</v>
      </c>
      <c r="E108" s="2" t="s">
        <v>183</v>
      </c>
      <c r="F108" s="3">
        <v>29683</v>
      </c>
      <c r="G108" s="2" t="s">
        <v>11</v>
      </c>
      <c r="H108" s="4"/>
      <c r="I108" s="4"/>
      <c r="J108" s="2"/>
      <c r="K108" s="1">
        <v>2</v>
      </c>
      <c r="L108" s="2"/>
      <c r="M108" s="2"/>
      <c r="N108" s="2"/>
      <c r="O108" s="2"/>
      <c r="P108" s="2" t="s">
        <v>9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5">
        <f t="shared" ca="1" si="1"/>
        <v>43</v>
      </c>
    </row>
    <row r="109" spans="1:111" ht="15.75" customHeight="1">
      <c r="A109" s="1" t="s">
        <v>0</v>
      </c>
      <c r="B109" s="2" t="s">
        <v>1</v>
      </c>
      <c r="C109" s="2" t="s">
        <v>2</v>
      </c>
      <c r="D109" s="1">
        <v>52660079</v>
      </c>
      <c r="E109" s="2" t="s">
        <v>184</v>
      </c>
      <c r="F109" s="3">
        <v>27297</v>
      </c>
      <c r="G109" s="2" t="s">
        <v>11</v>
      </c>
      <c r="H109" s="4"/>
      <c r="I109" s="4"/>
      <c r="J109" s="2"/>
      <c r="K109" s="1">
        <v>1</v>
      </c>
      <c r="L109" s="2"/>
      <c r="M109" s="2"/>
      <c r="N109" s="2"/>
      <c r="O109" s="2"/>
      <c r="P109" s="2" t="s">
        <v>9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5">
        <f t="shared" ca="1" si="1"/>
        <v>49</v>
      </c>
    </row>
    <row r="110" spans="1:111" ht="15.75" customHeight="1">
      <c r="A110" s="1" t="s">
        <v>0</v>
      </c>
      <c r="B110" s="2" t="s">
        <v>1</v>
      </c>
      <c r="C110" s="2" t="s">
        <v>2</v>
      </c>
      <c r="D110" s="1">
        <v>1032478593</v>
      </c>
      <c r="E110" s="2" t="s">
        <v>185</v>
      </c>
      <c r="F110" s="3">
        <v>35100</v>
      </c>
      <c r="G110" s="2" t="s">
        <v>11</v>
      </c>
      <c r="H110" s="4"/>
      <c r="I110" s="4"/>
      <c r="J110" s="2"/>
      <c r="K110" s="1">
        <v>2</v>
      </c>
      <c r="L110" s="2"/>
      <c r="M110" s="2"/>
      <c r="N110" s="2"/>
      <c r="O110" s="2"/>
      <c r="P110" s="2" t="s">
        <v>9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5">
        <f t="shared" ca="1" si="1"/>
        <v>28</v>
      </c>
    </row>
    <row r="111" spans="1:111" ht="15.75" customHeight="1"/>
    <row r="112" spans="1:1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G27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8.85546875" customWidth="1"/>
    <col min="2" max="2" width="13.28515625" customWidth="1"/>
    <col min="3" max="8" width="18.85546875" customWidth="1"/>
    <col min="9" max="9" width="39.42578125" customWidth="1"/>
    <col min="10" max="10" width="26.28515625" customWidth="1"/>
    <col min="11" max="11" width="18.85546875" customWidth="1"/>
    <col min="12" max="12" width="23" customWidth="1"/>
    <col min="13" max="17" width="18.85546875" customWidth="1"/>
    <col min="18" max="18" width="32.28515625" customWidth="1"/>
    <col min="19" max="24" width="18.85546875" customWidth="1"/>
    <col min="25" max="25" width="31.42578125" customWidth="1"/>
    <col min="26" max="32" width="18.85546875" customWidth="1"/>
    <col min="33" max="33" width="39.5703125" customWidth="1"/>
    <col min="34" max="34" width="18.85546875" customWidth="1"/>
    <col min="35" max="35" width="34.28515625" customWidth="1"/>
    <col min="36" max="111" width="18.85546875" customWidth="1"/>
  </cols>
  <sheetData>
    <row r="1" spans="1:111" ht="15.75" customHeight="1">
      <c r="A1" s="41" t="s">
        <v>186</v>
      </c>
      <c r="B1" s="41" t="s">
        <v>187</v>
      </c>
      <c r="C1" s="42" t="s">
        <v>188</v>
      </c>
      <c r="D1" s="42" t="s">
        <v>189</v>
      </c>
      <c r="E1" s="42" t="s">
        <v>190</v>
      </c>
      <c r="F1" s="42" t="s">
        <v>191</v>
      </c>
      <c r="G1" s="42" t="s">
        <v>192</v>
      </c>
      <c r="H1" s="42" t="s">
        <v>193</v>
      </c>
      <c r="I1" s="42" t="s">
        <v>194</v>
      </c>
      <c r="J1" s="42" t="s">
        <v>195</v>
      </c>
      <c r="K1" s="42" t="s">
        <v>196</v>
      </c>
      <c r="L1" s="42" t="s">
        <v>197</v>
      </c>
      <c r="M1" s="42" t="s">
        <v>198</v>
      </c>
      <c r="N1" s="42" t="s">
        <v>199</v>
      </c>
      <c r="O1" s="42" t="s">
        <v>200</v>
      </c>
      <c r="P1" s="42" t="s">
        <v>201</v>
      </c>
      <c r="Q1" s="42" t="s">
        <v>202</v>
      </c>
      <c r="R1" s="43" t="s">
        <v>203</v>
      </c>
      <c r="S1" s="43" t="s">
        <v>204</v>
      </c>
      <c r="T1" s="43" t="s">
        <v>205</v>
      </c>
      <c r="U1" s="43" t="s">
        <v>206</v>
      </c>
      <c r="V1" s="43" t="s">
        <v>207</v>
      </c>
      <c r="W1" s="43" t="s">
        <v>208</v>
      </c>
      <c r="X1" s="43" t="s">
        <v>209</v>
      </c>
      <c r="Y1" s="43" t="s">
        <v>210</v>
      </c>
      <c r="Z1" s="43" t="s">
        <v>211</v>
      </c>
      <c r="AA1" s="43" t="s">
        <v>212</v>
      </c>
      <c r="AB1" s="43" t="s">
        <v>213</v>
      </c>
      <c r="AC1" s="43" t="s">
        <v>214</v>
      </c>
      <c r="AD1" s="43" t="s">
        <v>215</v>
      </c>
      <c r="AE1" s="43" t="s">
        <v>216</v>
      </c>
      <c r="AF1" s="43" t="s">
        <v>217</v>
      </c>
      <c r="AG1" s="43" t="s">
        <v>218</v>
      </c>
      <c r="AH1" s="43" t="s">
        <v>188</v>
      </c>
      <c r="AI1" s="43" t="s">
        <v>190</v>
      </c>
      <c r="AJ1" s="43" t="s">
        <v>191</v>
      </c>
      <c r="AK1" s="43" t="s">
        <v>192</v>
      </c>
      <c r="AL1" s="43" t="s">
        <v>193</v>
      </c>
      <c r="AM1" s="43" t="s">
        <v>219</v>
      </c>
      <c r="AN1" s="43" t="s">
        <v>188</v>
      </c>
      <c r="AO1" s="43" t="s">
        <v>190</v>
      </c>
      <c r="AP1" s="43" t="s">
        <v>191</v>
      </c>
      <c r="AQ1" s="43" t="s">
        <v>192</v>
      </c>
      <c r="AR1" s="43" t="s">
        <v>193</v>
      </c>
      <c r="AS1" s="43" t="s">
        <v>219</v>
      </c>
      <c r="AT1" s="43" t="s">
        <v>188</v>
      </c>
      <c r="AU1" s="43" t="s">
        <v>190</v>
      </c>
      <c r="AV1" s="43" t="s">
        <v>191</v>
      </c>
      <c r="AW1" s="43" t="s">
        <v>192</v>
      </c>
      <c r="AX1" s="43" t="s">
        <v>193</v>
      </c>
      <c r="AY1" s="43" t="s">
        <v>219</v>
      </c>
      <c r="AZ1" s="43" t="s">
        <v>188</v>
      </c>
      <c r="BA1" s="43" t="s">
        <v>190</v>
      </c>
      <c r="BB1" s="43" t="s">
        <v>191</v>
      </c>
      <c r="BC1" s="43" t="s">
        <v>192</v>
      </c>
      <c r="BD1" s="43" t="s">
        <v>193</v>
      </c>
      <c r="BE1" s="43" t="s">
        <v>219</v>
      </c>
      <c r="BF1" s="43" t="s">
        <v>188</v>
      </c>
      <c r="BG1" s="43" t="s">
        <v>190</v>
      </c>
      <c r="BH1" s="43" t="s">
        <v>191</v>
      </c>
      <c r="BI1" s="43" t="s">
        <v>192</v>
      </c>
      <c r="BJ1" s="43" t="s">
        <v>193</v>
      </c>
      <c r="BK1" s="43" t="s">
        <v>220</v>
      </c>
      <c r="BL1" s="43" t="s">
        <v>188</v>
      </c>
      <c r="BM1" s="43" t="s">
        <v>190</v>
      </c>
      <c r="BN1" s="43" t="s">
        <v>191</v>
      </c>
      <c r="BO1" s="43" t="s">
        <v>192</v>
      </c>
      <c r="BP1" s="43" t="s">
        <v>193</v>
      </c>
      <c r="BQ1" s="43" t="s">
        <v>194</v>
      </c>
      <c r="BR1" s="43" t="s">
        <v>195</v>
      </c>
      <c r="BS1" s="43" t="s">
        <v>221</v>
      </c>
      <c r="BT1" s="43" t="s">
        <v>188</v>
      </c>
      <c r="BU1" s="43" t="s">
        <v>190</v>
      </c>
      <c r="BV1" s="43" t="s">
        <v>191</v>
      </c>
      <c r="BW1" s="43" t="s">
        <v>192</v>
      </c>
      <c r="BX1" s="43" t="s">
        <v>193</v>
      </c>
      <c r="BY1" s="43" t="s">
        <v>194</v>
      </c>
      <c r="BZ1" s="43" t="s">
        <v>195</v>
      </c>
      <c r="CA1" s="43" t="s">
        <v>221</v>
      </c>
      <c r="CB1" s="43" t="s">
        <v>188</v>
      </c>
      <c r="CC1" s="43" t="s">
        <v>190</v>
      </c>
      <c r="CD1" s="43" t="s">
        <v>191</v>
      </c>
      <c r="CE1" s="43" t="s">
        <v>192</v>
      </c>
      <c r="CF1" s="43" t="s">
        <v>193</v>
      </c>
      <c r="CG1" s="43" t="s">
        <v>194</v>
      </c>
      <c r="CH1" s="43" t="s">
        <v>195</v>
      </c>
      <c r="CI1" s="43" t="s">
        <v>221</v>
      </c>
      <c r="CJ1" s="43" t="s">
        <v>188</v>
      </c>
      <c r="CK1" s="43" t="s">
        <v>190</v>
      </c>
      <c r="CL1" s="43" t="s">
        <v>191</v>
      </c>
      <c r="CM1" s="43" t="s">
        <v>192</v>
      </c>
      <c r="CN1" s="43" t="s">
        <v>193</v>
      </c>
      <c r="CO1" s="43" t="s">
        <v>194</v>
      </c>
      <c r="CP1" s="43" t="s">
        <v>195</v>
      </c>
      <c r="CQ1" s="43" t="s">
        <v>221</v>
      </c>
      <c r="CR1" s="43" t="s">
        <v>188</v>
      </c>
      <c r="CS1" s="43" t="s">
        <v>190</v>
      </c>
      <c r="CT1" s="43" t="s">
        <v>191</v>
      </c>
      <c r="CU1" s="43" t="s">
        <v>192</v>
      </c>
      <c r="CV1" s="43" t="s">
        <v>193</v>
      </c>
      <c r="CW1" s="43" t="s">
        <v>194</v>
      </c>
      <c r="CX1" s="43" t="s">
        <v>195</v>
      </c>
      <c r="CY1" s="43" t="s">
        <v>221</v>
      </c>
      <c r="CZ1" s="43" t="s">
        <v>188</v>
      </c>
      <c r="DA1" s="43" t="s">
        <v>190</v>
      </c>
      <c r="DB1" s="43" t="s">
        <v>191</v>
      </c>
      <c r="DC1" s="43" t="s">
        <v>192</v>
      </c>
      <c r="DD1" s="43" t="s">
        <v>193</v>
      </c>
      <c r="DE1" s="43" t="s">
        <v>194</v>
      </c>
      <c r="DF1" s="43" t="s">
        <v>195</v>
      </c>
      <c r="DG1" s="43" t="s">
        <v>222</v>
      </c>
    </row>
    <row r="2" spans="1:111" ht="15.75" customHeight="1">
      <c r="A2" s="6">
        <v>44203.520083738425</v>
      </c>
      <c r="B2" s="5" t="s">
        <v>223</v>
      </c>
      <c r="R2" s="5" t="s">
        <v>224</v>
      </c>
      <c r="S2" s="5" t="s">
        <v>225</v>
      </c>
      <c r="T2" s="5">
        <v>1031155462</v>
      </c>
      <c r="U2" s="3">
        <v>34576</v>
      </c>
      <c r="V2" s="5" t="s">
        <v>11</v>
      </c>
      <c r="W2" s="5">
        <v>3126080049</v>
      </c>
      <c r="X2" s="5" t="s">
        <v>226</v>
      </c>
      <c r="Y2" s="5" t="s">
        <v>227</v>
      </c>
      <c r="Z2" s="5">
        <v>3</v>
      </c>
      <c r="AA2" s="5">
        <v>3</v>
      </c>
      <c r="AB2" s="5" t="s">
        <v>228</v>
      </c>
      <c r="AC2" s="5" t="s">
        <v>229</v>
      </c>
      <c r="AD2" s="5" t="s">
        <v>230</v>
      </c>
      <c r="AE2" s="5" t="s">
        <v>9</v>
      </c>
      <c r="AF2" s="5" t="s">
        <v>231</v>
      </c>
      <c r="AG2" s="5" t="s">
        <v>232</v>
      </c>
      <c r="AH2" s="5" t="s">
        <v>233</v>
      </c>
      <c r="AI2" s="5" t="s">
        <v>234</v>
      </c>
      <c r="AJ2" s="3">
        <v>42673</v>
      </c>
      <c r="AK2" s="5" t="s">
        <v>11</v>
      </c>
      <c r="AL2" s="5">
        <v>3126080049</v>
      </c>
      <c r="AM2" s="5" t="s">
        <v>235</v>
      </c>
      <c r="BL2" s="5" t="s">
        <v>225</v>
      </c>
      <c r="BM2" s="5" t="s">
        <v>236</v>
      </c>
      <c r="BN2" s="3">
        <v>23491</v>
      </c>
      <c r="BO2" s="5" t="s">
        <v>11</v>
      </c>
      <c r="BP2" s="5">
        <v>3126080049</v>
      </c>
      <c r="BQ2" s="5" t="s">
        <v>226</v>
      </c>
      <c r="BR2" s="5" t="s">
        <v>227</v>
      </c>
      <c r="BS2" s="5" t="s">
        <v>237</v>
      </c>
      <c r="DG2" s="5">
        <f t="shared" ref="DG2:DG76" ca="1" si="0">IF(B2="Individual",DATEDIF(F2,TODAY(),"y"),DATEDIF(U2,TODAY(),"y"))</f>
        <v>30</v>
      </c>
    </row>
    <row r="3" spans="1:111" ht="15.75" customHeight="1">
      <c r="A3" s="6">
        <v>44204.52008101852</v>
      </c>
      <c r="B3" s="5" t="s">
        <v>223</v>
      </c>
      <c r="R3" s="5" t="s">
        <v>238</v>
      </c>
      <c r="S3" s="5" t="s">
        <v>225</v>
      </c>
      <c r="T3" s="5">
        <v>1074416658</v>
      </c>
      <c r="U3" s="3">
        <v>33362</v>
      </c>
      <c r="V3" s="5" t="s">
        <v>11</v>
      </c>
      <c r="W3" s="5">
        <v>3115925027</v>
      </c>
      <c r="X3" s="5" t="s">
        <v>239</v>
      </c>
      <c r="Y3" s="5" t="s">
        <v>240</v>
      </c>
      <c r="Z3" s="5">
        <v>2</v>
      </c>
      <c r="AA3" s="5">
        <v>3</v>
      </c>
      <c r="AB3" s="5" t="s">
        <v>241</v>
      </c>
      <c r="AC3" s="5" t="s">
        <v>229</v>
      </c>
      <c r="AD3" s="5" t="s">
        <v>242</v>
      </c>
      <c r="AE3" s="5" t="s">
        <v>9</v>
      </c>
      <c r="AF3" s="5" t="s">
        <v>243</v>
      </c>
      <c r="AG3" s="5" t="s">
        <v>232</v>
      </c>
      <c r="AH3" s="5" t="s">
        <v>233</v>
      </c>
      <c r="AI3" s="5" t="s">
        <v>244</v>
      </c>
      <c r="AJ3" s="3">
        <v>43305</v>
      </c>
      <c r="AK3" s="5" t="s">
        <v>11</v>
      </c>
      <c r="AL3" s="5">
        <v>3115925027</v>
      </c>
      <c r="AM3" s="5" t="s">
        <v>245</v>
      </c>
      <c r="AN3" s="5" t="s">
        <v>246</v>
      </c>
      <c r="AO3" s="5" t="s">
        <v>247</v>
      </c>
      <c r="AP3" s="3">
        <v>40502</v>
      </c>
      <c r="AQ3" s="5" t="s">
        <v>11</v>
      </c>
      <c r="AR3" s="5">
        <v>3115925027</v>
      </c>
      <c r="AS3" s="5" t="s">
        <v>235</v>
      </c>
      <c r="BL3" s="5" t="s">
        <v>225</v>
      </c>
      <c r="BM3" s="5" t="s">
        <v>248</v>
      </c>
      <c r="BN3" s="3">
        <v>33362</v>
      </c>
      <c r="BO3" s="5" t="s">
        <v>11</v>
      </c>
      <c r="BP3" s="5">
        <v>3115925027</v>
      </c>
      <c r="BQ3" s="5" t="s">
        <v>239</v>
      </c>
      <c r="BR3" s="5" t="s">
        <v>240</v>
      </c>
      <c r="BS3" s="5" t="s">
        <v>237</v>
      </c>
      <c r="DG3" s="5">
        <f t="shared" ca="1" si="0"/>
        <v>33</v>
      </c>
    </row>
    <row r="4" spans="1:111" ht="15.75" customHeight="1">
      <c r="A4" s="6">
        <v>44205.52008101852</v>
      </c>
      <c r="B4" s="5" t="s">
        <v>223</v>
      </c>
      <c r="R4" s="5" t="s">
        <v>249</v>
      </c>
      <c r="S4" s="5" t="s">
        <v>250</v>
      </c>
      <c r="T4" s="5">
        <v>21294593</v>
      </c>
      <c r="U4" s="3">
        <v>33362</v>
      </c>
      <c r="V4" s="5" t="s">
        <v>11</v>
      </c>
      <c r="W4" s="5">
        <v>3106131925</v>
      </c>
      <c r="X4" s="5" t="s">
        <v>251</v>
      </c>
      <c r="Y4" s="5" t="s">
        <v>252</v>
      </c>
      <c r="Z4" s="5">
        <v>3</v>
      </c>
      <c r="AA4" s="5">
        <v>5</v>
      </c>
      <c r="AB4" s="5" t="s">
        <v>253</v>
      </c>
      <c r="AC4" s="5" t="s">
        <v>229</v>
      </c>
      <c r="AD4" s="5" t="s">
        <v>254</v>
      </c>
      <c r="AE4" s="5" t="s">
        <v>9</v>
      </c>
      <c r="AF4" s="5" t="s">
        <v>243</v>
      </c>
      <c r="AG4" s="5" t="s">
        <v>232</v>
      </c>
      <c r="AH4" s="5" t="s">
        <v>246</v>
      </c>
      <c r="AI4" s="5">
        <v>32750731</v>
      </c>
      <c r="AJ4" s="3">
        <v>39446</v>
      </c>
      <c r="AK4" s="5" t="s">
        <v>11</v>
      </c>
      <c r="AL4" s="5">
        <v>3106131925</v>
      </c>
      <c r="AM4" s="5" t="s">
        <v>245</v>
      </c>
      <c r="AN4" s="5" t="s">
        <v>233</v>
      </c>
      <c r="AO4" s="5" t="s">
        <v>255</v>
      </c>
      <c r="AP4" s="3">
        <v>44041</v>
      </c>
      <c r="AQ4" s="5" t="s">
        <v>11</v>
      </c>
      <c r="AR4" s="5">
        <v>3106131925</v>
      </c>
      <c r="AS4" s="5" t="s">
        <v>235</v>
      </c>
      <c r="BL4" s="5" t="s">
        <v>225</v>
      </c>
      <c r="BM4" s="5" t="s">
        <v>256</v>
      </c>
      <c r="BN4" s="3">
        <v>31986</v>
      </c>
      <c r="BO4" s="5" t="s">
        <v>4</v>
      </c>
      <c r="BP4" s="5">
        <v>3106131925</v>
      </c>
      <c r="BQ4" s="5" t="s">
        <v>251</v>
      </c>
      <c r="BR4" s="5" t="s">
        <v>252</v>
      </c>
      <c r="BS4" s="5" t="s">
        <v>245</v>
      </c>
      <c r="BT4" s="5" t="s">
        <v>225</v>
      </c>
      <c r="BU4" s="5" t="s">
        <v>257</v>
      </c>
      <c r="BV4" s="3">
        <v>20962</v>
      </c>
      <c r="BW4" s="5" t="s">
        <v>11</v>
      </c>
      <c r="BX4" s="5">
        <v>3106131925</v>
      </c>
      <c r="BY4" s="5" t="s">
        <v>251</v>
      </c>
      <c r="BZ4" s="5" t="s">
        <v>252</v>
      </c>
      <c r="CA4" s="5" t="s">
        <v>237</v>
      </c>
      <c r="DG4" s="5">
        <f t="shared" ca="1" si="0"/>
        <v>33</v>
      </c>
    </row>
    <row r="5" spans="1:111" ht="15.75" customHeight="1">
      <c r="A5" s="6">
        <v>44206.52008101852</v>
      </c>
      <c r="B5" s="5" t="s">
        <v>223</v>
      </c>
      <c r="R5" s="5" t="s">
        <v>258</v>
      </c>
      <c r="S5" s="5" t="s">
        <v>225</v>
      </c>
      <c r="T5" s="5">
        <v>1012394467</v>
      </c>
      <c r="U5" s="3">
        <v>33910</v>
      </c>
      <c r="V5" s="5" t="s">
        <v>11</v>
      </c>
      <c r="W5" s="5">
        <v>3229006520</v>
      </c>
      <c r="X5" s="5" t="s">
        <v>259</v>
      </c>
      <c r="Y5" s="5" t="s">
        <v>260</v>
      </c>
      <c r="Z5" s="5">
        <v>2</v>
      </c>
      <c r="AA5" s="5">
        <v>4</v>
      </c>
      <c r="AB5" s="5" t="s">
        <v>261</v>
      </c>
      <c r="AC5" s="5" t="s">
        <v>229</v>
      </c>
      <c r="AD5" s="5" t="s">
        <v>262</v>
      </c>
      <c r="AE5" s="5" t="s">
        <v>9</v>
      </c>
      <c r="AF5" s="5" t="s">
        <v>243</v>
      </c>
      <c r="AG5" s="5" t="s">
        <v>232</v>
      </c>
      <c r="AH5" s="5" t="s">
        <v>233</v>
      </c>
      <c r="AI5" s="5" t="s">
        <v>263</v>
      </c>
      <c r="AJ5" s="3">
        <v>41716</v>
      </c>
      <c r="AK5" s="5" t="s">
        <v>11</v>
      </c>
      <c r="AL5" s="5">
        <v>3229006520</v>
      </c>
      <c r="AM5" s="5" t="s">
        <v>245</v>
      </c>
      <c r="AN5" s="5" t="s">
        <v>233</v>
      </c>
      <c r="AO5" s="5" t="s">
        <v>264</v>
      </c>
      <c r="AP5" s="3">
        <v>42744</v>
      </c>
      <c r="AQ5" s="5" t="s">
        <v>11</v>
      </c>
      <c r="AR5" s="5">
        <v>3192966803</v>
      </c>
      <c r="AS5" s="5" t="s">
        <v>235</v>
      </c>
      <c r="BL5" s="5" t="s">
        <v>225</v>
      </c>
      <c r="BM5" s="5" t="s">
        <v>265</v>
      </c>
      <c r="BN5" s="3">
        <v>30195</v>
      </c>
      <c r="BO5" s="5" t="s">
        <v>4</v>
      </c>
      <c r="BP5" s="5">
        <v>3229006520</v>
      </c>
      <c r="BQ5" s="5" t="s">
        <v>259</v>
      </c>
      <c r="BR5" s="5" t="s">
        <v>266</v>
      </c>
      <c r="BS5" s="5" t="s">
        <v>237</v>
      </c>
      <c r="DG5" s="5">
        <f t="shared" ca="1" si="0"/>
        <v>31</v>
      </c>
    </row>
    <row r="6" spans="1:111" ht="15.75" customHeight="1">
      <c r="A6" s="6">
        <v>44207.52008101852</v>
      </c>
      <c r="B6" s="5" t="s">
        <v>223</v>
      </c>
      <c r="R6" s="5" t="s">
        <v>267</v>
      </c>
      <c r="S6" s="5" t="s">
        <v>225</v>
      </c>
      <c r="T6" s="5">
        <v>52987862</v>
      </c>
      <c r="U6" s="3">
        <v>30429</v>
      </c>
      <c r="V6" s="5" t="s">
        <v>11</v>
      </c>
      <c r="W6" s="5">
        <v>3204140454</v>
      </c>
      <c r="X6" s="5" t="s">
        <v>268</v>
      </c>
      <c r="Y6" s="5" t="s">
        <v>269</v>
      </c>
      <c r="Z6" s="5">
        <v>3</v>
      </c>
      <c r="AA6" s="5">
        <v>2</v>
      </c>
      <c r="AB6" s="5" t="s">
        <v>270</v>
      </c>
      <c r="AC6" s="5" t="s">
        <v>229</v>
      </c>
      <c r="AD6" s="5" t="s">
        <v>242</v>
      </c>
      <c r="AE6" s="5" t="s">
        <v>9</v>
      </c>
      <c r="AF6" s="5" t="s">
        <v>243</v>
      </c>
      <c r="AG6" s="5" t="s">
        <v>232</v>
      </c>
      <c r="AH6" s="5" t="s">
        <v>246</v>
      </c>
      <c r="AI6" s="5" t="s">
        <v>271</v>
      </c>
      <c r="AJ6" s="3">
        <v>38730</v>
      </c>
      <c r="AK6" s="5" t="s">
        <v>4</v>
      </c>
      <c r="AL6" s="5">
        <v>3123824096</v>
      </c>
      <c r="AM6" s="5" t="s">
        <v>235</v>
      </c>
      <c r="BL6" s="5" t="s">
        <v>225</v>
      </c>
      <c r="BM6" s="5">
        <v>51649522</v>
      </c>
      <c r="BN6" s="3">
        <v>26321</v>
      </c>
      <c r="BO6" s="5" t="s">
        <v>11</v>
      </c>
      <c r="BP6" s="5">
        <v>3153092573</v>
      </c>
      <c r="BQ6" s="5" t="s">
        <v>272</v>
      </c>
      <c r="BR6" s="5" t="s">
        <v>273</v>
      </c>
      <c r="BS6" s="5" t="s">
        <v>237</v>
      </c>
      <c r="DG6" s="5">
        <f t="shared" ca="1" si="0"/>
        <v>41</v>
      </c>
    </row>
    <row r="7" spans="1:111" ht="15.75" customHeight="1">
      <c r="A7" s="6">
        <v>44208.52008101852</v>
      </c>
      <c r="B7" s="5" t="s">
        <v>223</v>
      </c>
      <c r="R7" s="5" t="s">
        <v>274</v>
      </c>
      <c r="S7" s="5" t="s">
        <v>225</v>
      </c>
      <c r="T7" s="5">
        <v>52359288</v>
      </c>
      <c r="U7" s="3">
        <v>28499</v>
      </c>
      <c r="V7" s="5" t="s">
        <v>11</v>
      </c>
      <c r="W7" s="5">
        <v>3057496118</v>
      </c>
      <c r="X7" s="5" t="s">
        <v>275</v>
      </c>
      <c r="Y7" s="5" t="s">
        <v>276</v>
      </c>
      <c r="Z7" s="5">
        <v>3</v>
      </c>
      <c r="AA7" s="5">
        <v>3</v>
      </c>
      <c r="AB7" s="5" t="s">
        <v>241</v>
      </c>
      <c r="AC7" s="5" t="s">
        <v>277</v>
      </c>
      <c r="AD7" s="5" t="s">
        <v>242</v>
      </c>
      <c r="AE7" s="5" t="s">
        <v>9</v>
      </c>
      <c r="AF7" s="5" t="s">
        <v>243</v>
      </c>
      <c r="AG7" s="5" t="s">
        <v>232</v>
      </c>
      <c r="AH7" s="5" t="s">
        <v>246</v>
      </c>
      <c r="AI7" s="5" t="s">
        <v>278</v>
      </c>
      <c r="AJ7" s="3">
        <v>40847</v>
      </c>
      <c r="AK7" s="5" t="s">
        <v>11</v>
      </c>
      <c r="AL7" s="5">
        <v>3123207116</v>
      </c>
      <c r="AM7" s="5" t="s">
        <v>245</v>
      </c>
      <c r="AN7" s="5" t="s">
        <v>246</v>
      </c>
      <c r="AO7" s="5" t="s">
        <v>279</v>
      </c>
      <c r="AP7" s="3">
        <v>39395</v>
      </c>
      <c r="AQ7" s="5" t="s">
        <v>11</v>
      </c>
      <c r="AR7" s="5">
        <v>3105381667</v>
      </c>
      <c r="AS7" s="5" t="s">
        <v>235</v>
      </c>
      <c r="BL7" s="5" t="s">
        <v>225</v>
      </c>
      <c r="BM7" s="5" t="s">
        <v>280</v>
      </c>
      <c r="BN7" s="3">
        <v>21214</v>
      </c>
      <c r="BO7" s="5" t="s">
        <v>11</v>
      </c>
      <c r="BP7" s="5">
        <v>2062049</v>
      </c>
      <c r="BQ7" s="5" t="s">
        <v>281</v>
      </c>
      <c r="BR7" s="5" t="s">
        <v>282</v>
      </c>
      <c r="BS7" s="5" t="s">
        <v>237</v>
      </c>
      <c r="DG7" s="5">
        <f t="shared" ca="1" si="0"/>
        <v>46</v>
      </c>
    </row>
    <row r="8" spans="1:111" ht="15.75" customHeight="1">
      <c r="A8" s="6">
        <v>44209.52008101852</v>
      </c>
      <c r="B8" s="5" t="s">
        <v>223</v>
      </c>
      <c r="R8" s="5" t="s">
        <v>283</v>
      </c>
      <c r="S8" s="5" t="s">
        <v>225</v>
      </c>
      <c r="T8" s="5">
        <v>53160552</v>
      </c>
      <c r="U8" s="3">
        <v>31312</v>
      </c>
      <c r="V8" s="5" t="s">
        <v>11</v>
      </c>
      <c r="W8" s="5">
        <v>3114542775</v>
      </c>
      <c r="X8" s="5" t="s">
        <v>284</v>
      </c>
      <c r="Y8" s="5" t="s">
        <v>285</v>
      </c>
      <c r="Z8" s="5">
        <v>3</v>
      </c>
      <c r="AA8" s="5">
        <v>5</v>
      </c>
      <c r="AB8" s="5" t="s">
        <v>241</v>
      </c>
      <c r="AC8" s="5" t="s">
        <v>277</v>
      </c>
      <c r="AD8" s="5" t="s">
        <v>286</v>
      </c>
      <c r="AE8" s="5" t="s">
        <v>9</v>
      </c>
      <c r="AF8" s="5" t="s">
        <v>243</v>
      </c>
      <c r="AG8" s="5" t="s">
        <v>232</v>
      </c>
      <c r="AH8" s="5" t="s">
        <v>246</v>
      </c>
      <c r="AI8" s="5" t="s">
        <v>287</v>
      </c>
      <c r="AJ8" s="3">
        <v>37941</v>
      </c>
      <c r="AK8" s="5" t="s">
        <v>11</v>
      </c>
      <c r="AL8" s="5">
        <v>3114542775</v>
      </c>
      <c r="AM8" s="5" t="s">
        <v>245</v>
      </c>
      <c r="AN8" s="5" t="s">
        <v>246</v>
      </c>
      <c r="AO8" s="5" t="s">
        <v>288</v>
      </c>
      <c r="AP8" s="3">
        <v>37874</v>
      </c>
      <c r="AQ8" s="5" t="s">
        <v>4</v>
      </c>
      <c r="AR8" s="5">
        <v>3114542775</v>
      </c>
      <c r="AS8" s="5" t="s">
        <v>245</v>
      </c>
      <c r="AT8" s="5" t="s">
        <v>233</v>
      </c>
      <c r="AU8" s="5" t="s">
        <v>289</v>
      </c>
      <c r="AV8" s="3">
        <v>43138</v>
      </c>
      <c r="AW8" s="5" t="s">
        <v>11</v>
      </c>
      <c r="AX8" s="5">
        <v>3114542775</v>
      </c>
      <c r="AY8" s="5" t="s">
        <v>245</v>
      </c>
      <c r="AZ8" s="5" t="s">
        <v>233</v>
      </c>
      <c r="BA8" s="5" t="s">
        <v>290</v>
      </c>
      <c r="BB8" s="3">
        <v>43138</v>
      </c>
      <c r="BC8" s="5" t="s">
        <v>11</v>
      </c>
      <c r="BD8" s="5">
        <v>3114542775</v>
      </c>
      <c r="BE8" s="5" t="s">
        <v>235</v>
      </c>
      <c r="BL8" s="5" t="s">
        <v>225</v>
      </c>
      <c r="BM8" s="5">
        <v>53160552</v>
      </c>
      <c r="BN8" s="3">
        <v>31312</v>
      </c>
      <c r="BO8" s="5" t="s">
        <v>11</v>
      </c>
      <c r="BP8" s="5">
        <v>3114542775</v>
      </c>
      <c r="BQ8" s="5" t="s">
        <v>291</v>
      </c>
      <c r="BR8" s="5" t="s">
        <v>285</v>
      </c>
      <c r="BS8" s="5" t="s">
        <v>237</v>
      </c>
      <c r="DG8" s="5">
        <f t="shared" ca="1" si="0"/>
        <v>38</v>
      </c>
    </row>
    <row r="9" spans="1:111" ht="15.75" customHeight="1">
      <c r="A9" s="6">
        <v>44210.52008101852</v>
      </c>
      <c r="B9" s="5" t="s">
        <v>223</v>
      </c>
      <c r="R9" s="5" t="s">
        <v>292</v>
      </c>
      <c r="S9" s="5" t="s">
        <v>225</v>
      </c>
      <c r="T9" s="5">
        <v>79888593</v>
      </c>
      <c r="U9" s="3">
        <v>28758</v>
      </c>
      <c r="V9" s="5" t="s">
        <v>4</v>
      </c>
      <c r="W9" s="5">
        <v>3123911109</v>
      </c>
      <c r="X9" s="5" t="s">
        <v>293</v>
      </c>
      <c r="Y9" s="5" t="s">
        <v>294</v>
      </c>
      <c r="Z9" s="5">
        <v>2</v>
      </c>
      <c r="AA9" s="5">
        <v>6</v>
      </c>
      <c r="AB9" s="5" t="s">
        <v>295</v>
      </c>
      <c r="AC9" s="5" t="s">
        <v>230</v>
      </c>
      <c r="AD9" s="5" t="s">
        <v>296</v>
      </c>
      <c r="AE9" s="5" t="s">
        <v>9</v>
      </c>
      <c r="AF9" s="5" t="s">
        <v>243</v>
      </c>
      <c r="AG9" s="5" t="s">
        <v>232</v>
      </c>
      <c r="AH9" s="5" t="s">
        <v>233</v>
      </c>
      <c r="AI9" s="5" t="s">
        <v>297</v>
      </c>
      <c r="AJ9" s="3">
        <v>42627</v>
      </c>
      <c r="AK9" s="5" t="s">
        <v>4</v>
      </c>
      <c r="AL9" s="5">
        <v>3124585753</v>
      </c>
      <c r="AM9" s="5" t="s">
        <v>235</v>
      </c>
      <c r="BL9" s="5" t="s">
        <v>225</v>
      </c>
      <c r="BM9" s="5" t="s">
        <v>298</v>
      </c>
      <c r="BN9" s="3">
        <v>29760</v>
      </c>
      <c r="BO9" s="5" t="s">
        <v>11</v>
      </c>
      <c r="BP9" s="5">
        <v>3124585753</v>
      </c>
      <c r="BQ9" s="5" t="s">
        <v>299</v>
      </c>
      <c r="BR9" s="5" t="s">
        <v>300</v>
      </c>
      <c r="BS9" s="5" t="s">
        <v>245</v>
      </c>
      <c r="BT9" s="5" t="s">
        <v>225</v>
      </c>
      <c r="BU9" s="5" t="s">
        <v>301</v>
      </c>
      <c r="BV9" s="3">
        <v>36536</v>
      </c>
      <c r="BW9" s="5" t="s">
        <v>4</v>
      </c>
      <c r="BX9" s="5">
        <v>3138380350</v>
      </c>
      <c r="BY9" s="5" t="s">
        <v>302</v>
      </c>
      <c r="BZ9" s="5" t="s">
        <v>300</v>
      </c>
      <c r="CA9" s="5" t="s">
        <v>245</v>
      </c>
      <c r="CB9" s="5" t="s">
        <v>225</v>
      </c>
      <c r="CC9" s="5" t="s">
        <v>303</v>
      </c>
      <c r="CD9" s="3">
        <v>17902</v>
      </c>
      <c r="CE9" s="5" t="s">
        <v>4</v>
      </c>
      <c r="CF9" s="5">
        <v>3115407334</v>
      </c>
      <c r="CG9" s="5" t="s">
        <v>302</v>
      </c>
      <c r="CH9" s="5" t="s">
        <v>300</v>
      </c>
      <c r="CI9" s="5" t="s">
        <v>245</v>
      </c>
      <c r="CJ9" s="5" t="s">
        <v>225</v>
      </c>
      <c r="CK9" s="5" t="s">
        <v>304</v>
      </c>
      <c r="CL9" s="3">
        <v>17523</v>
      </c>
      <c r="CM9" s="5" t="s">
        <v>11</v>
      </c>
      <c r="CN9" s="5">
        <v>3125406835</v>
      </c>
      <c r="CO9" s="5" t="s">
        <v>305</v>
      </c>
      <c r="CP9" s="5" t="s">
        <v>300</v>
      </c>
      <c r="CQ9" s="5" t="s">
        <v>237</v>
      </c>
      <c r="DG9" s="5">
        <f t="shared" ca="1" si="0"/>
        <v>45</v>
      </c>
    </row>
    <row r="10" spans="1:111" ht="15.75" customHeight="1">
      <c r="A10" s="6">
        <v>44211.52008101852</v>
      </c>
      <c r="B10" s="5" t="s">
        <v>223</v>
      </c>
      <c r="R10" s="5" t="s">
        <v>306</v>
      </c>
      <c r="S10" s="5" t="s">
        <v>225</v>
      </c>
      <c r="T10" s="5">
        <v>1001180689</v>
      </c>
      <c r="U10" s="3">
        <v>32722</v>
      </c>
      <c r="V10" s="5" t="s">
        <v>11</v>
      </c>
      <c r="W10" s="5">
        <v>3213422972</v>
      </c>
      <c r="X10" s="5" t="s">
        <v>307</v>
      </c>
      <c r="Y10" s="5" t="s">
        <v>308</v>
      </c>
      <c r="Z10" s="5">
        <v>2</v>
      </c>
      <c r="AA10" s="5">
        <v>5</v>
      </c>
      <c r="AB10" s="5" t="s">
        <v>241</v>
      </c>
      <c r="AC10" s="5" t="s">
        <v>229</v>
      </c>
      <c r="AD10" s="5" t="s">
        <v>242</v>
      </c>
      <c r="AE10" s="5" t="s">
        <v>9</v>
      </c>
      <c r="AF10" s="5" t="s">
        <v>243</v>
      </c>
      <c r="AG10" s="5" t="s">
        <v>232</v>
      </c>
      <c r="AH10" s="5" t="s">
        <v>246</v>
      </c>
      <c r="AI10" s="5" t="s">
        <v>309</v>
      </c>
      <c r="AJ10" s="3">
        <v>41089</v>
      </c>
      <c r="AK10" s="5" t="s">
        <v>4</v>
      </c>
      <c r="AL10" s="5">
        <v>3213422972</v>
      </c>
      <c r="AM10" s="5" t="s">
        <v>245</v>
      </c>
      <c r="AN10" s="5" t="s">
        <v>246</v>
      </c>
      <c r="AO10" s="5" t="s">
        <v>310</v>
      </c>
      <c r="AP10" s="3">
        <v>39256</v>
      </c>
      <c r="AQ10" s="5" t="s">
        <v>11</v>
      </c>
      <c r="AR10" s="5">
        <v>3213422972</v>
      </c>
      <c r="AS10" s="5" t="s">
        <v>245</v>
      </c>
      <c r="AT10" s="5" t="s">
        <v>233</v>
      </c>
      <c r="AU10" s="5" t="s">
        <v>311</v>
      </c>
      <c r="AV10" s="3">
        <v>41680</v>
      </c>
      <c r="AW10" s="5" t="s">
        <v>11</v>
      </c>
      <c r="AX10" s="5">
        <v>3213422972</v>
      </c>
      <c r="AY10" s="5" t="s">
        <v>235</v>
      </c>
      <c r="BL10" s="5" t="s">
        <v>225</v>
      </c>
      <c r="BM10" s="5" t="s">
        <v>306</v>
      </c>
      <c r="BN10" s="3">
        <v>32722</v>
      </c>
      <c r="BO10" s="5" t="s">
        <v>11</v>
      </c>
      <c r="BP10" s="5">
        <v>3213422972</v>
      </c>
      <c r="BQ10" s="5" t="s">
        <v>312</v>
      </c>
      <c r="BR10" s="5" t="s">
        <v>308</v>
      </c>
      <c r="BS10" s="5" t="s">
        <v>237</v>
      </c>
      <c r="DG10" s="5">
        <f t="shared" ca="1" si="0"/>
        <v>35</v>
      </c>
    </row>
    <row r="11" spans="1:111" ht="15.75" customHeight="1">
      <c r="A11" s="6">
        <v>44212.52008101852</v>
      </c>
      <c r="B11" s="5" t="s">
        <v>223</v>
      </c>
      <c r="R11" s="5" t="s">
        <v>313</v>
      </c>
      <c r="S11" s="5" t="s">
        <v>225</v>
      </c>
      <c r="T11" s="5">
        <v>1031126320</v>
      </c>
      <c r="U11" s="3">
        <v>31690</v>
      </c>
      <c r="V11" s="5" t="s">
        <v>11</v>
      </c>
      <c r="W11" s="5">
        <v>3163658369</v>
      </c>
      <c r="X11" s="5" t="s">
        <v>314</v>
      </c>
      <c r="Y11" s="5" t="s">
        <v>315</v>
      </c>
      <c r="Z11" s="5">
        <v>2</v>
      </c>
      <c r="AA11" s="5">
        <v>5</v>
      </c>
      <c r="AB11" s="5" t="s">
        <v>316</v>
      </c>
      <c r="AC11" s="5" t="s">
        <v>229</v>
      </c>
      <c r="AD11" s="5" t="s">
        <v>317</v>
      </c>
      <c r="AE11" s="5" t="s">
        <v>9</v>
      </c>
      <c r="AF11" s="5" t="s">
        <v>243</v>
      </c>
      <c r="AG11" s="5" t="s">
        <v>232</v>
      </c>
      <c r="AH11" s="5" t="s">
        <v>246</v>
      </c>
      <c r="AI11" s="5" t="s">
        <v>318</v>
      </c>
      <c r="AJ11" s="3">
        <v>39035</v>
      </c>
      <c r="AK11" s="5" t="s">
        <v>4</v>
      </c>
      <c r="AL11" s="5">
        <v>3163658369</v>
      </c>
      <c r="AM11" s="5" t="s">
        <v>245</v>
      </c>
      <c r="AN11" s="5" t="s">
        <v>246</v>
      </c>
      <c r="AO11" s="5" t="s">
        <v>319</v>
      </c>
      <c r="AP11" s="3">
        <v>39949</v>
      </c>
      <c r="AQ11" s="5" t="s">
        <v>4</v>
      </c>
      <c r="AR11" s="5">
        <v>3163658369</v>
      </c>
      <c r="AS11" s="5" t="s">
        <v>245</v>
      </c>
      <c r="AT11" s="5" t="s">
        <v>233</v>
      </c>
      <c r="AU11" s="5" t="s">
        <v>320</v>
      </c>
      <c r="AV11" s="3">
        <v>41611</v>
      </c>
      <c r="AW11" s="5" t="s">
        <v>4</v>
      </c>
      <c r="AX11" s="5">
        <v>3163658369</v>
      </c>
      <c r="AY11" s="5" t="s">
        <v>235</v>
      </c>
      <c r="BL11" s="5" t="s">
        <v>225</v>
      </c>
      <c r="BM11" s="5" t="s">
        <v>313</v>
      </c>
      <c r="BN11" s="3">
        <v>31690</v>
      </c>
      <c r="BO11" s="5" t="s">
        <v>11</v>
      </c>
      <c r="BP11" s="5">
        <v>3163658369</v>
      </c>
      <c r="BQ11" s="5" t="s">
        <v>321</v>
      </c>
      <c r="BR11" s="5" t="s">
        <v>315</v>
      </c>
      <c r="BS11" s="5" t="s">
        <v>245</v>
      </c>
      <c r="BT11" s="5" t="s">
        <v>225</v>
      </c>
      <c r="BU11" s="5" t="s">
        <v>322</v>
      </c>
      <c r="BV11" s="3">
        <v>30573</v>
      </c>
      <c r="BW11" s="5" t="s">
        <v>4</v>
      </c>
      <c r="BX11" s="5">
        <v>3163658369</v>
      </c>
      <c r="BY11" s="5" t="s">
        <v>323</v>
      </c>
      <c r="BZ11" s="5" t="s">
        <v>315</v>
      </c>
      <c r="CA11" s="5" t="s">
        <v>237</v>
      </c>
      <c r="DG11" s="5">
        <f t="shared" ca="1" si="0"/>
        <v>37</v>
      </c>
    </row>
    <row r="12" spans="1:111" ht="15.75" customHeight="1">
      <c r="A12" s="6">
        <v>44213.52008101852</v>
      </c>
      <c r="B12" s="5" t="s">
        <v>223</v>
      </c>
      <c r="R12" s="5" t="s">
        <v>324</v>
      </c>
      <c r="S12" s="5" t="s">
        <v>225</v>
      </c>
      <c r="T12" s="5">
        <v>52358033</v>
      </c>
      <c r="U12" s="3">
        <v>28523</v>
      </c>
      <c r="V12" s="5" t="s">
        <v>11</v>
      </c>
      <c r="W12" s="5">
        <v>3103193869</v>
      </c>
      <c r="X12" s="5" t="s">
        <v>325</v>
      </c>
      <c r="Y12" s="5" t="s">
        <v>326</v>
      </c>
      <c r="Z12" s="5">
        <v>2</v>
      </c>
      <c r="AA12" s="5">
        <v>2</v>
      </c>
      <c r="AB12" s="5" t="s">
        <v>241</v>
      </c>
      <c r="AC12" s="5" t="s">
        <v>229</v>
      </c>
      <c r="AD12" s="5" t="s">
        <v>242</v>
      </c>
      <c r="AE12" s="5" t="s">
        <v>9</v>
      </c>
      <c r="AF12" s="5" t="s">
        <v>243</v>
      </c>
      <c r="AG12" s="5" t="s">
        <v>232</v>
      </c>
      <c r="AH12" s="5" t="s">
        <v>246</v>
      </c>
      <c r="AI12" s="5" t="s">
        <v>327</v>
      </c>
      <c r="AJ12" s="3">
        <v>40582</v>
      </c>
      <c r="AK12" s="5" t="s">
        <v>11</v>
      </c>
      <c r="AL12" s="5">
        <v>3103193869</v>
      </c>
      <c r="AM12" s="5" t="s">
        <v>235</v>
      </c>
      <c r="BL12" s="5" t="s">
        <v>225</v>
      </c>
      <c r="BM12" s="5" t="s">
        <v>328</v>
      </c>
      <c r="BN12" s="3">
        <v>28523</v>
      </c>
      <c r="BO12" s="5" t="s">
        <v>11</v>
      </c>
      <c r="BP12" s="5">
        <v>3103193869</v>
      </c>
      <c r="BQ12" s="5" t="s">
        <v>325</v>
      </c>
      <c r="BR12" s="5" t="s">
        <v>326</v>
      </c>
      <c r="BS12" s="5" t="s">
        <v>237</v>
      </c>
      <c r="DG12" s="5">
        <f t="shared" ca="1" si="0"/>
        <v>46</v>
      </c>
    </row>
    <row r="13" spans="1:111" ht="15.75" customHeight="1">
      <c r="A13" s="6">
        <v>44214.52008101852</v>
      </c>
      <c r="B13" s="5" t="s">
        <v>223</v>
      </c>
      <c r="R13" s="5" t="s">
        <v>98</v>
      </c>
      <c r="S13" s="5" t="s">
        <v>225</v>
      </c>
      <c r="T13" s="5">
        <v>1032448487</v>
      </c>
      <c r="U13" s="3">
        <v>33653</v>
      </c>
      <c r="V13" s="5" t="s">
        <v>11</v>
      </c>
      <c r="W13" s="5">
        <v>3204090488</v>
      </c>
      <c r="X13" s="5" t="s">
        <v>329</v>
      </c>
      <c r="Y13" s="5" t="s">
        <v>330</v>
      </c>
      <c r="Z13" s="5">
        <v>3</v>
      </c>
      <c r="AA13" s="5">
        <v>3</v>
      </c>
      <c r="AB13" s="5" t="s">
        <v>316</v>
      </c>
      <c r="AC13" s="5" t="s">
        <v>229</v>
      </c>
      <c r="AD13" s="5" t="s">
        <v>331</v>
      </c>
      <c r="AE13" s="5" t="s">
        <v>9</v>
      </c>
      <c r="AF13" s="5" t="s">
        <v>243</v>
      </c>
      <c r="AG13" s="5" t="s">
        <v>232</v>
      </c>
      <c r="AH13" s="5" t="s">
        <v>233</v>
      </c>
      <c r="AI13" s="5" t="s">
        <v>332</v>
      </c>
      <c r="AJ13" s="3">
        <v>33767</v>
      </c>
      <c r="AK13" s="5" t="s">
        <v>11</v>
      </c>
      <c r="AL13" s="5">
        <v>3204090488</v>
      </c>
      <c r="AM13" s="5" t="s">
        <v>235</v>
      </c>
      <c r="BL13" s="5" t="s">
        <v>225</v>
      </c>
      <c r="BM13" s="5" t="s">
        <v>333</v>
      </c>
      <c r="BN13" s="3">
        <v>32060</v>
      </c>
      <c r="BO13" s="5" t="s">
        <v>4</v>
      </c>
      <c r="BP13" s="5">
        <v>3103296942</v>
      </c>
      <c r="BQ13" s="5" t="s">
        <v>334</v>
      </c>
      <c r="BR13" s="5" t="s">
        <v>335</v>
      </c>
      <c r="BS13" s="5" t="s">
        <v>237</v>
      </c>
      <c r="DG13" s="5">
        <f t="shared" ca="1" si="0"/>
        <v>32</v>
      </c>
    </row>
    <row r="14" spans="1:111" ht="15.75" customHeight="1">
      <c r="A14" s="6">
        <v>44215.52008101852</v>
      </c>
      <c r="B14" s="5" t="s">
        <v>223</v>
      </c>
      <c r="R14" s="5" t="s">
        <v>336</v>
      </c>
      <c r="S14" s="5" t="s">
        <v>225</v>
      </c>
      <c r="T14" s="5">
        <v>52691662</v>
      </c>
      <c r="U14" s="3">
        <v>29052</v>
      </c>
      <c r="V14" s="5" t="s">
        <v>11</v>
      </c>
      <c r="W14" s="5">
        <v>3115974006</v>
      </c>
      <c r="X14" s="5" t="s">
        <v>337</v>
      </c>
      <c r="Y14" s="5" t="s">
        <v>338</v>
      </c>
      <c r="Z14" s="5">
        <v>2</v>
      </c>
      <c r="AA14" s="5">
        <v>6</v>
      </c>
      <c r="AB14" s="5" t="s">
        <v>339</v>
      </c>
      <c r="AC14" s="5" t="s">
        <v>229</v>
      </c>
      <c r="AD14" s="5" t="s">
        <v>340</v>
      </c>
      <c r="AE14" s="5" t="s">
        <v>9</v>
      </c>
      <c r="AF14" s="5" t="s">
        <v>243</v>
      </c>
      <c r="AG14" s="5" t="s">
        <v>232</v>
      </c>
      <c r="AH14" s="5" t="s">
        <v>246</v>
      </c>
      <c r="AI14" s="5" t="s">
        <v>341</v>
      </c>
      <c r="AJ14" s="3">
        <v>40168</v>
      </c>
      <c r="AK14" s="5" t="s">
        <v>11</v>
      </c>
      <c r="AL14" s="5">
        <v>3115974006</v>
      </c>
      <c r="AM14" s="5" t="s">
        <v>245</v>
      </c>
      <c r="AN14" s="5" t="s">
        <v>233</v>
      </c>
      <c r="AO14" s="5" t="s">
        <v>342</v>
      </c>
      <c r="AP14" s="3">
        <v>41434</v>
      </c>
      <c r="AQ14" s="5" t="s">
        <v>11</v>
      </c>
      <c r="AR14" s="5">
        <v>3115974006</v>
      </c>
      <c r="AS14" s="5" t="s">
        <v>235</v>
      </c>
      <c r="BL14" s="5" t="s">
        <v>225</v>
      </c>
      <c r="BM14" s="5" t="s">
        <v>343</v>
      </c>
      <c r="BN14" s="3">
        <v>35236</v>
      </c>
      <c r="BO14" s="5" t="s">
        <v>11</v>
      </c>
      <c r="BP14" s="5">
        <v>3132917327</v>
      </c>
      <c r="BQ14" s="5" t="s">
        <v>344</v>
      </c>
      <c r="BR14" s="5" t="s">
        <v>338</v>
      </c>
      <c r="BS14" s="5" t="s">
        <v>245</v>
      </c>
      <c r="BT14" s="5" t="s">
        <v>225</v>
      </c>
      <c r="BU14" s="5" t="s">
        <v>345</v>
      </c>
      <c r="BV14" s="3">
        <v>35966</v>
      </c>
      <c r="BW14" s="5" t="s">
        <v>11</v>
      </c>
      <c r="BX14" s="5">
        <v>3132446153</v>
      </c>
      <c r="BY14" s="5" t="s">
        <v>344</v>
      </c>
      <c r="BZ14" s="5" t="s">
        <v>338</v>
      </c>
      <c r="CA14" s="5" t="s">
        <v>245</v>
      </c>
      <c r="CB14" s="5" t="s">
        <v>225</v>
      </c>
      <c r="CC14" s="5" t="s">
        <v>346</v>
      </c>
      <c r="CD14" s="3">
        <v>29334</v>
      </c>
      <c r="CE14" s="5" t="s">
        <v>4</v>
      </c>
      <c r="CF14" s="5">
        <v>3228551877</v>
      </c>
      <c r="CG14" s="5" t="s">
        <v>344</v>
      </c>
      <c r="CH14" s="5" t="s">
        <v>338</v>
      </c>
      <c r="CI14" s="5" t="s">
        <v>237</v>
      </c>
      <c r="DG14" s="5">
        <f t="shared" ca="1" si="0"/>
        <v>45</v>
      </c>
    </row>
    <row r="15" spans="1:111" ht="15.75" customHeight="1">
      <c r="A15" s="6">
        <v>44216.52008101852</v>
      </c>
      <c r="B15" s="5" t="s">
        <v>223</v>
      </c>
      <c r="R15" s="5" t="s">
        <v>347</v>
      </c>
      <c r="S15" s="5" t="s">
        <v>225</v>
      </c>
      <c r="T15" s="5">
        <v>1018456997</v>
      </c>
      <c r="U15" s="3">
        <v>33949</v>
      </c>
      <c r="V15" s="5" t="s">
        <v>11</v>
      </c>
      <c r="W15" s="5">
        <v>3228929049</v>
      </c>
      <c r="X15" s="5" t="s">
        <v>348</v>
      </c>
      <c r="Y15" s="5" t="s">
        <v>349</v>
      </c>
      <c r="Z15" s="5">
        <v>2</v>
      </c>
      <c r="AA15" s="5">
        <v>4</v>
      </c>
      <c r="AB15" s="5" t="s">
        <v>228</v>
      </c>
      <c r="AC15" s="5" t="s">
        <v>229</v>
      </c>
      <c r="AD15" s="5" t="s">
        <v>317</v>
      </c>
      <c r="AE15" s="5" t="s">
        <v>9</v>
      </c>
      <c r="AF15" s="5" t="s">
        <v>243</v>
      </c>
      <c r="AG15" s="5" t="s">
        <v>232</v>
      </c>
      <c r="AH15" s="5" t="s">
        <v>233</v>
      </c>
      <c r="AI15" s="5" t="s">
        <v>350</v>
      </c>
      <c r="AJ15" s="3">
        <v>42160</v>
      </c>
      <c r="AK15" s="5" t="s">
        <v>4</v>
      </c>
      <c r="AL15" s="5">
        <v>3228929049</v>
      </c>
      <c r="AM15" s="5" t="s">
        <v>245</v>
      </c>
      <c r="AN15" s="5" t="s">
        <v>233</v>
      </c>
      <c r="AO15" s="5" t="s">
        <v>351</v>
      </c>
      <c r="AP15" s="3">
        <v>42805</v>
      </c>
      <c r="AQ15" s="5" t="s">
        <v>4</v>
      </c>
      <c r="AR15" s="5">
        <v>3228929049</v>
      </c>
      <c r="AS15" s="5" t="s">
        <v>235</v>
      </c>
      <c r="BL15" s="5" t="s">
        <v>225</v>
      </c>
      <c r="BM15" s="5" t="s">
        <v>352</v>
      </c>
      <c r="BN15" s="3">
        <v>27212</v>
      </c>
      <c r="BO15" s="5" t="s">
        <v>11</v>
      </c>
      <c r="BP15" s="5">
        <v>3228929049</v>
      </c>
      <c r="BQ15" s="5" t="s">
        <v>348</v>
      </c>
      <c r="BR15" s="5" t="s">
        <v>349</v>
      </c>
      <c r="BS15" s="5" t="s">
        <v>245</v>
      </c>
      <c r="BT15" s="5" t="s">
        <v>225</v>
      </c>
      <c r="BU15" s="5" t="s">
        <v>347</v>
      </c>
      <c r="BV15" s="3">
        <v>33949</v>
      </c>
      <c r="BW15" s="5" t="s">
        <v>11</v>
      </c>
      <c r="BX15" s="5">
        <v>3228929049</v>
      </c>
      <c r="BY15" s="5" t="s">
        <v>348</v>
      </c>
      <c r="BZ15" s="5" t="s">
        <v>349</v>
      </c>
      <c r="CA15" s="5" t="s">
        <v>237</v>
      </c>
      <c r="DG15" s="5">
        <f t="shared" ca="1" si="0"/>
        <v>31</v>
      </c>
    </row>
    <row r="16" spans="1:111" ht="15.75" customHeight="1">
      <c r="A16" s="6">
        <v>44217.52008101852</v>
      </c>
      <c r="B16" s="5" t="s">
        <v>223</v>
      </c>
      <c r="R16" s="5" t="s">
        <v>353</v>
      </c>
      <c r="S16" s="5" t="s">
        <v>225</v>
      </c>
      <c r="T16" s="5">
        <v>41465954</v>
      </c>
      <c r="U16" s="3">
        <v>17691</v>
      </c>
      <c r="V16" s="5" t="s">
        <v>11</v>
      </c>
      <c r="W16" s="5">
        <v>3138697339</v>
      </c>
      <c r="X16" s="5" t="s">
        <v>354</v>
      </c>
      <c r="Y16" s="5" t="s">
        <v>355</v>
      </c>
      <c r="Z16" s="5">
        <v>3</v>
      </c>
      <c r="AA16" s="5">
        <v>6</v>
      </c>
      <c r="AB16" s="5" t="s">
        <v>356</v>
      </c>
      <c r="AC16" s="5" t="s">
        <v>357</v>
      </c>
      <c r="AD16" s="5" t="s">
        <v>358</v>
      </c>
      <c r="AE16" s="5" t="s">
        <v>9</v>
      </c>
      <c r="AF16" s="5" t="s">
        <v>243</v>
      </c>
      <c r="AG16" s="5" t="s">
        <v>232</v>
      </c>
      <c r="AH16" s="5" t="s">
        <v>246</v>
      </c>
      <c r="AI16" s="5" t="s">
        <v>359</v>
      </c>
      <c r="AJ16" s="3">
        <v>40807</v>
      </c>
      <c r="AK16" s="5" t="s">
        <v>11</v>
      </c>
      <c r="AL16" s="5">
        <v>3138697339</v>
      </c>
      <c r="AM16" s="5" t="s">
        <v>245</v>
      </c>
      <c r="AN16" s="5" t="s">
        <v>233</v>
      </c>
      <c r="AO16" s="5" t="s">
        <v>360</v>
      </c>
      <c r="AP16" s="3">
        <v>43333</v>
      </c>
      <c r="AQ16" s="5" t="s">
        <v>11</v>
      </c>
      <c r="AR16" s="5">
        <v>3138697339</v>
      </c>
      <c r="AS16" s="5" t="s">
        <v>245</v>
      </c>
      <c r="AT16" s="5" t="s">
        <v>246</v>
      </c>
      <c r="AU16" s="5" t="s">
        <v>361</v>
      </c>
      <c r="AV16" s="3">
        <v>39861</v>
      </c>
      <c r="AW16" s="5" t="s">
        <v>11</v>
      </c>
      <c r="AX16" s="5">
        <v>228697339</v>
      </c>
      <c r="AY16" s="5" t="s">
        <v>235</v>
      </c>
      <c r="BL16" s="5" t="s">
        <v>225</v>
      </c>
      <c r="BM16" s="5" t="s">
        <v>362</v>
      </c>
      <c r="BN16" s="3">
        <v>26696</v>
      </c>
      <c r="BO16" s="5" t="s">
        <v>4</v>
      </c>
      <c r="BP16" s="5">
        <v>3118559141</v>
      </c>
      <c r="BQ16" s="5" t="s">
        <v>363</v>
      </c>
      <c r="BR16" s="5" t="s">
        <v>364</v>
      </c>
      <c r="BS16" s="5" t="s">
        <v>245</v>
      </c>
      <c r="BT16" s="5" t="s">
        <v>225</v>
      </c>
      <c r="BU16" s="5" t="s">
        <v>365</v>
      </c>
      <c r="BV16" s="3">
        <v>27442</v>
      </c>
      <c r="BW16" s="5" t="s">
        <v>4</v>
      </c>
      <c r="BX16" s="5">
        <v>3142890481</v>
      </c>
      <c r="BY16" s="5" t="s">
        <v>363</v>
      </c>
      <c r="BZ16" s="5" t="s">
        <v>366</v>
      </c>
      <c r="CA16" s="5" t="s">
        <v>237</v>
      </c>
      <c r="DG16" s="5">
        <f t="shared" ca="1" si="0"/>
        <v>76</v>
      </c>
    </row>
    <row r="17" spans="1:111" ht="15.75" customHeight="1">
      <c r="A17" s="6">
        <v>44218.52008101852</v>
      </c>
      <c r="B17" s="5" t="s">
        <v>223</v>
      </c>
      <c r="R17" s="5" t="s">
        <v>367</v>
      </c>
      <c r="S17" s="5" t="s">
        <v>225</v>
      </c>
      <c r="T17" s="5">
        <v>51695877</v>
      </c>
      <c r="U17" s="3">
        <v>23158</v>
      </c>
      <c r="V17" s="5" t="s">
        <v>11</v>
      </c>
      <c r="W17" s="5">
        <v>3017927072</v>
      </c>
      <c r="X17" s="5" t="s">
        <v>368</v>
      </c>
      <c r="Y17" s="5" t="s">
        <v>369</v>
      </c>
      <c r="Z17" s="5">
        <v>3</v>
      </c>
      <c r="AA17" s="5">
        <v>5</v>
      </c>
      <c r="AB17" s="5" t="s">
        <v>370</v>
      </c>
      <c r="AC17" s="5" t="s">
        <v>229</v>
      </c>
      <c r="AD17" s="5" t="s">
        <v>18</v>
      </c>
      <c r="AE17" s="5" t="s">
        <v>9</v>
      </c>
      <c r="AF17" s="5" t="s">
        <v>243</v>
      </c>
      <c r="AG17" s="5" t="s">
        <v>232</v>
      </c>
      <c r="AH17" s="5" t="s">
        <v>246</v>
      </c>
      <c r="AI17" s="5" t="s">
        <v>371</v>
      </c>
      <c r="AJ17" s="3">
        <v>41499</v>
      </c>
      <c r="AK17" s="5" t="s">
        <v>11</v>
      </c>
      <c r="AL17" s="5">
        <v>3017927072</v>
      </c>
      <c r="AM17" s="5" t="s">
        <v>235</v>
      </c>
      <c r="BL17" s="5" t="s">
        <v>225</v>
      </c>
      <c r="BM17" s="5">
        <v>1023871878</v>
      </c>
      <c r="BN17" s="3">
        <v>31961</v>
      </c>
      <c r="BO17" s="5" t="s">
        <v>11</v>
      </c>
      <c r="BP17" s="5">
        <v>3192248589</v>
      </c>
      <c r="BQ17" s="5" t="s">
        <v>372</v>
      </c>
      <c r="BR17" s="5" t="s">
        <v>373</v>
      </c>
      <c r="BS17" s="5" t="s">
        <v>237</v>
      </c>
      <c r="DG17" s="5">
        <f t="shared" ca="1" si="0"/>
        <v>61</v>
      </c>
    </row>
    <row r="18" spans="1:111" ht="15.75" customHeight="1">
      <c r="A18" s="6">
        <v>44219.52008101852</v>
      </c>
      <c r="B18" s="5" t="s">
        <v>223</v>
      </c>
      <c r="R18" s="5" t="s">
        <v>374</v>
      </c>
      <c r="S18" s="5" t="s">
        <v>225</v>
      </c>
      <c r="T18" s="5">
        <v>52254003</v>
      </c>
      <c r="U18" s="3">
        <v>27211</v>
      </c>
      <c r="V18" s="5" t="s">
        <v>11</v>
      </c>
      <c r="W18" s="5">
        <v>3002668713</v>
      </c>
      <c r="X18" s="5" t="s">
        <v>375</v>
      </c>
      <c r="Y18" s="5" t="s">
        <v>376</v>
      </c>
      <c r="Z18" s="5">
        <v>2</v>
      </c>
      <c r="AA18" s="5">
        <v>4</v>
      </c>
      <c r="AB18" s="5" t="s">
        <v>295</v>
      </c>
      <c r="AC18" s="5" t="s">
        <v>229</v>
      </c>
      <c r="AD18" s="5" t="s">
        <v>377</v>
      </c>
      <c r="AE18" s="5" t="s">
        <v>9</v>
      </c>
      <c r="AF18" s="5" t="s">
        <v>243</v>
      </c>
      <c r="AG18" s="5" t="s">
        <v>232</v>
      </c>
      <c r="AH18" s="5" t="s">
        <v>246</v>
      </c>
      <c r="AI18" s="5" t="s">
        <v>378</v>
      </c>
      <c r="AJ18" s="3">
        <v>40588</v>
      </c>
      <c r="AK18" s="5" t="s">
        <v>4</v>
      </c>
      <c r="AL18" s="5">
        <v>3002668713</v>
      </c>
      <c r="AM18" s="5" t="s">
        <v>235</v>
      </c>
      <c r="BL18" s="5" t="s">
        <v>225</v>
      </c>
      <c r="BM18" s="5" t="s">
        <v>379</v>
      </c>
      <c r="BN18" s="3">
        <v>27576</v>
      </c>
      <c r="BO18" s="5" t="s">
        <v>4</v>
      </c>
      <c r="BP18" s="5">
        <v>3005775390</v>
      </c>
      <c r="BQ18" s="5" t="s">
        <v>380</v>
      </c>
      <c r="BR18" s="5" t="s">
        <v>381</v>
      </c>
      <c r="BS18" s="5" t="s">
        <v>245</v>
      </c>
      <c r="BT18" s="5" t="s">
        <v>225</v>
      </c>
      <c r="BU18" s="5" t="s">
        <v>382</v>
      </c>
      <c r="BV18" s="3">
        <v>15519</v>
      </c>
      <c r="BW18" s="5" t="s">
        <v>4</v>
      </c>
      <c r="BX18" s="5">
        <v>3002668713</v>
      </c>
      <c r="BY18" s="5" t="s">
        <v>383</v>
      </c>
      <c r="BZ18" s="5" t="s">
        <v>384</v>
      </c>
      <c r="CA18" s="5" t="s">
        <v>237</v>
      </c>
      <c r="DG18" s="5">
        <f t="shared" ca="1" si="0"/>
        <v>50</v>
      </c>
    </row>
    <row r="19" spans="1:111" ht="15.75" customHeight="1">
      <c r="A19" s="6">
        <v>44220.52008101852</v>
      </c>
      <c r="B19" s="5" t="s">
        <v>223</v>
      </c>
      <c r="R19" s="5" t="s">
        <v>385</v>
      </c>
      <c r="S19" s="5" t="s">
        <v>225</v>
      </c>
      <c r="T19" s="5">
        <v>1032478593</v>
      </c>
      <c r="U19" s="3">
        <v>35100</v>
      </c>
      <c r="V19" s="5" t="s">
        <v>11</v>
      </c>
      <c r="W19" s="5">
        <v>3204806277</v>
      </c>
      <c r="X19" s="5" t="s">
        <v>386</v>
      </c>
      <c r="Y19" s="5" t="s">
        <v>387</v>
      </c>
      <c r="Z19" s="5">
        <v>2</v>
      </c>
      <c r="AA19" s="5">
        <v>3</v>
      </c>
      <c r="AB19" s="5" t="s">
        <v>316</v>
      </c>
      <c r="AC19" s="5" t="s">
        <v>229</v>
      </c>
      <c r="AD19" s="5" t="s">
        <v>388</v>
      </c>
      <c r="AE19" s="5" t="s">
        <v>9</v>
      </c>
      <c r="AF19" s="5" t="s">
        <v>243</v>
      </c>
      <c r="AG19" s="5" t="s">
        <v>232</v>
      </c>
      <c r="AH19" s="5" t="s">
        <v>233</v>
      </c>
      <c r="AI19" s="5">
        <v>1031856788</v>
      </c>
      <c r="AJ19" s="3">
        <v>44051</v>
      </c>
      <c r="AK19" s="5" t="s">
        <v>4</v>
      </c>
      <c r="AL19" s="5">
        <v>3204806277</v>
      </c>
      <c r="AM19" s="5" t="s">
        <v>235</v>
      </c>
      <c r="BL19" s="5" t="s">
        <v>225</v>
      </c>
      <c r="BM19" s="5" t="s">
        <v>389</v>
      </c>
      <c r="BN19" s="3">
        <v>34531</v>
      </c>
      <c r="BO19" s="5" t="s">
        <v>4</v>
      </c>
      <c r="BP19" s="5">
        <v>3185865948</v>
      </c>
      <c r="BQ19" s="5" t="s">
        <v>390</v>
      </c>
      <c r="BR19" s="5" t="s">
        <v>391</v>
      </c>
      <c r="BS19" s="5" t="s">
        <v>237</v>
      </c>
      <c r="DG19" s="5">
        <f t="shared" ca="1" si="0"/>
        <v>28</v>
      </c>
    </row>
    <row r="20" spans="1:111" ht="15.75" customHeight="1">
      <c r="A20" s="6">
        <v>44221.52008101852</v>
      </c>
      <c r="B20" s="5" t="s">
        <v>223</v>
      </c>
      <c r="R20" s="5" t="s">
        <v>392</v>
      </c>
      <c r="S20" s="5" t="s">
        <v>225</v>
      </c>
      <c r="T20" s="5">
        <v>52714211</v>
      </c>
      <c r="U20" s="3">
        <v>22675</v>
      </c>
      <c r="V20" s="5" t="s">
        <v>11</v>
      </c>
      <c r="W20" s="5">
        <v>3187748962</v>
      </c>
      <c r="X20" s="5" t="s">
        <v>393</v>
      </c>
      <c r="Y20" s="5" t="s">
        <v>394</v>
      </c>
      <c r="Z20" s="5">
        <v>3</v>
      </c>
      <c r="AA20" s="5" t="s">
        <v>395</v>
      </c>
      <c r="AB20" s="5" t="s">
        <v>396</v>
      </c>
      <c r="AC20" s="5" t="s">
        <v>229</v>
      </c>
      <c r="AD20" s="5" t="s">
        <v>397</v>
      </c>
      <c r="AE20" s="5" t="s">
        <v>9</v>
      </c>
      <c r="AF20" s="5" t="s">
        <v>243</v>
      </c>
      <c r="AG20" s="5" t="s">
        <v>232</v>
      </c>
      <c r="AH20" s="5" t="s">
        <v>246</v>
      </c>
      <c r="AI20" s="5" t="s">
        <v>398</v>
      </c>
      <c r="AJ20" s="3">
        <v>37826</v>
      </c>
      <c r="AK20" s="5" t="s">
        <v>4</v>
      </c>
      <c r="AL20" s="5">
        <v>3187748962</v>
      </c>
      <c r="AM20" s="5" t="s">
        <v>245</v>
      </c>
      <c r="AN20" s="5" t="s">
        <v>246</v>
      </c>
      <c r="AO20" s="5" t="s">
        <v>399</v>
      </c>
      <c r="AP20" s="3">
        <v>38931</v>
      </c>
      <c r="AQ20" s="5" t="s">
        <v>4</v>
      </c>
      <c r="AR20" s="5">
        <v>3187748962</v>
      </c>
      <c r="AS20" s="5" t="s">
        <v>245</v>
      </c>
      <c r="AT20" s="5" t="s">
        <v>246</v>
      </c>
      <c r="AU20" s="5" t="s">
        <v>400</v>
      </c>
      <c r="AV20" s="3">
        <v>39273</v>
      </c>
      <c r="AW20" s="5" t="s">
        <v>4</v>
      </c>
      <c r="AX20" s="5">
        <v>3187748962</v>
      </c>
      <c r="AY20" s="5" t="s">
        <v>245</v>
      </c>
      <c r="AZ20" s="5" t="s">
        <v>246</v>
      </c>
      <c r="BA20" s="5" t="s">
        <v>401</v>
      </c>
      <c r="BB20" s="3">
        <v>39707</v>
      </c>
      <c r="BC20" s="5" t="s">
        <v>4</v>
      </c>
      <c r="BD20" s="5">
        <v>3187748962</v>
      </c>
      <c r="BE20" s="5" t="s">
        <v>245</v>
      </c>
      <c r="BF20" s="5" t="s">
        <v>246</v>
      </c>
      <c r="BG20" s="5" t="s">
        <v>402</v>
      </c>
      <c r="BH20" s="3">
        <v>40247</v>
      </c>
      <c r="BI20" s="5" t="s">
        <v>4</v>
      </c>
      <c r="BJ20" s="5">
        <v>3187748962</v>
      </c>
      <c r="BK20" s="5" t="s">
        <v>403</v>
      </c>
      <c r="BL20" s="5" t="s">
        <v>225</v>
      </c>
      <c r="BM20" s="5" t="s">
        <v>404</v>
      </c>
      <c r="BN20" s="3">
        <v>29464</v>
      </c>
      <c r="BO20" s="5" t="s">
        <v>4</v>
      </c>
      <c r="BP20" s="5">
        <v>3214914241</v>
      </c>
      <c r="BQ20" s="5" t="s">
        <v>405</v>
      </c>
      <c r="BR20" s="5" t="s">
        <v>406</v>
      </c>
      <c r="BS20" s="5" t="s">
        <v>237</v>
      </c>
      <c r="DG20" s="5">
        <f t="shared" ca="1" si="0"/>
        <v>62</v>
      </c>
    </row>
    <row r="21" spans="1:111" ht="15.75" customHeight="1">
      <c r="A21" s="6">
        <v>44222.52008101852</v>
      </c>
      <c r="B21" s="5" t="s">
        <v>223</v>
      </c>
      <c r="R21" s="5" t="s">
        <v>407</v>
      </c>
      <c r="S21" s="5" t="s">
        <v>225</v>
      </c>
      <c r="T21" s="5">
        <v>1127585884</v>
      </c>
      <c r="U21" s="3">
        <v>31143</v>
      </c>
      <c r="V21" s="5" t="s">
        <v>4</v>
      </c>
      <c r="W21" s="5">
        <v>3505066112</v>
      </c>
      <c r="X21" s="5" t="s">
        <v>408</v>
      </c>
      <c r="Y21" s="5" t="s">
        <v>409</v>
      </c>
      <c r="Z21" s="5">
        <v>3</v>
      </c>
      <c r="AA21" s="5">
        <v>3</v>
      </c>
      <c r="AB21" s="5" t="s">
        <v>410</v>
      </c>
      <c r="AC21" s="5" t="s">
        <v>411</v>
      </c>
      <c r="AD21" s="5" t="s">
        <v>412</v>
      </c>
      <c r="AE21" s="5" t="s">
        <v>9</v>
      </c>
      <c r="AF21" s="5" t="s">
        <v>243</v>
      </c>
      <c r="AG21" s="5" t="s">
        <v>232</v>
      </c>
      <c r="AH21" s="5" t="s">
        <v>233</v>
      </c>
      <c r="AI21" s="5" t="s">
        <v>413</v>
      </c>
      <c r="AJ21" s="3">
        <v>42376</v>
      </c>
      <c r="AK21" s="5" t="s">
        <v>11</v>
      </c>
      <c r="AL21" s="5">
        <v>3112477647</v>
      </c>
      <c r="AM21" s="5" t="s">
        <v>235</v>
      </c>
      <c r="BL21" s="5" t="s">
        <v>250</v>
      </c>
      <c r="BM21" s="5" t="s">
        <v>414</v>
      </c>
      <c r="BN21" s="3">
        <v>31395</v>
      </c>
      <c r="BO21" s="5" t="s">
        <v>11</v>
      </c>
      <c r="BP21" s="5">
        <v>3112477647</v>
      </c>
      <c r="BQ21" s="5" t="s">
        <v>415</v>
      </c>
      <c r="BR21" s="5" t="s">
        <v>409</v>
      </c>
      <c r="BS21" s="5" t="s">
        <v>237</v>
      </c>
      <c r="DG21" s="5">
        <f t="shared" ca="1" si="0"/>
        <v>39</v>
      </c>
    </row>
    <row r="22" spans="1:111" ht="15.75" customHeight="1">
      <c r="A22" s="6">
        <v>44223.52008101852</v>
      </c>
      <c r="B22" s="5" t="s">
        <v>223</v>
      </c>
      <c r="R22" s="5" t="s">
        <v>416</v>
      </c>
      <c r="S22" s="5" t="s">
        <v>225</v>
      </c>
      <c r="T22" s="5">
        <v>1019103299</v>
      </c>
      <c r="U22" s="3">
        <v>34664</v>
      </c>
      <c r="V22" s="5" t="s">
        <v>11</v>
      </c>
      <c r="W22" s="5">
        <v>3004474077</v>
      </c>
      <c r="X22" s="5" t="s">
        <v>417</v>
      </c>
      <c r="Y22" s="5" t="s">
        <v>418</v>
      </c>
      <c r="Z22" s="5">
        <v>3</v>
      </c>
      <c r="AA22" s="5">
        <v>3</v>
      </c>
      <c r="AB22" s="5" t="s">
        <v>316</v>
      </c>
      <c r="AC22" s="5" t="s">
        <v>229</v>
      </c>
      <c r="AD22" s="5" t="s">
        <v>242</v>
      </c>
      <c r="AE22" s="5" t="s">
        <v>9</v>
      </c>
      <c r="AF22" s="5" t="s">
        <v>243</v>
      </c>
      <c r="AG22" s="5" t="s">
        <v>419</v>
      </c>
      <c r="BL22" s="5" t="s">
        <v>225</v>
      </c>
      <c r="BM22" s="5" t="s">
        <v>420</v>
      </c>
      <c r="BN22" s="3">
        <v>31262</v>
      </c>
      <c r="BO22" s="5" t="s">
        <v>4</v>
      </c>
      <c r="BP22" s="5">
        <v>3227380187</v>
      </c>
      <c r="BQ22" s="5" t="s">
        <v>421</v>
      </c>
      <c r="BR22" s="5" t="s">
        <v>418</v>
      </c>
      <c r="BS22" s="5" t="s">
        <v>237</v>
      </c>
      <c r="DG22" s="5">
        <f t="shared" ca="1" si="0"/>
        <v>29</v>
      </c>
    </row>
    <row r="23" spans="1:111" ht="15.75" customHeight="1">
      <c r="A23" s="6">
        <v>44224.52008101852</v>
      </c>
      <c r="B23" s="5" t="s">
        <v>223</v>
      </c>
      <c r="R23" s="5" t="s">
        <v>422</v>
      </c>
      <c r="S23" s="5" t="s">
        <v>225</v>
      </c>
      <c r="T23" s="5">
        <v>52449356</v>
      </c>
      <c r="U23" s="3">
        <v>29310</v>
      </c>
      <c r="V23" s="5" t="s">
        <v>11</v>
      </c>
      <c r="W23" s="5">
        <v>3123597713</v>
      </c>
      <c r="X23" s="5" t="s">
        <v>423</v>
      </c>
      <c r="Y23" s="5" t="s">
        <v>424</v>
      </c>
      <c r="Z23" s="5">
        <v>3</v>
      </c>
      <c r="AA23" s="5">
        <v>6</v>
      </c>
      <c r="AB23" s="5" t="s">
        <v>228</v>
      </c>
      <c r="AC23" s="5" t="s">
        <v>229</v>
      </c>
      <c r="AD23" s="5" t="s">
        <v>242</v>
      </c>
      <c r="AE23" s="5" t="s">
        <v>9</v>
      </c>
      <c r="AF23" s="5" t="s">
        <v>243</v>
      </c>
      <c r="AG23" s="5" t="s">
        <v>232</v>
      </c>
      <c r="AH23" s="5" t="s">
        <v>246</v>
      </c>
      <c r="AI23" s="5" t="s">
        <v>425</v>
      </c>
      <c r="AJ23" s="3">
        <v>39500</v>
      </c>
      <c r="AK23" s="5" t="s">
        <v>11</v>
      </c>
      <c r="AL23" s="5">
        <v>3123597713</v>
      </c>
      <c r="AM23" s="5" t="s">
        <v>235</v>
      </c>
      <c r="BL23" s="5" t="s">
        <v>225</v>
      </c>
      <c r="BM23" s="5" t="s">
        <v>426</v>
      </c>
      <c r="BN23" s="3">
        <v>21084</v>
      </c>
      <c r="BO23" s="5" t="s">
        <v>11</v>
      </c>
      <c r="BP23" s="5">
        <v>3163547951</v>
      </c>
      <c r="BQ23" s="5" t="s">
        <v>427</v>
      </c>
      <c r="BR23" s="5" t="s">
        <v>428</v>
      </c>
      <c r="BS23" s="5" t="s">
        <v>245</v>
      </c>
      <c r="BT23" s="5" t="s">
        <v>225</v>
      </c>
      <c r="BU23" s="5" t="s">
        <v>429</v>
      </c>
      <c r="BV23" s="3">
        <v>20817</v>
      </c>
      <c r="BW23" s="5" t="s">
        <v>4</v>
      </c>
      <c r="BX23" s="5">
        <v>3188785165</v>
      </c>
      <c r="BY23" s="5" t="s">
        <v>430</v>
      </c>
      <c r="BZ23" s="5" t="s">
        <v>428</v>
      </c>
      <c r="CA23" s="5" t="s">
        <v>237</v>
      </c>
      <c r="DG23" s="5">
        <f t="shared" ca="1" si="0"/>
        <v>44</v>
      </c>
    </row>
    <row r="24" spans="1:111" ht="15.75" customHeight="1">
      <c r="A24" s="6">
        <v>44225.52008101852</v>
      </c>
      <c r="B24" s="5" t="s">
        <v>223</v>
      </c>
      <c r="R24" s="5" t="s">
        <v>431</v>
      </c>
      <c r="S24" s="5" t="s">
        <v>225</v>
      </c>
      <c r="T24" s="5">
        <v>79247776</v>
      </c>
      <c r="U24" s="3">
        <v>25760</v>
      </c>
      <c r="V24" s="5" t="s">
        <v>4</v>
      </c>
      <c r="W24" s="5">
        <v>3005557577</v>
      </c>
      <c r="X24" s="5" t="s">
        <v>432</v>
      </c>
      <c r="Y24" s="5" t="s">
        <v>433</v>
      </c>
      <c r="Z24" s="5">
        <v>2</v>
      </c>
      <c r="AA24" s="5">
        <v>4</v>
      </c>
      <c r="AB24" s="5" t="s">
        <v>434</v>
      </c>
      <c r="AC24" s="5" t="s">
        <v>229</v>
      </c>
      <c r="AD24" s="5" t="s">
        <v>435</v>
      </c>
      <c r="AE24" s="5" t="s">
        <v>9</v>
      </c>
      <c r="AF24" s="5" t="s">
        <v>243</v>
      </c>
      <c r="AG24" s="5" t="s">
        <v>419</v>
      </c>
      <c r="BL24" s="5" t="s">
        <v>225</v>
      </c>
      <c r="BM24" s="5" t="s">
        <v>436</v>
      </c>
      <c r="BN24" s="3">
        <v>34644</v>
      </c>
      <c r="BO24" s="5" t="s">
        <v>11</v>
      </c>
      <c r="BP24" s="5">
        <v>3015600053</v>
      </c>
      <c r="BQ24" s="5" t="s">
        <v>437</v>
      </c>
      <c r="BR24" s="5" t="s">
        <v>438</v>
      </c>
      <c r="BS24" s="5" t="s">
        <v>245</v>
      </c>
      <c r="BT24" s="5" t="s">
        <v>225</v>
      </c>
      <c r="BU24" s="5" t="s">
        <v>439</v>
      </c>
      <c r="BV24" s="3">
        <v>37628</v>
      </c>
      <c r="BW24" s="5" t="s">
        <v>11</v>
      </c>
      <c r="BX24" s="5">
        <v>3023292130</v>
      </c>
      <c r="BY24" s="5" t="s">
        <v>440</v>
      </c>
      <c r="BZ24" s="5" t="s">
        <v>441</v>
      </c>
      <c r="CA24" s="5" t="s">
        <v>237</v>
      </c>
      <c r="DG24" s="5">
        <f t="shared" ca="1" si="0"/>
        <v>54</v>
      </c>
    </row>
    <row r="25" spans="1:111" ht="15.75" customHeight="1">
      <c r="A25" s="6">
        <v>44226.52008101852</v>
      </c>
      <c r="B25" s="5" t="s">
        <v>223</v>
      </c>
      <c r="R25" s="5" t="s">
        <v>442</v>
      </c>
      <c r="S25" s="5" t="s">
        <v>225</v>
      </c>
      <c r="T25" s="5">
        <v>52986088</v>
      </c>
      <c r="U25" s="3">
        <v>30348</v>
      </c>
      <c r="V25" s="5" t="s">
        <v>11</v>
      </c>
      <c r="W25" s="5">
        <v>3142669946</v>
      </c>
      <c r="X25" s="5" t="s">
        <v>443</v>
      </c>
      <c r="Y25" s="5" t="s">
        <v>444</v>
      </c>
      <c r="Z25" s="5">
        <v>2</v>
      </c>
      <c r="AA25" s="5">
        <v>3</v>
      </c>
      <c r="AB25" s="5" t="s">
        <v>241</v>
      </c>
      <c r="AC25" s="5" t="s">
        <v>229</v>
      </c>
      <c r="AD25" s="5" t="s">
        <v>445</v>
      </c>
      <c r="AE25" s="5" t="s">
        <v>9</v>
      </c>
      <c r="AF25" s="5" t="s">
        <v>243</v>
      </c>
      <c r="AG25" s="5" t="s">
        <v>232</v>
      </c>
      <c r="AH25" s="5" t="s">
        <v>246</v>
      </c>
      <c r="AI25" s="5" t="s">
        <v>446</v>
      </c>
      <c r="AJ25" s="3">
        <v>40130</v>
      </c>
      <c r="AK25" s="5" t="s">
        <v>4</v>
      </c>
      <c r="AL25" s="5">
        <v>3142669946</v>
      </c>
      <c r="AM25" s="5" t="s">
        <v>235</v>
      </c>
      <c r="BL25" s="5" t="s">
        <v>225</v>
      </c>
      <c r="BM25" s="5">
        <v>41321525</v>
      </c>
      <c r="BN25" s="3">
        <v>15677</v>
      </c>
      <c r="BO25" s="5" t="s">
        <v>11</v>
      </c>
      <c r="BP25" s="5">
        <v>3142669946</v>
      </c>
      <c r="BQ25" s="5" t="s">
        <v>447</v>
      </c>
      <c r="BR25" s="5" t="s">
        <v>444</v>
      </c>
      <c r="BS25" s="5" t="s">
        <v>237</v>
      </c>
      <c r="DG25" s="5">
        <f t="shared" ca="1" si="0"/>
        <v>41</v>
      </c>
    </row>
    <row r="26" spans="1:111" ht="15.75" customHeight="1">
      <c r="A26" s="6">
        <v>44227.52008101852</v>
      </c>
      <c r="B26" s="5" t="s">
        <v>223</v>
      </c>
      <c r="R26" s="5" t="s">
        <v>448</v>
      </c>
      <c r="S26" s="5" t="s">
        <v>225</v>
      </c>
      <c r="T26" s="5">
        <v>1019020054</v>
      </c>
      <c r="U26" s="3">
        <v>32043</v>
      </c>
      <c r="V26" s="5" t="s">
        <v>11</v>
      </c>
      <c r="W26" s="5">
        <v>3219884516</v>
      </c>
      <c r="X26" s="5" t="s">
        <v>449</v>
      </c>
      <c r="Y26" s="5" t="s">
        <v>450</v>
      </c>
      <c r="Z26" s="5">
        <v>2</v>
      </c>
      <c r="AA26" s="5">
        <v>2</v>
      </c>
      <c r="AB26" s="5" t="s">
        <v>241</v>
      </c>
      <c r="AC26" s="5" t="s">
        <v>451</v>
      </c>
      <c r="AD26" s="5" t="s">
        <v>452</v>
      </c>
      <c r="AE26" s="5" t="s">
        <v>9</v>
      </c>
      <c r="AF26" s="5" t="s">
        <v>243</v>
      </c>
      <c r="AG26" s="5" t="s">
        <v>232</v>
      </c>
      <c r="AH26" s="5" t="s">
        <v>246</v>
      </c>
      <c r="AI26" s="5" t="s">
        <v>453</v>
      </c>
      <c r="AJ26" s="3">
        <v>38979</v>
      </c>
      <c r="AK26" s="5" t="s">
        <v>11</v>
      </c>
      <c r="AL26" s="5">
        <v>3219884516</v>
      </c>
      <c r="AM26" s="5" t="s">
        <v>245</v>
      </c>
      <c r="AN26" s="5" t="s">
        <v>233</v>
      </c>
      <c r="AO26" s="5" t="s">
        <v>454</v>
      </c>
      <c r="AP26" s="3">
        <v>42685</v>
      </c>
      <c r="AQ26" s="5" t="s">
        <v>11</v>
      </c>
      <c r="AR26" s="5">
        <v>3219884516</v>
      </c>
      <c r="AS26" s="5" t="s">
        <v>235</v>
      </c>
      <c r="BL26" s="5" t="s">
        <v>225</v>
      </c>
      <c r="BM26" s="5" t="s">
        <v>455</v>
      </c>
      <c r="BN26" s="3">
        <v>21542</v>
      </c>
      <c r="BO26" s="5" t="s">
        <v>11</v>
      </c>
      <c r="BP26" s="5">
        <v>3505193738</v>
      </c>
      <c r="BQ26" s="5" t="s">
        <v>456</v>
      </c>
      <c r="BR26" s="5" t="s">
        <v>237</v>
      </c>
      <c r="BS26" s="5" t="s">
        <v>237</v>
      </c>
      <c r="DG26" s="5">
        <f t="shared" ca="1" si="0"/>
        <v>36</v>
      </c>
    </row>
    <row r="27" spans="1:111" ht="15.75" customHeight="1">
      <c r="A27" s="6">
        <v>44228.52008101852</v>
      </c>
      <c r="B27" s="5" t="s">
        <v>223</v>
      </c>
      <c r="R27" s="5" t="s">
        <v>457</v>
      </c>
      <c r="S27" s="5" t="s">
        <v>225</v>
      </c>
      <c r="T27" s="5">
        <v>79870450</v>
      </c>
      <c r="U27" s="3">
        <v>27787</v>
      </c>
      <c r="V27" s="5" t="s">
        <v>4</v>
      </c>
      <c r="W27" s="5">
        <v>3112077094</v>
      </c>
      <c r="X27" s="5" t="s">
        <v>458</v>
      </c>
      <c r="Y27" s="5" t="s">
        <v>459</v>
      </c>
      <c r="Z27" s="5">
        <v>2</v>
      </c>
      <c r="AA27" s="5">
        <v>3</v>
      </c>
      <c r="AB27" s="5" t="s">
        <v>316</v>
      </c>
      <c r="AC27" s="5" t="s">
        <v>229</v>
      </c>
      <c r="AD27" s="5" t="s">
        <v>460</v>
      </c>
      <c r="AE27" s="5" t="s">
        <v>9</v>
      </c>
      <c r="AF27" s="5" t="s">
        <v>243</v>
      </c>
      <c r="AG27" s="5" t="s">
        <v>419</v>
      </c>
      <c r="BL27" s="5" t="s">
        <v>225</v>
      </c>
      <c r="BM27" s="5" t="s">
        <v>461</v>
      </c>
      <c r="BN27" s="3">
        <v>28424</v>
      </c>
      <c r="BO27" s="5" t="s">
        <v>11</v>
      </c>
      <c r="BP27" s="5">
        <v>3134473538</v>
      </c>
      <c r="BQ27" s="5" t="s">
        <v>462</v>
      </c>
      <c r="BR27" s="5" t="s">
        <v>463</v>
      </c>
      <c r="BS27" s="5" t="s">
        <v>245</v>
      </c>
      <c r="BT27" s="5" t="s">
        <v>225</v>
      </c>
      <c r="BU27" s="5" t="s">
        <v>464</v>
      </c>
      <c r="BV27" s="3">
        <v>37046</v>
      </c>
      <c r="BW27" s="5" t="s">
        <v>11</v>
      </c>
      <c r="BX27" s="5">
        <v>3202031971</v>
      </c>
      <c r="BY27" s="5" t="s">
        <v>465</v>
      </c>
      <c r="BZ27" s="5" t="s">
        <v>466</v>
      </c>
      <c r="CA27" s="5" t="s">
        <v>237</v>
      </c>
      <c r="DG27" s="5">
        <f t="shared" ca="1" si="0"/>
        <v>48</v>
      </c>
    </row>
    <row r="28" spans="1:111" ht="15.75" customHeight="1">
      <c r="A28" s="6">
        <v>44229.52008101852</v>
      </c>
      <c r="B28" s="5" t="s">
        <v>223</v>
      </c>
      <c r="R28" s="5" t="s">
        <v>467</v>
      </c>
      <c r="S28" s="5" t="s">
        <v>225</v>
      </c>
      <c r="T28" s="5">
        <v>35497228</v>
      </c>
      <c r="U28" s="3">
        <v>21676</v>
      </c>
      <c r="V28" s="5" t="s">
        <v>11</v>
      </c>
      <c r="W28" s="5">
        <v>3123627362</v>
      </c>
      <c r="X28" s="5" t="s">
        <v>468</v>
      </c>
      <c r="Y28" s="5" t="s">
        <v>469</v>
      </c>
      <c r="Z28" s="5">
        <v>2</v>
      </c>
      <c r="AA28" s="5">
        <v>5</v>
      </c>
      <c r="AB28" s="5" t="s">
        <v>470</v>
      </c>
      <c r="AC28" s="5" t="s">
        <v>229</v>
      </c>
      <c r="AD28" s="5" t="s">
        <v>471</v>
      </c>
      <c r="AE28" s="5" t="s">
        <v>9</v>
      </c>
      <c r="AF28" s="5" t="s">
        <v>243</v>
      </c>
      <c r="AG28" s="5" t="s">
        <v>419</v>
      </c>
      <c r="BL28" s="5" t="s">
        <v>225</v>
      </c>
      <c r="BM28" s="5" t="s">
        <v>472</v>
      </c>
      <c r="BN28" s="3">
        <v>28918</v>
      </c>
      <c r="BO28" s="5" t="s">
        <v>11</v>
      </c>
      <c r="BP28" s="5">
        <v>3196785987</v>
      </c>
      <c r="BQ28" s="5" t="s">
        <v>468</v>
      </c>
      <c r="BR28" s="5" t="s">
        <v>473</v>
      </c>
      <c r="BS28" s="5" t="s">
        <v>245</v>
      </c>
      <c r="BT28" s="5" t="s">
        <v>225</v>
      </c>
      <c r="BU28" s="5" t="s">
        <v>474</v>
      </c>
      <c r="BV28" s="3">
        <v>21641</v>
      </c>
      <c r="BW28" s="5" t="s">
        <v>4</v>
      </c>
      <c r="BX28" s="5">
        <v>3142667723</v>
      </c>
      <c r="BY28" s="5" t="s">
        <v>468</v>
      </c>
      <c r="BZ28" s="5" t="s">
        <v>475</v>
      </c>
      <c r="CA28" s="5" t="s">
        <v>245</v>
      </c>
      <c r="CB28" s="5" t="s">
        <v>225</v>
      </c>
      <c r="CC28" s="5">
        <v>1019074505</v>
      </c>
      <c r="CD28" s="3">
        <v>33862</v>
      </c>
      <c r="CE28" s="5" t="s">
        <v>11</v>
      </c>
      <c r="CF28" s="5">
        <v>3013275406</v>
      </c>
      <c r="CG28" s="5" t="s">
        <v>468</v>
      </c>
      <c r="CH28" s="5" t="s">
        <v>476</v>
      </c>
      <c r="CI28" s="5" t="s">
        <v>237</v>
      </c>
      <c r="DG28" s="5">
        <f t="shared" ca="1" si="0"/>
        <v>65</v>
      </c>
    </row>
    <row r="29" spans="1:111" ht="15.75" customHeight="1">
      <c r="A29" s="6">
        <v>44230.52008101852</v>
      </c>
      <c r="B29" s="5" t="s">
        <v>223</v>
      </c>
      <c r="R29" s="5" t="s">
        <v>477</v>
      </c>
      <c r="S29" s="5" t="s">
        <v>225</v>
      </c>
      <c r="T29" s="5">
        <v>52357397</v>
      </c>
      <c r="U29" s="3">
        <v>28388</v>
      </c>
      <c r="V29" s="5" t="s">
        <v>11</v>
      </c>
      <c r="W29" s="5">
        <v>3222087438</v>
      </c>
      <c r="X29" s="5" t="s">
        <v>478</v>
      </c>
      <c r="Y29" s="5" t="s">
        <v>479</v>
      </c>
      <c r="Z29" s="5">
        <v>2</v>
      </c>
      <c r="AA29" s="5">
        <v>4</v>
      </c>
      <c r="AB29" s="5" t="s">
        <v>316</v>
      </c>
      <c r="AC29" s="5" t="s">
        <v>229</v>
      </c>
      <c r="AD29" s="5" t="s">
        <v>480</v>
      </c>
      <c r="AE29" s="5" t="s">
        <v>9</v>
      </c>
      <c r="AF29" s="5" t="s">
        <v>243</v>
      </c>
      <c r="AG29" s="5" t="s">
        <v>232</v>
      </c>
      <c r="AH29" s="5" t="s">
        <v>246</v>
      </c>
      <c r="AI29" s="5" t="s">
        <v>481</v>
      </c>
      <c r="AJ29" s="3">
        <v>41255</v>
      </c>
      <c r="AK29" s="5" t="s">
        <v>4</v>
      </c>
      <c r="AL29" s="5">
        <v>3222087438</v>
      </c>
      <c r="AM29" s="5" t="s">
        <v>245</v>
      </c>
      <c r="AN29" s="5" t="s">
        <v>233</v>
      </c>
      <c r="AO29" s="5" t="s">
        <v>482</v>
      </c>
      <c r="AP29" s="3">
        <v>42043</v>
      </c>
      <c r="AQ29" s="5" t="s">
        <v>4</v>
      </c>
      <c r="AR29" s="5">
        <v>3222087438</v>
      </c>
      <c r="AS29" s="5" t="s">
        <v>235</v>
      </c>
      <c r="BL29" s="5" t="s">
        <v>225</v>
      </c>
      <c r="BM29" s="5" t="s">
        <v>483</v>
      </c>
      <c r="BN29" s="3">
        <v>28097</v>
      </c>
      <c r="BO29" s="5" t="s">
        <v>4</v>
      </c>
      <c r="BP29" s="5">
        <v>3115484358</v>
      </c>
      <c r="BQ29" s="5" t="s">
        <v>478</v>
      </c>
      <c r="BR29" s="5" t="s">
        <v>484</v>
      </c>
      <c r="BS29" s="5" t="s">
        <v>237</v>
      </c>
      <c r="DG29" s="5">
        <f t="shared" ca="1" si="0"/>
        <v>46</v>
      </c>
    </row>
    <row r="30" spans="1:111" ht="15.75" customHeight="1">
      <c r="A30" s="6">
        <v>44231.52008101852</v>
      </c>
      <c r="B30" s="5" t="s">
        <v>223</v>
      </c>
      <c r="R30" s="5" t="s">
        <v>485</v>
      </c>
      <c r="S30" s="5" t="s">
        <v>225</v>
      </c>
      <c r="T30" s="5">
        <v>26297401</v>
      </c>
      <c r="U30" s="3">
        <v>29675</v>
      </c>
      <c r="V30" s="5" t="s">
        <v>11</v>
      </c>
      <c r="W30" s="5">
        <v>3214697359</v>
      </c>
      <c r="X30" s="5" t="s">
        <v>486</v>
      </c>
      <c r="Y30" s="5" t="s">
        <v>487</v>
      </c>
      <c r="Z30" s="5">
        <v>2</v>
      </c>
      <c r="AA30" s="5">
        <v>4</v>
      </c>
      <c r="AB30" s="5" t="s">
        <v>316</v>
      </c>
      <c r="AC30" s="5" t="s">
        <v>229</v>
      </c>
      <c r="AD30" s="5" t="s">
        <v>480</v>
      </c>
      <c r="AE30" s="5" t="s">
        <v>9</v>
      </c>
      <c r="AF30" s="5" t="s">
        <v>243</v>
      </c>
      <c r="AG30" s="5" t="s">
        <v>232</v>
      </c>
      <c r="AH30" s="5" t="s">
        <v>246</v>
      </c>
      <c r="AI30" s="5" t="s">
        <v>488</v>
      </c>
      <c r="AJ30" s="3">
        <v>40415</v>
      </c>
      <c r="AK30" s="5" t="s">
        <v>11</v>
      </c>
      <c r="AL30" s="5">
        <v>3214697359</v>
      </c>
      <c r="AM30" s="5" t="s">
        <v>245</v>
      </c>
      <c r="AN30" s="5" t="s">
        <v>233</v>
      </c>
      <c r="AO30" s="5" t="s">
        <v>489</v>
      </c>
      <c r="AP30" s="3">
        <v>42245</v>
      </c>
      <c r="AQ30" s="5" t="s">
        <v>11</v>
      </c>
      <c r="AR30" s="5">
        <v>3214697359</v>
      </c>
      <c r="AS30" s="5" t="s">
        <v>235</v>
      </c>
      <c r="BL30" s="5" t="s">
        <v>225</v>
      </c>
      <c r="BM30" s="5" t="s">
        <v>490</v>
      </c>
      <c r="BN30" s="3">
        <v>31695</v>
      </c>
      <c r="BO30" s="5" t="s">
        <v>4</v>
      </c>
      <c r="BP30" s="5">
        <v>3208530962</v>
      </c>
      <c r="BQ30" s="5" t="s">
        <v>486</v>
      </c>
      <c r="BR30" s="5" t="s">
        <v>491</v>
      </c>
      <c r="BS30" s="5" t="s">
        <v>237</v>
      </c>
      <c r="DG30" s="5">
        <f t="shared" ca="1" si="0"/>
        <v>43</v>
      </c>
    </row>
    <row r="31" spans="1:111" ht="15.75" customHeight="1">
      <c r="A31" s="6">
        <v>44232.52008101852</v>
      </c>
      <c r="B31" s="5" t="s">
        <v>223</v>
      </c>
      <c r="R31" s="5" t="s">
        <v>492</v>
      </c>
      <c r="S31" s="5" t="s">
        <v>225</v>
      </c>
      <c r="T31" s="5">
        <v>36640352</v>
      </c>
      <c r="U31" s="3">
        <v>27685</v>
      </c>
      <c r="V31" s="5" t="s">
        <v>11</v>
      </c>
      <c r="W31" s="5">
        <v>3127152481</v>
      </c>
      <c r="X31" s="5" t="s">
        <v>493</v>
      </c>
      <c r="Y31" s="5" t="s">
        <v>494</v>
      </c>
      <c r="Z31" s="5">
        <v>3</v>
      </c>
      <c r="AA31" s="5">
        <v>5</v>
      </c>
      <c r="AB31" s="5" t="s">
        <v>316</v>
      </c>
      <c r="AC31" s="5" t="s">
        <v>229</v>
      </c>
      <c r="AD31" s="5" t="s">
        <v>495</v>
      </c>
      <c r="AE31" s="5" t="s">
        <v>9</v>
      </c>
      <c r="AF31" s="5" t="s">
        <v>243</v>
      </c>
      <c r="AG31" s="5" t="s">
        <v>232</v>
      </c>
      <c r="AH31" s="5" t="s">
        <v>246</v>
      </c>
      <c r="AI31" s="5" t="s">
        <v>496</v>
      </c>
      <c r="AJ31" s="3">
        <v>40033</v>
      </c>
      <c r="AK31" s="5" t="s">
        <v>11</v>
      </c>
      <c r="AL31" s="5">
        <v>6828964</v>
      </c>
      <c r="AM31" s="5" t="s">
        <v>245</v>
      </c>
      <c r="AN31" s="5" t="s">
        <v>246</v>
      </c>
      <c r="AO31" s="5" t="s">
        <v>497</v>
      </c>
      <c r="AP31" s="3">
        <v>39053</v>
      </c>
      <c r="AQ31" s="5" t="s">
        <v>4</v>
      </c>
      <c r="AR31" s="5">
        <v>6828964</v>
      </c>
      <c r="AS31" s="5" t="s">
        <v>235</v>
      </c>
      <c r="BL31" s="5" t="s">
        <v>225</v>
      </c>
      <c r="BM31" s="5" t="s">
        <v>498</v>
      </c>
      <c r="BN31" s="3">
        <v>24608</v>
      </c>
      <c r="BO31" s="5" t="s">
        <v>4</v>
      </c>
      <c r="BP31" s="5">
        <v>3115779777</v>
      </c>
      <c r="BQ31" s="5" t="s">
        <v>499</v>
      </c>
      <c r="BR31" s="5" t="s">
        <v>500</v>
      </c>
      <c r="BS31" s="5" t="s">
        <v>245</v>
      </c>
      <c r="BT31" s="5" t="s">
        <v>225</v>
      </c>
      <c r="BU31" s="5" t="s">
        <v>501</v>
      </c>
      <c r="BV31" s="3">
        <v>36921</v>
      </c>
      <c r="BW31" s="5" t="s">
        <v>4</v>
      </c>
      <c r="BX31" s="5">
        <v>3114898612</v>
      </c>
      <c r="BY31" s="5" t="s">
        <v>502</v>
      </c>
      <c r="BZ31" s="5" t="s">
        <v>503</v>
      </c>
      <c r="CA31" s="5" t="s">
        <v>237</v>
      </c>
      <c r="DG31" s="5">
        <f t="shared" ca="1" si="0"/>
        <v>48</v>
      </c>
    </row>
    <row r="32" spans="1:111" ht="15.75" customHeight="1">
      <c r="A32" s="6">
        <v>44233.52008101852</v>
      </c>
      <c r="B32" s="5" t="s">
        <v>223</v>
      </c>
      <c r="R32" s="5" t="s">
        <v>504</v>
      </c>
      <c r="S32" s="5" t="s">
        <v>225</v>
      </c>
      <c r="T32" s="5">
        <v>1070924506</v>
      </c>
      <c r="U32" s="3">
        <v>35295</v>
      </c>
      <c r="V32" s="5" t="s">
        <v>11</v>
      </c>
      <c r="W32" s="5">
        <v>3508652492</v>
      </c>
      <c r="X32" s="5" t="s">
        <v>505</v>
      </c>
      <c r="Y32" s="5" t="s">
        <v>506</v>
      </c>
      <c r="Z32" s="5">
        <v>1</v>
      </c>
      <c r="AA32" s="5">
        <v>3</v>
      </c>
      <c r="AB32" s="5" t="s">
        <v>396</v>
      </c>
      <c r="AC32" s="5" t="s">
        <v>229</v>
      </c>
      <c r="AD32" s="5" t="s">
        <v>507</v>
      </c>
      <c r="AE32" s="5" t="s">
        <v>9</v>
      </c>
      <c r="AF32" s="5" t="s">
        <v>243</v>
      </c>
      <c r="AG32" s="5" t="s">
        <v>232</v>
      </c>
      <c r="AH32" s="5" t="s">
        <v>233</v>
      </c>
      <c r="AI32" s="5" t="s">
        <v>508</v>
      </c>
      <c r="AJ32" s="3">
        <v>43854</v>
      </c>
      <c r="AK32" s="5" t="s">
        <v>4</v>
      </c>
      <c r="AL32" s="5">
        <v>3508652492</v>
      </c>
      <c r="AM32" s="5" t="s">
        <v>235</v>
      </c>
      <c r="BL32" s="5" t="s">
        <v>225</v>
      </c>
      <c r="BM32" s="5" t="s">
        <v>509</v>
      </c>
      <c r="BN32" s="3">
        <v>14542</v>
      </c>
      <c r="BO32" s="5" t="s">
        <v>11</v>
      </c>
      <c r="BP32" s="5">
        <v>3123549010</v>
      </c>
      <c r="BQ32" s="5" t="s">
        <v>510</v>
      </c>
      <c r="BR32" s="5" t="s">
        <v>506</v>
      </c>
      <c r="BS32" s="5" t="s">
        <v>237</v>
      </c>
      <c r="DG32" s="5">
        <f t="shared" ca="1" si="0"/>
        <v>28</v>
      </c>
    </row>
    <row r="33" spans="1:111" ht="15.75" customHeight="1">
      <c r="A33" s="6">
        <v>44234.52008101852</v>
      </c>
      <c r="B33" s="5" t="s">
        <v>223</v>
      </c>
      <c r="R33" s="5" t="s">
        <v>511</v>
      </c>
      <c r="S33" s="5" t="s">
        <v>225</v>
      </c>
      <c r="T33" s="5">
        <v>47440308</v>
      </c>
      <c r="U33" s="3">
        <v>30187</v>
      </c>
      <c r="V33" s="5" t="s">
        <v>11</v>
      </c>
      <c r="W33" s="5">
        <v>3203676302</v>
      </c>
      <c r="X33" s="5" t="s">
        <v>512</v>
      </c>
      <c r="Y33" s="5" t="s">
        <v>513</v>
      </c>
      <c r="Z33" s="5">
        <v>2</v>
      </c>
      <c r="AA33" s="5">
        <v>5</v>
      </c>
      <c r="AB33" s="5" t="s">
        <v>316</v>
      </c>
      <c r="AC33" s="5" t="s">
        <v>229</v>
      </c>
      <c r="AD33" s="5" t="s">
        <v>242</v>
      </c>
      <c r="AE33" s="5" t="s">
        <v>9</v>
      </c>
      <c r="AF33" s="5" t="s">
        <v>243</v>
      </c>
      <c r="AG33" s="5" t="s">
        <v>232</v>
      </c>
      <c r="AH33" s="5" t="s">
        <v>233</v>
      </c>
      <c r="AI33" s="5" t="s">
        <v>514</v>
      </c>
      <c r="AJ33" s="3">
        <v>42149</v>
      </c>
      <c r="AK33" s="5" t="s">
        <v>11</v>
      </c>
      <c r="AL33" s="5">
        <v>3203676302</v>
      </c>
      <c r="AM33" s="5" t="s">
        <v>245</v>
      </c>
      <c r="AN33" s="5" t="s">
        <v>246</v>
      </c>
      <c r="AO33" s="5" t="s">
        <v>515</v>
      </c>
      <c r="AP33" s="3">
        <v>39198</v>
      </c>
      <c r="AQ33" s="5" t="s">
        <v>11</v>
      </c>
      <c r="AR33" s="5">
        <v>3203676302</v>
      </c>
      <c r="AS33" s="5" t="s">
        <v>245</v>
      </c>
      <c r="AT33" s="5" t="s">
        <v>246</v>
      </c>
      <c r="AU33" s="5" t="s">
        <v>516</v>
      </c>
      <c r="AV33" s="3">
        <v>38645</v>
      </c>
      <c r="AW33" s="5" t="s">
        <v>11</v>
      </c>
      <c r="AX33" s="5">
        <v>3203686302</v>
      </c>
      <c r="AY33" s="5" t="s">
        <v>235</v>
      </c>
      <c r="BL33" s="5" t="s">
        <v>225</v>
      </c>
      <c r="BM33" s="5" t="s">
        <v>517</v>
      </c>
      <c r="BN33" s="3">
        <v>24681</v>
      </c>
      <c r="BO33" s="5" t="s">
        <v>11</v>
      </c>
      <c r="BP33" s="5">
        <v>3203676302</v>
      </c>
      <c r="BQ33" s="5" t="s">
        <v>512</v>
      </c>
      <c r="BR33" s="5" t="s">
        <v>513</v>
      </c>
      <c r="BS33" s="5" t="s">
        <v>237</v>
      </c>
      <c r="DG33" s="5">
        <f t="shared" ca="1" si="0"/>
        <v>42</v>
      </c>
    </row>
    <row r="34" spans="1:111" ht="15.75" customHeight="1">
      <c r="A34" s="6">
        <v>44235.52008101852</v>
      </c>
      <c r="B34" s="5" t="s">
        <v>223</v>
      </c>
      <c r="R34" s="5" t="s">
        <v>518</v>
      </c>
      <c r="S34" s="5" t="s">
        <v>225</v>
      </c>
      <c r="T34" s="5">
        <v>10974594</v>
      </c>
      <c r="U34" s="3">
        <v>26835</v>
      </c>
      <c r="V34" s="5" t="s">
        <v>11</v>
      </c>
      <c r="W34" s="5">
        <v>3118343548</v>
      </c>
      <c r="X34" s="5" t="s">
        <v>519</v>
      </c>
      <c r="Y34" s="5" t="s">
        <v>520</v>
      </c>
      <c r="Z34" s="5">
        <v>3</v>
      </c>
      <c r="AA34" s="5" t="s">
        <v>395</v>
      </c>
      <c r="AB34" s="5" t="s">
        <v>521</v>
      </c>
      <c r="AC34" s="5" t="s">
        <v>522</v>
      </c>
      <c r="AD34" s="5" t="s">
        <v>18</v>
      </c>
      <c r="AE34" s="5" t="s">
        <v>9</v>
      </c>
      <c r="AF34" s="5" t="s">
        <v>243</v>
      </c>
      <c r="AG34" s="5" t="s">
        <v>232</v>
      </c>
      <c r="AH34" s="5" t="s">
        <v>246</v>
      </c>
      <c r="AI34" s="5" t="s">
        <v>523</v>
      </c>
      <c r="AJ34" s="3">
        <v>38735</v>
      </c>
      <c r="AK34" s="5" t="s">
        <v>11</v>
      </c>
      <c r="AL34" s="5">
        <v>3243154669</v>
      </c>
      <c r="AM34" s="5" t="s">
        <v>245</v>
      </c>
      <c r="AN34" s="5" t="s">
        <v>246</v>
      </c>
      <c r="AO34" s="5">
        <v>8975078</v>
      </c>
      <c r="AP34" s="3">
        <v>42763</v>
      </c>
      <c r="AQ34" s="5" t="s">
        <v>4</v>
      </c>
      <c r="AR34" s="5">
        <v>3118343548</v>
      </c>
      <c r="AS34" s="5" t="s">
        <v>235</v>
      </c>
      <c r="BL34" s="5" t="s">
        <v>225</v>
      </c>
      <c r="BM34" s="5">
        <v>4175093</v>
      </c>
      <c r="BN34" s="3">
        <v>17276</v>
      </c>
      <c r="BO34" s="5" t="s">
        <v>11</v>
      </c>
      <c r="BP34" s="5">
        <v>3118343548</v>
      </c>
      <c r="BQ34" s="5" t="s">
        <v>524</v>
      </c>
      <c r="BR34" s="5" t="s">
        <v>525</v>
      </c>
      <c r="BS34" s="5" t="s">
        <v>245</v>
      </c>
      <c r="BT34" s="5" t="s">
        <v>225</v>
      </c>
      <c r="BU34" s="5">
        <v>11747805</v>
      </c>
      <c r="BV34" s="3">
        <v>26930</v>
      </c>
      <c r="BW34" s="5" t="s">
        <v>4</v>
      </c>
      <c r="BX34" s="5">
        <v>3138255018</v>
      </c>
      <c r="BY34" s="5" t="s">
        <v>526</v>
      </c>
      <c r="BZ34" s="5" t="s">
        <v>520</v>
      </c>
      <c r="CA34" s="5" t="s">
        <v>245</v>
      </c>
      <c r="CB34" s="5" t="s">
        <v>225</v>
      </c>
      <c r="CC34" s="5">
        <v>24491998</v>
      </c>
      <c r="CD34" s="3">
        <v>34932</v>
      </c>
      <c r="CE34" s="5" t="s">
        <v>11</v>
      </c>
      <c r="CF34" s="5">
        <v>3143282078</v>
      </c>
      <c r="CG34" s="5" t="s">
        <v>527</v>
      </c>
      <c r="CH34" s="5" t="s">
        <v>528</v>
      </c>
      <c r="CI34" s="5" t="s">
        <v>245</v>
      </c>
      <c r="CJ34" s="5" t="s">
        <v>225</v>
      </c>
      <c r="CK34" s="5" t="s">
        <v>529</v>
      </c>
      <c r="CL34" s="3">
        <v>35344</v>
      </c>
      <c r="CM34" s="5" t="s">
        <v>11</v>
      </c>
      <c r="CN34" s="5">
        <v>3153286998</v>
      </c>
      <c r="CO34" s="5" t="s">
        <v>526</v>
      </c>
      <c r="CP34" s="5" t="s">
        <v>530</v>
      </c>
      <c r="CQ34" s="5" t="s">
        <v>237</v>
      </c>
      <c r="DG34" s="5">
        <f t="shared" ca="1" si="0"/>
        <v>51</v>
      </c>
    </row>
    <row r="35" spans="1:111" ht="15.75" customHeight="1">
      <c r="A35" s="6">
        <v>44236.52008101852</v>
      </c>
      <c r="B35" s="5" t="s">
        <v>223</v>
      </c>
      <c r="R35" s="5" t="s">
        <v>531</v>
      </c>
      <c r="S35" s="5" t="s">
        <v>250</v>
      </c>
      <c r="T35" s="5">
        <v>22405201</v>
      </c>
      <c r="U35" s="3">
        <v>33622</v>
      </c>
      <c r="V35" s="5" t="s">
        <v>11</v>
      </c>
      <c r="W35" s="5">
        <v>3116157309</v>
      </c>
      <c r="X35" s="5" t="s">
        <v>532</v>
      </c>
      <c r="Y35" s="5" t="s">
        <v>533</v>
      </c>
      <c r="Z35" s="5">
        <v>2</v>
      </c>
      <c r="AA35" s="5">
        <v>3</v>
      </c>
      <c r="AB35" s="5" t="s">
        <v>241</v>
      </c>
      <c r="AC35" s="5" t="s">
        <v>229</v>
      </c>
      <c r="AD35" s="5" t="s">
        <v>242</v>
      </c>
      <c r="AE35" s="5" t="s">
        <v>9</v>
      </c>
      <c r="AF35" s="5" t="s">
        <v>243</v>
      </c>
      <c r="AG35" s="5" t="s">
        <v>232</v>
      </c>
      <c r="AH35" s="5" t="s">
        <v>246</v>
      </c>
      <c r="AI35" s="5" t="s">
        <v>534</v>
      </c>
      <c r="AJ35" s="3">
        <v>42664</v>
      </c>
      <c r="AK35" s="5" t="s">
        <v>11</v>
      </c>
      <c r="AL35" s="5">
        <v>3116157309</v>
      </c>
      <c r="AM35" s="5" t="s">
        <v>235</v>
      </c>
      <c r="BL35" s="5" t="s">
        <v>225</v>
      </c>
      <c r="BM35" s="5" t="s">
        <v>535</v>
      </c>
      <c r="BN35" s="3">
        <v>20475</v>
      </c>
      <c r="BO35" s="5" t="s">
        <v>11</v>
      </c>
      <c r="BP35" s="5">
        <v>3224561482</v>
      </c>
      <c r="BQ35" s="5" t="s">
        <v>536</v>
      </c>
      <c r="BR35" s="5" t="s">
        <v>537</v>
      </c>
      <c r="BS35" s="5" t="s">
        <v>237</v>
      </c>
      <c r="DG35" s="5">
        <f t="shared" ca="1" si="0"/>
        <v>32</v>
      </c>
    </row>
    <row r="36" spans="1:111" ht="15.75" customHeight="1">
      <c r="A36" s="6">
        <v>44237.52008101852</v>
      </c>
      <c r="B36" s="5" t="s">
        <v>223</v>
      </c>
      <c r="R36" s="5" t="s">
        <v>538</v>
      </c>
      <c r="S36" s="5" t="s">
        <v>225</v>
      </c>
      <c r="T36" s="5">
        <v>52932658</v>
      </c>
      <c r="U36" s="3">
        <v>30242</v>
      </c>
      <c r="V36" s="5" t="s">
        <v>11</v>
      </c>
      <c r="W36" s="5">
        <v>3166183621</v>
      </c>
      <c r="X36" s="5" t="s">
        <v>539</v>
      </c>
      <c r="Y36" s="5" t="s">
        <v>540</v>
      </c>
      <c r="Z36" s="5">
        <v>3</v>
      </c>
      <c r="AA36" s="5">
        <v>3</v>
      </c>
      <c r="AB36" s="5" t="s">
        <v>241</v>
      </c>
      <c r="AC36" s="5" t="s">
        <v>229</v>
      </c>
      <c r="AD36" s="5" t="s">
        <v>242</v>
      </c>
      <c r="AE36" s="5" t="s">
        <v>9</v>
      </c>
      <c r="AF36" s="5" t="s">
        <v>243</v>
      </c>
      <c r="AG36" s="5" t="s">
        <v>232</v>
      </c>
      <c r="AH36" s="5" t="s">
        <v>233</v>
      </c>
      <c r="AI36" s="5" t="s">
        <v>541</v>
      </c>
      <c r="AJ36" s="3">
        <v>41443</v>
      </c>
      <c r="AK36" s="5" t="s">
        <v>11</v>
      </c>
      <c r="AL36" s="5">
        <v>3166183621</v>
      </c>
      <c r="AM36" s="5" t="s">
        <v>235</v>
      </c>
      <c r="BL36" s="5" t="s">
        <v>225</v>
      </c>
      <c r="BM36" s="5" t="s">
        <v>542</v>
      </c>
      <c r="BN36" s="3">
        <v>37333</v>
      </c>
      <c r="BO36" s="5" t="s">
        <v>4</v>
      </c>
      <c r="BP36" s="5">
        <v>3166183621</v>
      </c>
      <c r="BQ36" s="5" t="s">
        <v>539</v>
      </c>
      <c r="BR36" s="5" t="s">
        <v>540</v>
      </c>
      <c r="BS36" s="5" t="s">
        <v>237</v>
      </c>
      <c r="DG36" s="5">
        <f t="shared" ca="1" si="0"/>
        <v>41</v>
      </c>
    </row>
    <row r="37" spans="1:111" ht="15.75" customHeight="1">
      <c r="A37" s="6">
        <v>44238.52008101852</v>
      </c>
      <c r="B37" s="5" t="s">
        <v>223</v>
      </c>
      <c r="R37" s="5" t="s">
        <v>543</v>
      </c>
      <c r="S37" s="5" t="s">
        <v>225</v>
      </c>
      <c r="T37" s="5">
        <v>52390937</v>
      </c>
      <c r="U37" s="3">
        <v>28549</v>
      </c>
      <c r="V37" s="5" t="s">
        <v>11</v>
      </c>
      <c r="W37" s="5">
        <v>3124456316</v>
      </c>
      <c r="X37" s="5" t="s">
        <v>544</v>
      </c>
      <c r="Y37" s="5" t="s">
        <v>545</v>
      </c>
      <c r="Z37" s="5">
        <v>2</v>
      </c>
      <c r="AA37" s="5">
        <v>2</v>
      </c>
      <c r="AB37" s="5" t="s">
        <v>546</v>
      </c>
      <c r="AC37" s="5" t="s">
        <v>230</v>
      </c>
      <c r="AD37" s="5" t="s">
        <v>547</v>
      </c>
      <c r="AE37" s="5" t="s">
        <v>9</v>
      </c>
      <c r="AF37" s="5" t="s">
        <v>243</v>
      </c>
      <c r="AG37" s="5" t="s">
        <v>419</v>
      </c>
      <c r="BL37" s="5" t="s">
        <v>225</v>
      </c>
      <c r="BM37" s="5" t="s">
        <v>548</v>
      </c>
      <c r="BN37" s="3">
        <v>28132</v>
      </c>
      <c r="BO37" s="5" t="s">
        <v>4</v>
      </c>
      <c r="BP37" s="5">
        <v>3042075246</v>
      </c>
      <c r="BQ37" s="5" t="s">
        <v>549</v>
      </c>
      <c r="BR37" s="5" t="s">
        <v>550</v>
      </c>
      <c r="BS37" s="5" t="s">
        <v>237</v>
      </c>
      <c r="DG37" s="5">
        <f t="shared" ca="1" si="0"/>
        <v>46</v>
      </c>
    </row>
    <row r="38" spans="1:111" ht="15.75" customHeight="1">
      <c r="A38" s="6">
        <v>44239.52008101852</v>
      </c>
      <c r="B38" s="5" t="s">
        <v>223</v>
      </c>
      <c r="R38" s="5" t="s">
        <v>551</v>
      </c>
      <c r="S38" s="5" t="s">
        <v>225</v>
      </c>
      <c r="T38" s="5">
        <v>79413398</v>
      </c>
      <c r="U38" s="3">
        <v>24524</v>
      </c>
      <c r="V38" s="5" t="s">
        <v>4</v>
      </c>
      <c r="W38" s="5">
        <v>3213266546</v>
      </c>
      <c r="X38" s="5" t="s">
        <v>552</v>
      </c>
      <c r="Y38" s="5" t="s">
        <v>553</v>
      </c>
      <c r="Z38" s="5">
        <v>2</v>
      </c>
      <c r="AA38" s="5">
        <v>6</v>
      </c>
      <c r="AB38" s="5" t="s">
        <v>554</v>
      </c>
      <c r="AC38" s="5" t="s">
        <v>229</v>
      </c>
      <c r="AD38" s="5" t="s">
        <v>555</v>
      </c>
      <c r="AE38" s="5" t="s">
        <v>9</v>
      </c>
      <c r="AF38" s="5" t="s">
        <v>243</v>
      </c>
      <c r="AG38" s="5" t="s">
        <v>232</v>
      </c>
      <c r="AH38" s="5" t="s">
        <v>233</v>
      </c>
      <c r="AI38" s="5" t="s">
        <v>556</v>
      </c>
      <c r="AJ38" s="3">
        <v>41025</v>
      </c>
      <c r="AK38" s="5" t="s">
        <v>4</v>
      </c>
      <c r="AL38" s="5">
        <v>3213266546</v>
      </c>
      <c r="AM38" s="5" t="s">
        <v>245</v>
      </c>
      <c r="AN38" s="5" t="s">
        <v>246</v>
      </c>
      <c r="AO38" s="5" t="s">
        <v>557</v>
      </c>
      <c r="AP38" s="3">
        <v>40342</v>
      </c>
      <c r="AQ38" s="5" t="s">
        <v>11</v>
      </c>
      <c r="AR38" s="5">
        <v>3213266546</v>
      </c>
      <c r="AS38" s="5" t="s">
        <v>235</v>
      </c>
      <c r="BL38" s="5" t="s">
        <v>225</v>
      </c>
      <c r="BM38" s="5" t="s">
        <v>558</v>
      </c>
      <c r="BN38" s="3">
        <v>23822</v>
      </c>
      <c r="BO38" s="5" t="s">
        <v>11</v>
      </c>
      <c r="BP38" s="5">
        <v>3213266446</v>
      </c>
      <c r="BQ38" s="5" t="s">
        <v>559</v>
      </c>
      <c r="BR38" s="5" t="s">
        <v>560</v>
      </c>
      <c r="BS38" s="5" t="s">
        <v>245</v>
      </c>
      <c r="BT38" s="5" t="s">
        <v>225</v>
      </c>
      <c r="BU38" s="5" t="s">
        <v>561</v>
      </c>
      <c r="BV38" s="3">
        <v>32936</v>
      </c>
      <c r="BW38" s="5" t="s">
        <v>11</v>
      </c>
      <c r="BX38" s="5">
        <v>3003587015</v>
      </c>
      <c r="BY38" s="5" t="s">
        <v>559</v>
      </c>
      <c r="BZ38" s="5" t="s">
        <v>560</v>
      </c>
      <c r="CA38" s="5" t="s">
        <v>245</v>
      </c>
      <c r="CB38" s="5" t="s">
        <v>225</v>
      </c>
      <c r="CC38" s="5">
        <v>80903270</v>
      </c>
      <c r="CD38" s="3">
        <v>31057</v>
      </c>
      <c r="CE38" s="5" t="s">
        <v>4</v>
      </c>
      <c r="CF38" s="5">
        <v>3158656994</v>
      </c>
      <c r="CG38" s="5" t="s">
        <v>562</v>
      </c>
      <c r="CH38" s="5" t="s">
        <v>563</v>
      </c>
      <c r="CI38" s="5" t="s">
        <v>237</v>
      </c>
      <c r="DG38" s="5">
        <f t="shared" ca="1" si="0"/>
        <v>57</v>
      </c>
    </row>
    <row r="39" spans="1:111" ht="15.75" customHeight="1">
      <c r="A39" s="6">
        <v>44240.52008101852</v>
      </c>
      <c r="B39" s="5" t="s">
        <v>223</v>
      </c>
      <c r="R39" s="5" t="s">
        <v>564</v>
      </c>
      <c r="S39" s="5" t="s">
        <v>225</v>
      </c>
      <c r="T39" s="5">
        <v>22642727</v>
      </c>
      <c r="U39" s="3">
        <v>29095</v>
      </c>
      <c r="V39" s="5" t="s">
        <v>11</v>
      </c>
      <c r="W39" s="5">
        <v>3147883694</v>
      </c>
      <c r="X39" s="5" t="s">
        <v>565</v>
      </c>
      <c r="Y39" s="5" t="s">
        <v>566</v>
      </c>
      <c r="Z39" s="5">
        <v>2</v>
      </c>
      <c r="AA39" s="5">
        <v>5</v>
      </c>
      <c r="AB39" s="5" t="s">
        <v>567</v>
      </c>
      <c r="AC39" s="5" t="s">
        <v>229</v>
      </c>
      <c r="AD39" s="5" t="s">
        <v>568</v>
      </c>
      <c r="AE39" s="5" t="s">
        <v>9</v>
      </c>
      <c r="AF39" s="5" t="s">
        <v>243</v>
      </c>
      <c r="AG39" s="5" t="s">
        <v>419</v>
      </c>
      <c r="BL39" s="5" t="s">
        <v>225</v>
      </c>
      <c r="BM39" s="5" t="s">
        <v>569</v>
      </c>
      <c r="BN39" s="3">
        <v>29090</v>
      </c>
      <c r="BO39" s="5" t="s">
        <v>4</v>
      </c>
      <c r="BP39" s="5">
        <v>3118871231</v>
      </c>
      <c r="BQ39" s="5" t="s">
        <v>570</v>
      </c>
      <c r="BR39" s="5" t="s">
        <v>566</v>
      </c>
      <c r="BS39" s="5" t="s">
        <v>245</v>
      </c>
      <c r="BT39" s="5" t="s">
        <v>225</v>
      </c>
      <c r="BU39" s="5" t="s">
        <v>571</v>
      </c>
      <c r="BV39" s="3">
        <v>36763</v>
      </c>
      <c r="BW39" s="5" t="s">
        <v>11</v>
      </c>
      <c r="BX39" s="5">
        <v>3212714210</v>
      </c>
      <c r="BY39" s="5" t="s">
        <v>572</v>
      </c>
      <c r="BZ39" s="5" t="s">
        <v>573</v>
      </c>
      <c r="CA39" s="5" t="s">
        <v>237</v>
      </c>
      <c r="DG39" s="5">
        <f t="shared" ca="1" si="0"/>
        <v>45</v>
      </c>
    </row>
    <row r="40" spans="1:111" ht="15.75" customHeight="1">
      <c r="A40" s="6">
        <v>44241.52008101852</v>
      </c>
      <c r="B40" s="5" t="s">
        <v>223</v>
      </c>
      <c r="R40" s="5" t="s">
        <v>574</v>
      </c>
      <c r="S40" s="5" t="s">
        <v>225</v>
      </c>
      <c r="T40" s="5">
        <v>52446229</v>
      </c>
      <c r="U40" s="3">
        <v>29227</v>
      </c>
      <c r="V40" s="5" t="s">
        <v>11</v>
      </c>
      <c r="W40" s="5">
        <v>3125709420</v>
      </c>
      <c r="X40" s="5" t="s">
        <v>575</v>
      </c>
      <c r="Y40" s="5" t="s">
        <v>576</v>
      </c>
      <c r="Z40" s="5">
        <v>2</v>
      </c>
      <c r="AA40" s="5">
        <v>4</v>
      </c>
      <c r="AB40" s="5" t="s">
        <v>396</v>
      </c>
      <c r="AC40" s="5" t="s">
        <v>229</v>
      </c>
      <c r="AD40" s="5" t="s">
        <v>242</v>
      </c>
      <c r="AE40" s="5" t="s">
        <v>9</v>
      </c>
      <c r="AF40" s="5" t="s">
        <v>243</v>
      </c>
      <c r="AG40" s="5" t="s">
        <v>232</v>
      </c>
      <c r="AH40" s="5" t="s">
        <v>246</v>
      </c>
      <c r="AI40" s="5" t="s">
        <v>577</v>
      </c>
      <c r="AJ40" s="3">
        <v>37801</v>
      </c>
      <c r="AK40" s="5" t="s">
        <v>11</v>
      </c>
      <c r="AL40" s="5">
        <v>3125709420</v>
      </c>
      <c r="AM40" s="5" t="s">
        <v>245</v>
      </c>
      <c r="AN40" s="5" t="s">
        <v>246</v>
      </c>
      <c r="AO40" s="5" t="s">
        <v>578</v>
      </c>
      <c r="AP40" s="3">
        <v>38574</v>
      </c>
      <c r="AQ40" s="5" t="s">
        <v>11</v>
      </c>
      <c r="AR40" s="5">
        <v>3125709420</v>
      </c>
      <c r="AS40" s="5" t="s">
        <v>235</v>
      </c>
      <c r="BL40" s="5" t="s">
        <v>225</v>
      </c>
      <c r="BM40" s="5" t="s">
        <v>579</v>
      </c>
      <c r="BN40" s="3">
        <v>29515</v>
      </c>
      <c r="BO40" s="5" t="s">
        <v>4</v>
      </c>
      <c r="BP40" s="5">
        <v>3125709420</v>
      </c>
      <c r="BQ40" s="5" t="s">
        <v>575</v>
      </c>
      <c r="BR40" s="5" t="s">
        <v>580</v>
      </c>
      <c r="BS40" s="5" t="s">
        <v>237</v>
      </c>
      <c r="DG40" s="5">
        <f t="shared" ca="1" si="0"/>
        <v>44</v>
      </c>
    </row>
    <row r="41" spans="1:111" ht="15.75" customHeight="1">
      <c r="A41" s="6">
        <v>44242.52008101852</v>
      </c>
      <c r="B41" s="5" t="s">
        <v>223</v>
      </c>
      <c r="R41" s="5" t="s">
        <v>581</v>
      </c>
      <c r="S41" s="5" t="s">
        <v>225</v>
      </c>
      <c r="T41" s="5">
        <v>1127340260</v>
      </c>
      <c r="U41" s="3">
        <v>33226</v>
      </c>
      <c r="V41" s="5" t="s">
        <v>11</v>
      </c>
      <c r="W41" s="5">
        <v>3203622080</v>
      </c>
      <c r="X41" s="5" t="s">
        <v>582</v>
      </c>
      <c r="Y41" s="5" t="s">
        <v>583</v>
      </c>
      <c r="Z41" s="5">
        <v>2</v>
      </c>
      <c r="AA41" s="5">
        <v>3</v>
      </c>
      <c r="AB41" s="5" t="s">
        <v>241</v>
      </c>
      <c r="AC41" s="5" t="s">
        <v>229</v>
      </c>
      <c r="AD41" s="5" t="s">
        <v>242</v>
      </c>
      <c r="AE41" s="5" t="s">
        <v>9</v>
      </c>
      <c r="AF41" s="5" t="s">
        <v>243</v>
      </c>
      <c r="AG41" s="5" t="s">
        <v>232</v>
      </c>
      <c r="AH41" s="5" t="s">
        <v>246</v>
      </c>
      <c r="AI41" s="5" t="s">
        <v>584</v>
      </c>
      <c r="AJ41" s="3">
        <v>39929</v>
      </c>
      <c r="AK41" s="5" t="s">
        <v>11</v>
      </c>
      <c r="AL41" s="5">
        <v>3104624626</v>
      </c>
      <c r="AM41" s="5" t="s">
        <v>245</v>
      </c>
      <c r="AN41" s="5" t="s">
        <v>233</v>
      </c>
      <c r="AO41" s="5" t="s">
        <v>585</v>
      </c>
      <c r="AP41" s="3">
        <v>42871</v>
      </c>
      <c r="AQ41" s="5" t="s">
        <v>11</v>
      </c>
      <c r="AR41" s="5">
        <v>3203622080</v>
      </c>
      <c r="AS41" s="5" t="s">
        <v>235</v>
      </c>
      <c r="BL41" s="5" t="s">
        <v>225</v>
      </c>
      <c r="BM41" s="5" t="s">
        <v>581</v>
      </c>
      <c r="BN41" s="3">
        <v>33226</v>
      </c>
      <c r="BO41" s="5" t="s">
        <v>11</v>
      </c>
      <c r="BP41" s="5">
        <v>3203622080</v>
      </c>
      <c r="BQ41" s="5" t="s">
        <v>582</v>
      </c>
      <c r="BR41" s="5" t="s">
        <v>583</v>
      </c>
      <c r="BS41" s="5" t="s">
        <v>237</v>
      </c>
      <c r="DG41" s="5">
        <f t="shared" ca="1" si="0"/>
        <v>33</v>
      </c>
    </row>
    <row r="42" spans="1:111" ht="15.75" customHeight="1">
      <c r="A42" s="6">
        <v>44243.52008101852</v>
      </c>
      <c r="B42" s="5" t="s">
        <v>223</v>
      </c>
      <c r="R42" s="5" t="s">
        <v>586</v>
      </c>
      <c r="S42" s="5" t="s">
        <v>225</v>
      </c>
      <c r="T42" s="5">
        <v>52309667</v>
      </c>
      <c r="U42" s="3">
        <v>27280</v>
      </c>
      <c r="V42" s="5" t="s">
        <v>11</v>
      </c>
      <c r="W42" s="5">
        <v>3213869601</v>
      </c>
      <c r="X42" s="5" t="s">
        <v>587</v>
      </c>
      <c r="Y42" s="5" t="s">
        <v>588</v>
      </c>
      <c r="Z42" s="5">
        <v>2</v>
      </c>
      <c r="AA42" s="5">
        <v>3</v>
      </c>
      <c r="AB42" s="5" t="s">
        <v>241</v>
      </c>
      <c r="AC42" s="5" t="s">
        <v>229</v>
      </c>
      <c r="AD42" s="5" t="s">
        <v>242</v>
      </c>
      <c r="AE42" s="5" t="s">
        <v>9</v>
      </c>
      <c r="AF42" s="5" t="s">
        <v>243</v>
      </c>
      <c r="AG42" s="5" t="s">
        <v>232</v>
      </c>
      <c r="AH42" s="5" t="s">
        <v>246</v>
      </c>
      <c r="AI42" s="5" t="s">
        <v>589</v>
      </c>
      <c r="AJ42" s="3">
        <v>38879</v>
      </c>
      <c r="AK42" s="5" t="s">
        <v>4</v>
      </c>
      <c r="AL42" s="5">
        <v>3142121394</v>
      </c>
      <c r="AM42" s="5" t="s">
        <v>245</v>
      </c>
      <c r="AN42" s="5" t="s">
        <v>246</v>
      </c>
      <c r="AO42" s="5" t="s">
        <v>590</v>
      </c>
      <c r="AP42" s="3">
        <v>38165</v>
      </c>
      <c r="AQ42" s="5" t="s">
        <v>11</v>
      </c>
      <c r="AR42" s="5">
        <v>3223702887</v>
      </c>
      <c r="AS42" s="5" t="s">
        <v>235</v>
      </c>
      <c r="BL42" s="5" t="s">
        <v>225</v>
      </c>
      <c r="BM42" s="5" t="s">
        <v>591</v>
      </c>
      <c r="BN42" s="3">
        <v>27280</v>
      </c>
      <c r="BO42" s="5" t="s">
        <v>11</v>
      </c>
      <c r="BP42" s="5">
        <v>3213869601</v>
      </c>
      <c r="BQ42" s="5" t="s">
        <v>592</v>
      </c>
      <c r="BR42" s="5" t="s">
        <v>588</v>
      </c>
      <c r="BS42" s="5" t="s">
        <v>237</v>
      </c>
      <c r="DG42" s="5">
        <f t="shared" ca="1" si="0"/>
        <v>49</v>
      </c>
    </row>
    <row r="43" spans="1:111" ht="15.75" customHeight="1">
      <c r="A43" s="6">
        <v>44244.52008101852</v>
      </c>
      <c r="B43" s="5" t="s">
        <v>223</v>
      </c>
      <c r="R43" s="5" t="s">
        <v>593</v>
      </c>
      <c r="S43" s="5" t="s">
        <v>225</v>
      </c>
      <c r="T43" s="5">
        <v>21069984</v>
      </c>
      <c r="U43" s="3">
        <v>20987</v>
      </c>
      <c r="V43" s="5" t="s">
        <v>11</v>
      </c>
      <c r="W43" s="5">
        <v>3112663249</v>
      </c>
      <c r="X43" s="5" t="s">
        <v>594</v>
      </c>
      <c r="Y43" s="5" t="s">
        <v>595</v>
      </c>
      <c r="Z43" s="5">
        <v>1</v>
      </c>
      <c r="AA43" s="5">
        <v>3</v>
      </c>
      <c r="AB43" s="5" t="s">
        <v>316</v>
      </c>
      <c r="AC43" s="5" t="s">
        <v>229</v>
      </c>
      <c r="AD43" s="5" t="s">
        <v>7</v>
      </c>
      <c r="AE43" s="5" t="s">
        <v>9</v>
      </c>
      <c r="AF43" s="5" t="s">
        <v>243</v>
      </c>
      <c r="AG43" s="5" t="s">
        <v>419</v>
      </c>
      <c r="BL43" s="5" t="s">
        <v>225</v>
      </c>
      <c r="BM43" s="5" t="s">
        <v>596</v>
      </c>
      <c r="BN43" s="3">
        <v>19711</v>
      </c>
      <c r="BO43" s="5" t="s">
        <v>4</v>
      </c>
      <c r="BP43" s="5">
        <v>3214329911</v>
      </c>
      <c r="BQ43" s="5" t="s">
        <v>597</v>
      </c>
      <c r="BR43" s="5" t="s">
        <v>598</v>
      </c>
      <c r="BS43" s="5" t="s">
        <v>245</v>
      </c>
      <c r="BT43" s="5" t="s">
        <v>225</v>
      </c>
      <c r="BU43" s="5" t="s">
        <v>599</v>
      </c>
      <c r="BV43" s="3">
        <v>30904</v>
      </c>
      <c r="BW43" s="5" t="s">
        <v>4</v>
      </c>
      <c r="BX43" s="5">
        <v>3138070031</v>
      </c>
      <c r="BY43" s="5" t="s">
        <v>597</v>
      </c>
      <c r="BZ43" s="5" t="s">
        <v>600</v>
      </c>
      <c r="CA43" s="5" t="s">
        <v>237</v>
      </c>
      <c r="DG43" s="5">
        <f t="shared" ca="1" si="0"/>
        <v>67</v>
      </c>
    </row>
    <row r="44" spans="1:111" ht="15.75" customHeight="1">
      <c r="A44" s="6">
        <v>44245.52008101852</v>
      </c>
      <c r="B44" s="5" t="s">
        <v>223</v>
      </c>
      <c r="R44" s="5" t="s">
        <v>601</v>
      </c>
      <c r="S44" s="5" t="s">
        <v>225</v>
      </c>
      <c r="T44" s="5">
        <v>39787596</v>
      </c>
      <c r="U44" s="3">
        <v>25423</v>
      </c>
      <c r="V44" s="5" t="s">
        <v>11</v>
      </c>
      <c r="W44" s="5">
        <v>3192445817</v>
      </c>
      <c r="X44" s="5" t="s">
        <v>602</v>
      </c>
      <c r="Y44" s="5" t="s">
        <v>603</v>
      </c>
      <c r="Z44" s="5">
        <v>3</v>
      </c>
      <c r="AA44" s="5">
        <v>5</v>
      </c>
      <c r="AB44" s="5" t="s">
        <v>316</v>
      </c>
      <c r="AC44" s="5" t="s">
        <v>229</v>
      </c>
      <c r="AD44" s="5" t="s">
        <v>18</v>
      </c>
      <c r="AE44" s="5" t="s">
        <v>9</v>
      </c>
      <c r="AF44" s="5" t="s">
        <v>243</v>
      </c>
      <c r="AG44" s="5" t="s">
        <v>419</v>
      </c>
      <c r="BL44" s="5" t="s">
        <v>225</v>
      </c>
      <c r="BM44" s="5" t="s">
        <v>604</v>
      </c>
      <c r="BN44" s="3">
        <v>26002</v>
      </c>
      <c r="BO44" s="5" t="s">
        <v>4</v>
      </c>
      <c r="BP44" s="5">
        <v>3214915306</v>
      </c>
      <c r="BQ44" s="5" t="s">
        <v>602</v>
      </c>
      <c r="BR44" s="5" t="s">
        <v>605</v>
      </c>
      <c r="BS44" s="5" t="s">
        <v>245</v>
      </c>
      <c r="BT44" s="5" t="s">
        <v>225</v>
      </c>
      <c r="BU44" s="5" t="s">
        <v>606</v>
      </c>
      <c r="BV44" s="3">
        <v>37236</v>
      </c>
      <c r="BW44" s="5" t="s">
        <v>4</v>
      </c>
      <c r="BX44" s="5">
        <v>3123304009</v>
      </c>
      <c r="BY44" s="5" t="s">
        <v>607</v>
      </c>
      <c r="BZ44" s="5" t="s">
        <v>605</v>
      </c>
      <c r="CA44" s="5" t="s">
        <v>237</v>
      </c>
      <c r="DG44" s="5">
        <f t="shared" ca="1" si="0"/>
        <v>55</v>
      </c>
    </row>
    <row r="45" spans="1:111" ht="15.75" customHeight="1">
      <c r="A45" s="6">
        <v>44246.52008101852</v>
      </c>
      <c r="B45" s="5" t="s">
        <v>223</v>
      </c>
      <c r="R45" s="5" t="s">
        <v>608</v>
      </c>
      <c r="S45" s="5" t="s">
        <v>225</v>
      </c>
      <c r="T45" s="5">
        <v>52354637</v>
      </c>
      <c r="U45" s="3">
        <v>28420</v>
      </c>
      <c r="V45" s="5" t="s">
        <v>11</v>
      </c>
      <c r="W45" s="5">
        <v>3006494567</v>
      </c>
      <c r="X45" s="5" t="s">
        <v>609</v>
      </c>
      <c r="Y45" s="5" t="s">
        <v>610</v>
      </c>
      <c r="Z45" s="5">
        <v>3</v>
      </c>
      <c r="AA45" s="5">
        <v>6</v>
      </c>
      <c r="AB45" s="5" t="s">
        <v>316</v>
      </c>
      <c r="AC45" s="5" t="s">
        <v>229</v>
      </c>
      <c r="AD45" s="5" t="s">
        <v>242</v>
      </c>
      <c r="AE45" s="5" t="s">
        <v>9</v>
      </c>
      <c r="AF45" s="5" t="s">
        <v>243</v>
      </c>
      <c r="AG45" s="5" t="s">
        <v>232</v>
      </c>
      <c r="AH45" s="5" t="s">
        <v>246</v>
      </c>
      <c r="AI45" s="5" t="s">
        <v>611</v>
      </c>
      <c r="AJ45" s="3">
        <v>40923</v>
      </c>
      <c r="AK45" s="5" t="s">
        <v>4</v>
      </c>
      <c r="AL45" s="5">
        <v>3006594567</v>
      </c>
      <c r="AM45" s="5" t="s">
        <v>245</v>
      </c>
      <c r="AN45" s="5" t="s">
        <v>233</v>
      </c>
      <c r="AO45" s="5" t="s">
        <v>612</v>
      </c>
      <c r="AP45" s="3">
        <v>42811</v>
      </c>
      <c r="AQ45" s="5" t="s">
        <v>4</v>
      </c>
      <c r="AR45" s="5">
        <v>3132838868</v>
      </c>
      <c r="AS45" s="5" t="s">
        <v>235</v>
      </c>
      <c r="BL45" s="5" t="s">
        <v>225</v>
      </c>
      <c r="BM45" s="5" t="s">
        <v>613</v>
      </c>
      <c r="BN45" s="3">
        <v>37654</v>
      </c>
      <c r="BO45" s="5" t="s">
        <v>11</v>
      </c>
      <c r="BP45" s="5">
        <v>3202216668</v>
      </c>
      <c r="BQ45" s="5" t="s">
        <v>614</v>
      </c>
      <c r="BR45" s="5" t="s">
        <v>615</v>
      </c>
      <c r="BS45" s="5" t="s">
        <v>237</v>
      </c>
      <c r="DG45" s="5">
        <f t="shared" ca="1" si="0"/>
        <v>46</v>
      </c>
    </row>
    <row r="46" spans="1:111" ht="15.75" customHeight="1">
      <c r="A46" s="6">
        <v>44247.52008101852</v>
      </c>
      <c r="B46" s="5" t="s">
        <v>223</v>
      </c>
      <c r="R46" s="5" t="s">
        <v>616</v>
      </c>
      <c r="S46" s="5" t="s">
        <v>225</v>
      </c>
      <c r="T46" s="5">
        <v>5697382</v>
      </c>
      <c r="U46" s="3">
        <v>24447</v>
      </c>
      <c r="V46" s="5" t="s">
        <v>4</v>
      </c>
      <c r="W46" s="5">
        <v>3142486035</v>
      </c>
      <c r="X46" s="5" t="s">
        <v>617</v>
      </c>
      <c r="Y46" s="5" t="s">
        <v>618</v>
      </c>
      <c r="Z46" s="5">
        <v>2</v>
      </c>
      <c r="AA46" s="5">
        <v>3</v>
      </c>
      <c r="AB46" s="5" t="s">
        <v>316</v>
      </c>
      <c r="AC46" s="5" t="s">
        <v>229</v>
      </c>
      <c r="AD46" s="5" t="s">
        <v>460</v>
      </c>
      <c r="AE46" s="5" t="s">
        <v>9</v>
      </c>
      <c r="AF46" s="5" t="s">
        <v>243</v>
      </c>
      <c r="AG46" s="5" t="s">
        <v>419</v>
      </c>
      <c r="BL46" s="5" t="s">
        <v>225</v>
      </c>
      <c r="BM46" s="5" t="s">
        <v>619</v>
      </c>
      <c r="BN46" s="3">
        <v>25371</v>
      </c>
      <c r="BO46" s="5" t="s">
        <v>11</v>
      </c>
      <c r="BP46" s="5">
        <v>3104903796</v>
      </c>
      <c r="BQ46" s="5" t="s">
        <v>617</v>
      </c>
      <c r="BR46" s="5" t="s">
        <v>620</v>
      </c>
      <c r="BS46" s="5" t="s">
        <v>245</v>
      </c>
      <c r="BT46" s="5" t="s">
        <v>225</v>
      </c>
      <c r="BU46" s="5" t="s">
        <v>621</v>
      </c>
      <c r="BV46" s="3">
        <v>36712</v>
      </c>
      <c r="BW46" s="5" t="s">
        <v>11</v>
      </c>
      <c r="BX46" s="5">
        <v>3102823347</v>
      </c>
      <c r="BY46" s="5" t="s">
        <v>617</v>
      </c>
      <c r="BZ46" s="5" t="s">
        <v>622</v>
      </c>
      <c r="CA46" s="5" t="s">
        <v>237</v>
      </c>
      <c r="DG46" s="5">
        <f t="shared" ca="1" si="0"/>
        <v>57</v>
      </c>
    </row>
    <row r="47" spans="1:111" ht="15.75" customHeight="1">
      <c r="A47" s="6">
        <v>44248.52008101852</v>
      </c>
      <c r="B47" s="5" t="s">
        <v>223</v>
      </c>
      <c r="R47" s="5" t="s">
        <v>623</v>
      </c>
      <c r="S47" s="5" t="s">
        <v>225</v>
      </c>
      <c r="T47" s="5">
        <v>1100393739</v>
      </c>
      <c r="U47" s="3">
        <v>31479</v>
      </c>
      <c r="V47" s="5" t="s">
        <v>4</v>
      </c>
      <c r="W47" s="5">
        <v>3128808299</v>
      </c>
      <c r="X47" s="5" t="s">
        <v>624</v>
      </c>
      <c r="Y47" s="5" t="s">
        <v>625</v>
      </c>
      <c r="Z47" s="5">
        <v>3</v>
      </c>
      <c r="AA47" s="5" t="s">
        <v>395</v>
      </c>
      <c r="AB47" s="5" t="s">
        <v>626</v>
      </c>
      <c r="AC47" s="5" t="s">
        <v>230</v>
      </c>
      <c r="AD47" s="5" t="s">
        <v>555</v>
      </c>
      <c r="AE47" s="5" t="s">
        <v>9</v>
      </c>
      <c r="AF47" s="5" t="s">
        <v>243</v>
      </c>
      <c r="AG47" s="5" t="s">
        <v>232</v>
      </c>
      <c r="AH47" s="5" t="s">
        <v>246</v>
      </c>
      <c r="AI47" s="5" t="s">
        <v>627</v>
      </c>
      <c r="AJ47" s="3">
        <v>41043</v>
      </c>
      <c r="AK47" s="5" t="s">
        <v>4</v>
      </c>
      <c r="AL47" s="5">
        <v>3209609315</v>
      </c>
      <c r="AM47" s="5" t="s">
        <v>235</v>
      </c>
      <c r="BL47" s="5" t="s">
        <v>225</v>
      </c>
      <c r="BM47" s="5" t="s">
        <v>628</v>
      </c>
      <c r="BN47" s="3">
        <v>24333</v>
      </c>
      <c r="BO47" s="5" t="s">
        <v>11</v>
      </c>
      <c r="BP47" s="5">
        <v>3108280504</v>
      </c>
      <c r="BQ47" s="5" t="s">
        <v>629</v>
      </c>
      <c r="BR47" s="5" t="s">
        <v>630</v>
      </c>
      <c r="BS47" s="5" t="s">
        <v>237</v>
      </c>
      <c r="DG47" s="5">
        <f t="shared" ca="1" si="0"/>
        <v>38</v>
      </c>
    </row>
    <row r="48" spans="1:111" ht="15.75" customHeight="1">
      <c r="A48" s="6">
        <v>44249.52008101852</v>
      </c>
      <c r="B48" s="5" t="s">
        <v>223</v>
      </c>
      <c r="R48" s="5" t="s">
        <v>631</v>
      </c>
      <c r="S48" s="5" t="s">
        <v>225</v>
      </c>
      <c r="T48" s="5">
        <v>80817205</v>
      </c>
      <c r="U48" s="3">
        <v>30906</v>
      </c>
      <c r="V48" s="5" t="s">
        <v>4</v>
      </c>
      <c r="W48" s="5">
        <v>3168869428</v>
      </c>
      <c r="X48" s="5" t="s">
        <v>632</v>
      </c>
      <c r="Y48" s="5" t="s">
        <v>633</v>
      </c>
      <c r="Z48" s="5">
        <v>2</v>
      </c>
      <c r="AA48" s="5">
        <v>4</v>
      </c>
      <c r="AB48" s="5" t="s">
        <v>316</v>
      </c>
      <c r="AC48" s="5" t="s">
        <v>229</v>
      </c>
      <c r="AD48" s="5" t="s">
        <v>634</v>
      </c>
      <c r="AE48" s="5" t="s">
        <v>9</v>
      </c>
      <c r="AF48" s="5" t="s">
        <v>243</v>
      </c>
      <c r="AG48" s="5" t="s">
        <v>232</v>
      </c>
      <c r="AH48" s="5" t="s">
        <v>246</v>
      </c>
      <c r="AI48" s="5" t="s">
        <v>635</v>
      </c>
      <c r="AJ48" s="3">
        <v>39708</v>
      </c>
      <c r="AK48" s="5" t="s">
        <v>11</v>
      </c>
      <c r="AL48" s="5">
        <v>3172443261</v>
      </c>
      <c r="AM48" s="5" t="s">
        <v>245</v>
      </c>
      <c r="AN48" s="5" t="s">
        <v>233</v>
      </c>
      <c r="AO48" s="5" t="s">
        <v>636</v>
      </c>
      <c r="AP48" s="3">
        <v>41872</v>
      </c>
      <c r="AQ48" s="5" t="s">
        <v>11</v>
      </c>
      <c r="AR48" s="5">
        <v>3172443261</v>
      </c>
      <c r="AS48" s="5" t="s">
        <v>235</v>
      </c>
      <c r="BL48" s="5" t="s">
        <v>225</v>
      </c>
      <c r="BM48" s="5" t="s">
        <v>637</v>
      </c>
      <c r="BN48" s="3">
        <v>28760</v>
      </c>
      <c r="BO48" s="5" t="s">
        <v>11</v>
      </c>
      <c r="BP48" s="5">
        <v>3172443261</v>
      </c>
      <c r="BQ48" s="5" t="s">
        <v>632</v>
      </c>
      <c r="BR48" s="5" t="s">
        <v>638</v>
      </c>
      <c r="BS48" s="5" t="s">
        <v>237</v>
      </c>
      <c r="DG48" s="5">
        <f t="shared" ca="1" si="0"/>
        <v>40</v>
      </c>
    </row>
    <row r="49" spans="1:111" ht="15.75" customHeight="1">
      <c r="A49" s="6">
        <v>44250.52008101852</v>
      </c>
      <c r="B49" s="5" t="s">
        <v>223</v>
      </c>
      <c r="R49" s="5" t="s">
        <v>639</v>
      </c>
      <c r="S49" s="5" t="s">
        <v>225</v>
      </c>
      <c r="T49" s="5">
        <v>52728608</v>
      </c>
      <c r="U49" s="3">
        <v>29869</v>
      </c>
      <c r="V49" s="5" t="s">
        <v>11</v>
      </c>
      <c r="W49" s="5">
        <v>3103033512</v>
      </c>
      <c r="X49" s="5" t="s">
        <v>640</v>
      </c>
      <c r="Y49" s="5" t="s">
        <v>641</v>
      </c>
      <c r="Z49" s="5">
        <v>2</v>
      </c>
      <c r="AA49" s="5">
        <v>5</v>
      </c>
      <c r="AB49" s="5" t="s">
        <v>295</v>
      </c>
      <c r="AC49" s="5" t="s">
        <v>229</v>
      </c>
      <c r="AD49" s="5" t="s">
        <v>642</v>
      </c>
      <c r="AE49" s="5" t="s">
        <v>9</v>
      </c>
      <c r="AF49" s="5" t="s">
        <v>243</v>
      </c>
      <c r="AG49" s="5" t="s">
        <v>232</v>
      </c>
      <c r="AH49" s="5" t="s">
        <v>233</v>
      </c>
      <c r="AI49" s="5" t="s">
        <v>643</v>
      </c>
      <c r="AJ49" s="3">
        <v>43159</v>
      </c>
      <c r="AK49" s="5" t="s">
        <v>11</v>
      </c>
      <c r="AL49" s="5">
        <v>3103033512</v>
      </c>
      <c r="AM49" s="5" t="s">
        <v>245</v>
      </c>
      <c r="AN49" s="5" t="s">
        <v>246</v>
      </c>
      <c r="AO49" s="5" t="s">
        <v>644</v>
      </c>
      <c r="AP49" s="3">
        <v>40360</v>
      </c>
      <c r="AQ49" s="5" t="s">
        <v>11</v>
      </c>
      <c r="AR49" s="5">
        <v>3103033512</v>
      </c>
      <c r="AS49" s="5" t="s">
        <v>235</v>
      </c>
      <c r="BL49" s="5" t="s">
        <v>225</v>
      </c>
      <c r="BM49" s="5" t="s">
        <v>645</v>
      </c>
      <c r="BN49" s="3">
        <v>28036</v>
      </c>
      <c r="BO49" s="5" t="s">
        <v>4</v>
      </c>
      <c r="BP49" s="5">
        <v>3103033512</v>
      </c>
      <c r="BQ49" s="5" t="s">
        <v>640</v>
      </c>
      <c r="BR49" s="5" t="s">
        <v>641</v>
      </c>
      <c r="BS49" s="5" t="s">
        <v>245</v>
      </c>
      <c r="BT49" s="5" t="s">
        <v>225</v>
      </c>
      <c r="BU49" s="5" t="s">
        <v>646</v>
      </c>
      <c r="BV49" s="3">
        <v>15252</v>
      </c>
      <c r="BW49" s="5" t="s">
        <v>4</v>
      </c>
      <c r="BX49" s="5">
        <v>3103033512</v>
      </c>
      <c r="BY49" s="5" t="s">
        <v>640</v>
      </c>
      <c r="BZ49" s="5" t="s">
        <v>641</v>
      </c>
      <c r="CA49" s="5" t="s">
        <v>237</v>
      </c>
      <c r="DG49" s="5">
        <f t="shared" ca="1" si="0"/>
        <v>42</v>
      </c>
    </row>
    <row r="50" spans="1:111" ht="15.75" customHeight="1">
      <c r="A50" s="6">
        <v>44251.52008101852</v>
      </c>
      <c r="B50" s="5" t="s">
        <v>223</v>
      </c>
      <c r="R50" s="5" t="s">
        <v>647</v>
      </c>
      <c r="S50" s="5" t="s">
        <v>225</v>
      </c>
      <c r="T50" s="5">
        <v>52855475</v>
      </c>
      <c r="U50" s="3">
        <v>29247</v>
      </c>
      <c r="V50" s="5" t="s">
        <v>11</v>
      </c>
      <c r="W50" s="5">
        <v>3125799029</v>
      </c>
      <c r="X50" s="5" t="s">
        <v>648</v>
      </c>
      <c r="Y50" s="5" t="s">
        <v>649</v>
      </c>
      <c r="Z50" s="5">
        <v>2</v>
      </c>
      <c r="AA50" s="5">
        <v>5</v>
      </c>
      <c r="AB50" s="5" t="s">
        <v>316</v>
      </c>
      <c r="AC50" s="5" t="s">
        <v>229</v>
      </c>
      <c r="AD50" s="5" t="s">
        <v>650</v>
      </c>
      <c r="AE50" s="5" t="s">
        <v>9</v>
      </c>
      <c r="AF50" s="5" t="s">
        <v>243</v>
      </c>
      <c r="AG50" s="5" t="s">
        <v>232</v>
      </c>
      <c r="AH50" s="5" t="s">
        <v>246</v>
      </c>
      <c r="AI50" s="5" t="s">
        <v>651</v>
      </c>
      <c r="AJ50" s="3">
        <v>38135</v>
      </c>
      <c r="AK50" s="5" t="s">
        <v>11</v>
      </c>
      <c r="AL50" s="5">
        <v>3193348338</v>
      </c>
      <c r="AM50" s="5" t="s">
        <v>245</v>
      </c>
      <c r="AN50" s="5" t="s">
        <v>233</v>
      </c>
      <c r="AO50" s="5" t="s">
        <v>652</v>
      </c>
      <c r="AP50" s="3">
        <v>41778</v>
      </c>
      <c r="AQ50" s="5" t="s">
        <v>4</v>
      </c>
      <c r="AR50" s="5">
        <v>3125799029</v>
      </c>
      <c r="AS50" s="5" t="s">
        <v>235</v>
      </c>
      <c r="BL50" s="5" t="s">
        <v>225</v>
      </c>
      <c r="BM50" s="5" t="s">
        <v>653</v>
      </c>
      <c r="BN50" s="3">
        <v>37149</v>
      </c>
      <c r="BO50" s="5" t="s">
        <v>11</v>
      </c>
      <c r="BP50" s="5">
        <v>3194783465</v>
      </c>
      <c r="BQ50" s="5" t="s">
        <v>648</v>
      </c>
      <c r="BR50" s="5" t="s">
        <v>654</v>
      </c>
      <c r="BS50" s="5" t="s">
        <v>237</v>
      </c>
      <c r="DG50" s="5">
        <f t="shared" ca="1" si="0"/>
        <v>44</v>
      </c>
    </row>
    <row r="51" spans="1:111" ht="15.75" customHeight="1">
      <c r="A51" s="6">
        <v>44252.52008101852</v>
      </c>
      <c r="B51" s="5" t="s">
        <v>223</v>
      </c>
      <c r="R51" s="5" t="s">
        <v>655</v>
      </c>
      <c r="S51" s="5" t="s">
        <v>225</v>
      </c>
      <c r="T51" s="5">
        <v>1019006802</v>
      </c>
      <c r="U51" s="3">
        <v>31578</v>
      </c>
      <c r="V51" s="5" t="s">
        <v>11</v>
      </c>
      <c r="W51" s="5">
        <v>3192183806</v>
      </c>
      <c r="X51" s="5" t="s">
        <v>656</v>
      </c>
      <c r="Y51" s="5" t="s">
        <v>657</v>
      </c>
      <c r="Z51" s="5">
        <v>2</v>
      </c>
      <c r="AA51" s="5">
        <v>4</v>
      </c>
      <c r="AB51" s="5" t="s">
        <v>316</v>
      </c>
      <c r="AC51" s="5" t="s">
        <v>229</v>
      </c>
      <c r="AD51" s="5" t="s">
        <v>634</v>
      </c>
      <c r="AE51" s="5" t="s">
        <v>9</v>
      </c>
      <c r="AF51" s="5" t="s">
        <v>243</v>
      </c>
      <c r="AG51" s="5" t="s">
        <v>232</v>
      </c>
      <c r="AH51" s="5" t="s">
        <v>246</v>
      </c>
      <c r="AI51" s="5" t="s">
        <v>658</v>
      </c>
      <c r="AJ51" s="3">
        <v>40305</v>
      </c>
      <c r="AK51" s="5" t="s">
        <v>11</v>
      </c>
      <c r="AL51" s="5">
        <v>3192183806</v>
      </c>
      <c r="AM51" s="5" t="s">
        <v>245</v>
      </c>
      <c r="AN51" s="5" t="s">
        <v>233</v>
      </c>
      <c r="AO51" s="5" t="s">
        <v>659</v>
      </c>
      <c r="AP51" s="3">
        <v>41989</v>
      </c>
      <c r="AQ51" s="5" t="s">
        <v>4</v>
      </c>
      <c r="AR51" s="5">
        <v>3192183806</v>
      </c>
      <c r="AS51" s="5" t="s">
        <v>235</v>
      </c>
      <c r="BL51" s="5" t="s">
        <v>225</v>
      </c>
      <c r="BM51" s="5" t="s">
        <v>660</v>
      </c>
      <c r="BN51" s="3">
        <v>27330</v>
      </c>
      <c r="BO51" s="5" t="s">
        <v>4</v>
      </c>
      <c r="BP51" s="5">
        <v>3202870436</v>
      </c>
      <c r="BQ51" s="5" t="s">
        <v>661</v>
      </c>
      <c r="BR51" s="5" t="s">
        <v>657</v>
      </c>
      <c r="BS51" s="5" t="s">
        <v>237</v>
      </c>
      <c r="DG51" s="5">
        <f t="shared" ca="1" si="0"/>
        <v>38</v>
      </c>
    </row>
    <row r="52" spans="1:111" ht="15.75" customHeight="1">
      <c r="A52" s="6">
        <v>44253.52008101852</v>
      </c>
      <c r="B52" s="5" t="s">
        <v>223</v>
      </c>
      <c r="R52" s="5" t="s">
        <v>662</v>
      </c>
      <c r="S52" s="5" t="s">
        <v>225</v>
      </c>
      <c r="T52" s="5">
        <v>35502537</v>
      </c>
      <c r="U52" s="3">
        <v>23319</v>
      </c>
      <c r="V52" s="5" t="s">
        <v>11</v>
      </c>
      <c r="W52" s="5">
        <v>3222297643</v>
      </c>
      <c r="X52" s="5" t="s">
        <v>663</v>
      </c>
      <c r="Y52" s="5" t="s">
        <v>664</v>
      </c>
      <c r="Z52" s="5">
        <v>2</v>
      </c>
      <c r="AA52" s="5">
        <v>2</v>
      </c>
      <c r="AB52" s="5" t="s">
        <v>665</v>
      </c>
      <c r="AC52" s="5" t="s">
        <v>229</v>
      </c>
      <c r="AD52" s="5" t="s">
        <v>18</v>
      </c>
      <c r="AE52" s="5" t="s">
        <v>9</v>
      </c>
      <c r="AF52" s="5" t="s">
        <v>243</v>
      </c>
      <c r="AG52" s="5" t="s">
        <v>419</v>
      </c>
      <c r="BL52" s="5" t="s">
        <v>225</v>
      </c>
      <c r="BM52" s="5" t="s">
        <v>666</v>
      </c>
      <c r="BN52" s="3">
        <v>23840</v>
      </c>
      <c r="BO52" s="5" t="s">
        <v>4</v>
      </c>
      <c r="BP52" s="5">
        <v>3192183806</v>
      </c>
      <c r="BQ52" s="5" t="s">
        <v>667</v>
      </c>
      <c r="BR52" s="5" t="s">
        <v>664</v>
      </c>
      <c r="BS52" s="5" t="s">
        <v>237</v>
      </c>
      <c r="DG52" s="5">
        <f t="shared" ca="1" si="0"/>
        <v>60</v>
      </c>
    </row>
    <row r="53" spans="1:111" ht="15.75" customHeight="1">
      <c r="A53" s="6">
        <v>44254.52008101852</v>
      </c>
      <c r="B53" s="5" t="s">
        <v>223</v>
      </c>
      <c r="R53" s="5" t="s">
        <v>668</v>
      </c>
      <c r="S53" s="5" t="s">
        <v>225</v>
      </c>
      <c r="T53" s="5">
        <v>7604667</v>
      </c>
      <c r="U53" s="3">
        <v>29254</v>
      </c>
      <c r="V53" s="5" t="s">
        <v>4</v>
      </c>
      <c r="W53" s="5">
        <v>3163679453</v>
      </c>
      <c r="X53" s="5" t="s">
        <v>669</v>
      </c>
      <c r="Y53" s="5" t="s">
        <v>670</v>
      </c>
      <c r="Z53" s="5">
        <v>3</v>
      </c>
      <c r="AA53" s="5">
        <v>6</v>
      </c>
      <c r="AB53" s="5" t="s">
        <v>316</v>
      </c>
      <c r="AC53" s="5" t="s">
        <v>229</v>
      </c>
      <c r="AD53" s="5" t="s">
        <v>460</v>
      </c>
      <c r="AE53" s="5" t="s">
        <v>9</v>
      </c>
      <c r="AF53" s="5" t="s">
        <v>243</v>
      </c>
      <c r="AG53" s="5" t="s">
        <v>232</v>
      </c>
      <c r="AH53" s="5" t="s">
        <v>233</v>
      </c>
      <c r="AI53" s="5" t="s">
        <v>671</v>
      </c>
      <c r="AJ53" s="3">
        <v>42556</v>
      </c>
      <c r="AK53" s="5" t="s">
        <v>4</v>
      </c>
      <c r="AL53" s="5">
        <v>3154060703</v>
      </c>
      <c r="AM53" s="5" t="s">
        <v>245</v>
      </c>
      <c r="AN53" s="5" t="s">
        <v>246</v>
      </c>
      <c r="AO53" s="5" t="s">
        <v>672</v>
      </c>
      <c r="AP53" s="3">
        <v>40023</v>
      </c>
      <c r="AQ53" s="5" t="s">
        <v>11</v>
      </c>
      <c r="AR53" s="5">
        <v>3163679453</v>
      </c>
      <c r="AS53" s="5" t="s">
        <v>245</v>
      </c>
      <c r="AT53" s="5" t="s">
        <v>246</v>
      </c>
      <c r="AU53" s="5" t="s">
        <v>673</v>
      </c>
      <c r="AV53" s="3">
        <v>38041</v>
      </c>
      <c r="AW53" s="5" t="s">
        <v>4</v>
      </c>
      <c r="AX53" s="5">
        <v>3163679453</v>
      </c>
      <c r="AY53" s="5" t="s">
        <v>235</v>
      </c>
      <c r="BL53" s="5" t="s">
        <v>225</v>
      </c>
      <c r="BM53" s="5" t="s">
        <v>674</v>
      </c>
      <c r="BN53" s="3">
        <v>37327</v>
      </c>
      <c r="BO53" s="5" t="s">
        <v>4</v>
      </c>
      <c r="BP53" s="5">
        <v>3015719852</v>
      </c>
      <c r="BQ53" s="5" t="s">
        <v>675</v>
      </c>
      <c r="BR53" s="5" t="s">
        <v>676</v>
      </c>
      <c r="BS53" s="5" t="s">
        <v>237</v>
      </c>
      <c r="DG53" s="5">
        <f t="shared" ca="1" si="0"/>
        <v>44</v>
      </c>
    </row>
    <row r="54" spans="1:111" ht="15.75" customHeight="1">
      <c r="A54" s="6">
        <v>44255.52008101852</v>
      </c>
      <c r="B54" s="5" t="s">
        <v>223</v>
      </c>
      <c r="R54" s="5" t="s">
        <v>677</v>
      </c>
      <c r="S54" s="5" t="s">
        <v>225</v>
      </c>
      <c r="T54" s="5">
        <v>7604667</v>
      </c>
      <c r="U54" s="3">
        <v>29254</v>
      </c>
      <c r="V54" s="5" t="s">
        <v>4</v>
      </c>
      <c r="W54" s="5">
        <v>3015719852</v>
      </c>
      <c r="X54" s="5" t="s">
        <v>669</v>
      </c>
      <c r="Y54" s="5" t="s">
        <v>678</v>
      </c>
      <c r="Z54" s="5">
        <v>3</v>
      </c>
      <c r="AA54" s="5">
        <v>6</v>
      </c>
      <c r="AB54" s="5" t="s">
        <v>316</v>
      </c>
      <c r="AC54" s="5" t="s">
        <v>229</v>
      </c>
      <c r="AD54" s="5" t="s">
        <v>460</v>
      </c>
      <c r="AE54" s="5" t="s">
        <v>124</v>
      </c>
      <c r="AG54" s="5" t="s">
        <v>419</v>
      </c>
      <c r="BL54" s="5" t="s">
        <v>225</v>
      </c>
      <c r="BM54" s="5" t="s">
        <v>679</v>
      </c>
      <c r="BN54" s="3">
        <v>29131</v>
      </c>
      <c r="BO54" s="5" t="s">
        <v>11</v>
      </c>
      <c r="BP54" s="5">
        <v>3154060703</v>
      </c>
      <c r="BQ54" s="5" t="s">
        <v>669</v>
      </c>
      <c r="BR54" s="5" t="s">
        <v>670</v>
      </c>
      <c r="BS54" s="5" t="s">
        <v>237</v>
      </c>
      <c r="DG54" s="5">
        <f t="shared" ca="1" si="0"/>
        <v>44</v>
      </c>
    </row>
    <row r="55" spans="1:111" ht="15.75" customHeight="1">
      <c r="A55" s="6">
        <v>44256.52008101852</v>
      </c>
      <c r="B55" s="5" t="s">
        <v>1</v>
      </c>
      <c r="C55" s="5" t="s">
        <v>2</v>
      </c>
      <c r="D55" s="5">
        <v>3226244</v>
      </c>
      <c r="E55" s="5" t="s">
        <v>680</v>
      </c>
      <c r="F55" s="3">
        <v>23051</v>
      </c>
      <c r="G55" s="5" t="s">
        <v>4</v>
      </c>
      <c r="H55" s="5">
        <v>3202761919</v>
      </c>
      <c r="I55" s="5" t="s">
        <v>681</v>
      </c>
      <c r="J55" s="5" t="s">
        <v>682</v>
      </c>
      <c r="K55" s="5">
        <v>2</v>
      </c>
      <c r="L55" s="5" t="s">
        <v>23</v>
      </c>
      <c r="M55" s="5" t="s">
        <v>18</v>
      </c>
      <c r="N55" s="5" t="s">
        <v>229</v>
      </c>
      <c r="O55" s="5" t="s">
        <v>8</v>
      </c>
      <c r="P55" s="5" t="s">
        <v>9</v>
      </c>
      <c r="Q55" s="5" t="s">
        <v>243</v>
      </c>
      <c r="DG55" s="5">
        <f t="shared" ca="1" si="0"/>
        <v>61</v>
      </c>
    </row>
    <row r="56" spans="1:111" ht="15.75" customHeight="1">
      <c r="A56" s="6">
        <v>44257.52008101852</v>
      </c>
      <c r="B56" s="5" t="s">
        <v>1</v>
      </c>
      <c r="C56" s="5" t="s">
        <v>2</v>
      </c>
      <c r="D56" s="5">
        <v>1001167719</v>
      </c>
      <c r="E56" s="5" t="s">
        <v>683</v>
      </c>
      <c r="F56" s="3">
        <v>22648</v>
      </c>
      <c r="G56" s="5" t="s">
        <v>11</v>
      </c>
      <c r="H56" s="5">
        <v>3114609780</v>
      </c>
      <c r="I56" s="5" t="s">
        <v>684</v>
      </c>
      <c r="J56" s="5" t="s">
        <v>685</v>
      </c>
      <c r="K56" s="5">
        <v>2</v>
      </c>
      <c r="L56" s="5" t="s">
        <v>686</v>
      </c>
      <c r="M56" s="5" t="s">
        <v>242</v>
      </c>
      <c r="N56" s="5" t="s">
        <v>229</v>
      </c>
      <c r="O56" s="5" t="s">
        <v>8</v>
      </c>
      <c r="P56" s="5" t="s">
        <v>9</v>
      </c>
      <c r="Q56" s="5" t="s">
        <v>243</v>
      </c>
      <c r="DG56" s="5">
        <f t="shared" ca="1" si="0"/>
        <v>62</v>
      </c>
    </row>
    <row r="57" spans="1:111" ht="15.75" customHeight="1">
      <c r="A57" s="6">
        <v>44258.52008101852</v>
      </c>
      <c r="B57" s="5" t="s">
        <v>1</v>
      </c>
      <c r="C57" s="5" t="s">
        <v>2</v>
      </c>
      <c r="D57" s="5">
        <v>28271817</v>
      </c>
      <c r="E57" s="5" t="s">
        <v>687</v>
      </c>
      <c r="F57" s="3">
        <v>22075</v>
      </c>
      <c r="G57" s="5" t="s">
        <v>11</v>
      </c>
      <c r="H57" s="5">
        <v>3204894752</v>
      </c>
      <c r="I57" s="5" t="s">
        <v>688</v>
      </c>
      <c r="J57" s="5" t="s">
        <v>285</v>
      </c>
      <c r="K57" s="5">
        <v>2</v>
      </c>
      <c r="L57" s="5" t="s">
        <v>686</v>
      </c>
      <c r="M57" s="5" t="s">
        <v>7</v>
      </c>
      <c r="N57" s="5" t="s">
        <v>229</v>
      </c>
      <c r="O57" s="5" t="s">
        <v>19</v>
      </c>
      <c r="P57" s="5" t="s">
        <v>9</v>
      </c>
      <c r="Q57" s="5" t="s">
        <v>243</v>
      </c>
      <c r="DG57" s="5">
        <f t="shared" ca="1" si="0"/>
        <v>64</v>
      </c>
    </row>
    <row r="58" spans="1:111" ht="15.75" customHeight="1">
      <c r="A58" s="6">
        <v>44259.52008101852</v>
      </c>
      <c r="B58" s="5" t="s">
        <v>1</v>
      </c>
      <c r="C58" s="5" t="s">
        <v>689</v>
      </c>
      <c r="D58" s="5">
        <v>39704802</v>
      </c>
      <c r="E58" s="5" t="s">
        <v>690</v>
      </c>
      <c r="F58" s="3">
        <v>24073</v>
      </c>
      <c r="G58" s="5" t="s">
        <v>11</v>
      </c>
      <c r="H58" s="5">
        <v>3005050791</v>
      </c>
      <c r="I58" s="5" t="s">
        <v>691</v>
      </c>
      <c r="J58" s="5" t="s">
        <v>692</v>
      </c>
      <c r="K58" s="5">
        <v>3</v>
      </c>
      <c r="L58" s="5" t="s">
        <v>23</v>
      </c>
      <c r="M58" s="5" t="s">
        <v>18</v>
      </c>
      <c r="N58" s="5" t="s">
        <v>229</v>
      </c>
      <c r="O58" s="5" t="s">
        <v>693</v>
      </c>
      <c r="P58" s="5" t="s">
        <v>9</v>
      </c>
      <c r="Q58" s="5" t="s">
        <v>243</v>
      </c>
      <c r="DG58" s="5">
        <f t="shared" ca="1" si="0"/>
        <v>58</v>
      </c>
    </row>
    <row r="59" spans="1:111" ht="15.75" customHeight="1">
      <c r="A59" s="6">
        <v>44260.52008101852</v>
      </c>
      <c r="B59" s="5" t="s">
        <v>1</v>
      </c>
      <c r="C59" s="5" t="s">
        <v>2</v>
      </c>
      <c r="D59" s="5">
        <v>28271877</v>
      </c>
      <c r="E59" s="5" t="s">
        <v>694</v>
      </c>
      <c r="F59" s="3">
        <v>23389</v>
      </c>
      <c r="G59" s="5" t="s">
        <v>11</v>
      </c>
      <c r="H59" s="5">
        <v>3187730206</v>
      </c>
      <c r="I59" s="5" t="s">
        <v>695</v>
      </c>
      <c r="J59" s="5" t="s">
        <v>696</v>
      </c>
      <c r="K59" s="5">
        <v>2</v>
      </c>
      <c r="L59" s="5" t="s">
        <v>23</v>
      </c>
      <c r="M59" s="5" t="s">
        <v>242</v>
      </c>
      <c r="N59" s="5" t="s">
        <v>229</v>
      </c>
      <c r="O59" s="5" t="s">
        <v>8</v>
      </c>
      <c r="P59" s="5" t="s">
        <v>9</v>
      </c>
      <c r="Q59" s="5" t="s">
        <v>243</v>
      </c>
      <c r="DG59" s="5">
        <f t="shared" ca="1" si="0"/>
        <v>60</v>
      </c>
    </row>
    <row r="60" spans="1:111" ht="15.75" customHeight="1">
      <c r="A60" s="6">
        <v>44261.52008101852</v>
      </c>
      <c r="B60" s="5" t="s">
        <v>1</v>
      </c>
      <c r="C60" s="5" t="s">
        <v>2</v>
      </c>
      <c r="D60" s="5">
        <v>52078721</v>
      </c>
      <c r="E60" s="5" t="s">
        <v>697</v>
      </c>
      <c r="F60" s="3">
        <v>26454</v>
      </c>
      <c r="G60" s="5" t="s">
        <v>11</v>
      </c>
      <c r="H60" s="5">
        <v>3132855132</v>
      </c>
      <c r="I60" s="5" t="s">
        <v>698</v>
      </c>
      <c r="J60" s="5" t="s">
        <v>699</v>
      </c>
      <c r="K60" s="5">
        <v>3</v>
      </c>
      <c r="L60" s="5" t="s">
        <v>23</v>
      </c>
      <c r="M60" s="5" t="s">
        <v>18</v>
      </c>
      <c r="N60" s="5" t="s">
        <v>229</v>
      </c>
      <c r="O60" s="5" t="s">
        <v>19</v>
      </c>
      <c r="P60" s="5" t="s">
        <v>9</v>
      </c>
      <c r="Q60" s="5" t="s">
        <v>243</v>
      </c>
      <c r="DG60" s="5">
        <f t="shared" ca="1" si="0"/>
        <v>52</v>
      </c>
    </row>
    <row r="61" spans="1:111" ht="15.75" customHeight="1">
      <c r="A61" s="6">
        <v>44262.52008101852</v>
      </c>
      <c r="B61" s="5" t="s">
        <v>1</v>
      </c>
      <c r="C61" s="5" t="s">
        <v>2</v>
      </c>
      <c r="D61" s="5">
        <v>1070916270</v>
      </c>
      <c r="E61" s="5" t="s">
        <v>700</v>
      </c>
      <c r="F61" s="3">
        <v>31564</v>
      </c>
      <c r="G61" s="5" t="s">
        <v>4</v>
      </c>
      <c r="H61" s="5">
        <v>3168027115</v>
      </c>
      <c r="I61" s="5" t="s">
        <v>701</v>
      </c>
      <c r="J61" s="5" t="s">
        <v>702</v>
      </c>
      <c r="K61" s="5">
        <v>2</v>
      </c>
      <c r="L61" s="5" t="s">
        <v>703</v>
      </c>
      <c r="M61" s="5" t="s">
        <v>7</v>
      </c>
      <c r="N61" s="5" t="s">
        <v>229</v>
      </c>
      <c r="O61" s="5" t="s">
        <v>8</v>
      </c>
      <c r="P61" s="5" t="s">
        <v>9</v>
      </c>
      <c r="Q61" s="5" t="s">
        <v>243</v>
      </c>
      <c r="DG61" s="5">
        <f t="shared" ca="1" si="0"/>
        <v>38</v>
      </c>
    </row>
    <row r="62" spans="1:111" ht="15.75" customHeight="1">
      <c r="A62" s="6">
        <v>44263.52008101852</v>
      </c>
      <c r="B62" s="5" t="s">
        <v>1</v>
      </c>
      <c r="C62" s="5" t="s">
        <v>2</v>
      </c>
      <c r="D62" s="5">
        <v>39657715</v>
      </c>
      <c r="E62" s="5" t="s">
        <v>704</v>
      </c>
      <c r="F62" s="3">
        <v>26504</v>
      </c>
      <c r="G62" s="5" t="s">
        <v>11</v>
      </c>
      <c r="H62" s="5">
        <v>3107888356</v>
      </c>
      <c r="I62" s="5" t="s">
        <v>705</v>
      </c>
      <c r="J62" s="5" t="s">
        <v>706</v>
      </c>
      <c r="K62" s="5">
        <v>3</v>
      </c>
      <c r="L62" s="5" t="s">
        <v>102</v>
      </c>
      <c r="M62" s="5" t="s">
        <v>18</v>
      </c>
      <c r="N62" s="5" t="s">
        <v>229</v>
      </c>
      <c r="O62" s="5" t="s">
        <v>8</v>
      </c>
      <c r="P62" s="5" t="s">
        <v>9</v>
      </c>
      <c r="Q62" s="5" t="s">
        <v>243</v>
      </c>
      <c r="DG62" s="5">
        <f t="shared" ca="1" si="0"/>
        <v>52</v>
      </c>
    </row>
    <row r="63" spans="1:111" ht="15.75" customHeight="1">
      <c r="A63" s="6">
        <v>44264.52008101852</v>
      </c>
      <c r="B63" s="5" t="s">
        <v>1</v>
      </c>
      <c r="C63" s="5" t="s">
        <v>2</v>
      </c>
      <c r="D63" s="5">
        <v>28271122</v>
      </c>
      <c r="E63" s="5" t="s">
        <v>707</v>
      </c>
      <c r="F63" s="3">
        <v>18748</v>
      </c>
      <c r="G63" s="5" t="s">
        <v>11</v>
      </c>
      <c r="H63" s="5">
        <v>3162343569</v>
      </c>
      <c r="I63" s="5" t="s">
        <v>708</v>
      </c>
      <c r="J63" s="5" t="s">
        <v>709</v>
      </c>
      <c r="K63" s="5">
        <v>3</v>
      </c>
      <c r="L63" s="5" t="s">
        <v>72</v>
      </c>
      <c r="M63" s="5" t="s">
        <v>7</v>
      </c>
      <c r="N63" s="5" t="s">
        <v>229</v>
      </c>
      <c r="O63" s="5" t="s">
        <v>8</v>
      </c>
      <c r="P63" s="5" t="s">
        <v>9</v>
      </c>
      <c r="Q63" s="5" t="s">
        <v>243</v>
      </c>
      <c r="DG63" s="5">
        <f t="shared" ca="1" si="0"/>
        <v>73</v>
      </c>
    </row>
    <row r="64" spans="1:111" ht="15.75" customHeight="1">
      <c r="A64" s="6">
        <v>44265.52008101852</v>
      </c>
      <c r="B64" s="5" t="s">
        <v>1</v>
      </c>
      <c r="C64" s="5" t="s">
        <v>2</v>
      </c>
      <c r="D64" s="5">
        <v>20950612</v>
      </c>
      <c r="E64" s="5" t="s">
        <v>710</v>
      </c>
      <c r="F64" s="3">
        <v>19096</v>
      </c>
      <c r="G64" s="5" t="s">
        <v>11</v>
      </c>
      <c r="H64" s="5">
        <v>3214029549</v>
      </c>
      <c r="I64" s="5" t="s">
        <v>711</v>
      </c>
      <c r="J64" s="5" t="s">
        <v>712</v>
      </c>
      <c r="K64" s="5">
        <v>2</v>
      </c>
      <c r="L64" s="5" t="s">
        <v>102</v>
      </c>
      <c r="M64" s="5" t="s">
        <v>7</v>
      </c>
      <c r="N64" s="5" t="s">
        <v>229</v>
      </c>
      <c r="O64" s="5" t="s">
        <v>19</v>
      </c>
      <c r="P64" s="5" t="s">
        <v>9</v>
      </c>
      <c r="Q64" s="5" t="s">
        <v>243</v>
      </c>
      <c r="DG64" s="5">
        <f t="shared" ca="1" si="0"/>
        <v>72</v>
      </c>
    </row>
    <row r="65" spans="1:111" ht="15.75" customHeight="1">
      <c r="A65" s="6">
        <v>44266.52008101852</v>
      </c>
      <c r="B65" s="5" t="s">
        <v>1</v>
      </c>
      <c r="C65" s="5" t="s">
        <v>2</v>
      </c>
      <c r="D65" s="5">
        <v>20420941</v>
      </c>
      <c r="E65" s="5" t="s">
        <v>713</v>
      </c>
      <c r="F65" s="3">
        <v>20381</v>
      </c>
      <c r="G65" s="5" t="s">
        <v>11</v>
      </c>
      <c r="H65" s="5">
        <v>3165113429</v>
      </c>
      <c r="I65" s="5" t="s">
        <v>714</v>
      </c>
      <c r="J65" s="5" t="s">
        <v>715</v>
      </c>
      <c r="K65" s="5">
        <v>3</v>
      </c>
      <c r="L65" s="5" t="s">
        <v>703</v>
      </c>
      <c r="M65" s="5" t="s">
        <v>7</v>
      </c>
      <c r="N65" s="5" t="s">
        <v>229</v>
      </c>
      <c r="O65" s="5" t="s">
        <v>19</v>
      </c>
      <c r="P65" s="5" t="s">
        <v>9</v>
      </c>
      <c r="Q65" s="5" t="s">
        <v>243</v>
      </c>
      <c r="DG65" s="5">
        <f t="shared" ca="1" si="0"/>
        <v>68</v>
      </c>
    </row>
    <row r="66" spans="1:111" ht="15.75" customHeight="1">
      <c r="A66" s="6">
        <v>44267.52008101852</v>
      </c>
      <c r="B66" s="5" t="s">
        <v>1</v>
      </c>
      <c r="C66" s="5" t="s">
        <v>2</v>
      </c>
      <c r="D66" s="5">
        <v>52316707</v>
      </c>
      <c r="E66" s="5" t="s">
        <v>716</v>
      </c>
      <c r="F66" s="3">
        <v>28123</v>
      </c>
      <c r="G66" s="5" t="s">
        <v>11</v>
      </c>
      <c r="H66" s="5">
        <v>3234324609</v>
      </c>
      <c r="I66" s="5" t="s">
        <v>717</v>
      </c>
      <c r="J66" s="5" t="s">
        <v>718</v>
      </c>
      <c r="K66" s="5">
        <v>2</v>
      </c>
      <c r="L66" s="5" t="s">
        <v>26</v>
      </c>
      <c r="M66" s="5" t="s">
        <v>242</v>
      </c>
      <c r="N66" s="5" t="s">
        <v>229</v>
      </c>
      <c r="O66" s="5" t="s">
        <v>19</v>
      </c>
      <c r="P66" s="5" t="s">
        <v>9</v>
      </c>
      <c r="Q66" s="5" t="s">
        <v>243</v>
      </c>
      <c r="DG66" s="5">
        <f t="shared" ca="1" si="0"/>
        <v>47</v>
      </c>
    </row>
    <row r="67" spans="1:111" ht="15.75" customHeight="1">
      <c r="A67" s="6">
        <v>44268.52008101852</v>
      </c>
      <c r="B67" s="5" t="s">
        <v>1</v>
      </c>
      <c r="C67" s="5" t="s">
        <v>2</v>
      </c>
      <c r="D67" s="5">
        <v>21069123</v>
      </c>
      <c r="E67" s="5" t="s">
        <v>719</v>
      </c>
      <c r="F67" s="3">
        <v>22445</v>
      </c>
      <c r="G67" s="5" t="s">
        <v>11</v>
      </c>
      <c r="H67" s="5">
        <v>3208275082</v>
      </c>
      <c r="I67" s="5" t="s">
        <v>720</v>
      </c>
      <c r="J67" s="5" t="s">
        <v>721</v>
      </c>
      <c r="K67" s="5">
        <v>2</v>
      </c>
      <c r="L67" s="5" t="s">
        <v>23</v>
      </c>
      <c r="M67" s="5" t="s">
        <v>7</v>
      </c>
      <c r="N67" s="5" t="s">
        <v>722</v>
      </c>
      <c r="O67" s="5" t="s">
        <v>8</v>
      </c>
      <c r="P67" s="5" t="s">
        <v>9</v>
      </c>
      <c r="Q67" s="5" t="s">
        <v>243</v>
      </c>
      <c r="DG67" s="5">
        <f t="shared" ca="1" si="0"/>
        <v>63</v>
      </c>
    </row>
    <row r="68" spans="1:111" ht="15.75" customHeight="1">
      <c r="A68" s="6">
        <v>44269.52008101852</v>
      </c>
      <c r="B68" s="5" t="s">
        <v>1</v>
      </c>
      <c r="C68" s="5" t="s">
        <v>2</v>
      </c>
      <c r="D68" s="5">
        <v>52498359</v>
      </c>
      <c r="E68" s="5" t="s">
        <v>723</v>
      </c>
      <c r="F68" s="3">
        <v>29103</v>
      </c>
      <c r="G68" s="5" t="s">
        <v>11</v>
      </c>
      <c r="H68" s="5">
        <v>3116025118</v>
      </c>
      <c r="I68" s="5" t="s">
        <v>724</v>
      </c>
      <c r="J68" s="5" t="s">
        <v>725</v>
      </c>
      <c r="K68" s="5">
        <v>2</v>
      </c>
      <c r="L68" s="5" t="s">
        <v>686</v>
      </c>
      <c r="M68" s="5" t="s">
        <v>18</v>
      </c>
      <c r="N68" s="5" t="s">
        <v>229</v>
      </c>
      <c r="O68" s="5" t="s">
        <v>8</v>
      </c>
      <c r="P68" s="5" t="s">
        <v>9</v>
      </c>
      <c r="Q68" s="5" t="s">
        <v>243</v>
      </c>
      <c r="DG68" s="5">
        <f t="shared" ca="1" si="0"/>
        <v>44</v>
      </c>
    </row>
    <row r="69" spans="1:111" ht="15.75" customHeight="1">
      <c r="A69" s="6">
        <v>44270.52008101852</v>
      </c>
      <c r="B69" s="5" t="s">
        <v>1</v>
      </c>
      <c r="C69" s="5" t="s">
        <v>2</v>
      </c>
      <c r="D69" s="5">
        <v>52113962</v>
      </c>
      <c r="E69" s="5" t="s">
        <v>726</v>
      </c>
      <c r="F69" s="3">
        <v>25433</v>
      </c>
      <c r="G69" s="5" t="s">
        <v>11</v>
      </c>
      <c r="H69" s="5">
        <v>3125412177</v>
      </c>
      <c r="I69" s="5" t="s">
        <v>727</v>
      </c>
      <c r="J69" s="5" t="s">
        <v>728</v>
      </c>
      <c r="K69" s="5">
        <v>2</v>
      </c>
      <c r="L69" s="5" t="s">
        <v>729</v>
      </c>
      <c r="M69" s="5" t="s">
        <v>18</v>
      </c>
      <c r="N69" s="5" t="s">
        <v>229</v>
      </c>
      <c r="O69" s="5" t="s">
        <v>8</v>
      </c>
      <c r="P69" s="5" t="s">
        <v>9</v>
      </c>
      <c r="Q69" s="5" t="s">
        <v>243</v>
      </c>
      <c r="DG69" s="5">
        <f t="shared" ca="1" si="0"/>
        <v>55</v>
      </c>
    </row>
    <row r="70" spans="1:111" ht="15.75" customHeight="1">
      <c r="A70" s="6">
        <v>44271.52008101852</v>
      </c>
      <c r="B70" s="5" t="s">
        <v>1</v>
      </c>
      <c r="C70" s="5" t="s">
        <v>2</v>
      </c>
      <c r="D70" s="5">
        <v>51595419</v>
      </c>
      <c r="E70" s="5" t="s">
        <v>730</v>
      </c>
      <c r="F70" s="3">
        <v>22408</v>
      </c>
      <c r="G70" s="5" t="s">
        <v>11</v>
      </c>
      <c r="H70" s="5">
        <v>3003098542</v>
      </c>
      <c r="I70" s="5" t="s">
        <v>731</v>
      </c>
      <c r="J70" s="5" t="s">
        <v>732</v>
      </c>
      <c r="K70" s="5">
        <v>3</v>
      </c>
      <c r="L70" s="5" t="s">
        <v>26</v>
      </c>
      <c r="M70" s="5" t="s">
        <v>18</v>
      </c>
      <c r="N70" s="5" t="s">
        <v>229</v>
      </c>
      <c r="O70" s="5" t="s">
        <v>8</v>
      </c>
      <c r="P70" s="5" t="s">
        <v>9</v>
      </c>
      <c r="Q70" s="5" t="s">
        <v>243</v>
      </c>
      <c r="DG70" s="5">
        <f t="shared" ca="1" si="0"/>
        <v>63</v>
      </c>
    </row>
    <row r="71" spans="1:111" ht="15.75" customHeight="1">
      <c r="A71" s="6">
        <v>44272.52008101852</v>
      </c>
      <c r="B71" s="5" t="s">
        <v>1</v>
      </c>
      <c r="C71" s="5" t="s">
        <v>2</v>
      </c>
      <c r="D71" s="5">
        <v>41392561</v>
      </c>
      <c r="E71" s="5" t="s">
        <v>733</v>
      </c>
      <c r="F71" s="3">
        <v>17365</v>
      </c>
      <c r="G71" s="5" t="s">
        <v>11</v>
      </c>
      <c r="H71" s="5">
        <v>3202701001</v>
      </c>
      <c r="I71" s="5" t="s">
        <v>734</v>
      </c>
      <c r="J71" s="5" t="s">
        <v>735</v>
      </c>
      <c r="K71" s="5">
        <v>2</v>
      </c>
      <c r="L71" s="5" t="s">
        <v>26</v>
      </c>
      <c r="M71" s="5" t="s">
        <v>7</v>
      </c>
      <c r="N71" s="5" t="s">
        <v>229</v>
      </c>
      <c r="O71" s="5" t="s">
        <v>89</v>
      </c>
      <c r="P71" s="5" t="s">
        <v>9</v>
      </c>
      <c r="Q71" s="5" t="s">
        <v>243</v>
      </c>
      <c r="DG71" s="5">
        <f t="shared" ca="1" si="0"/>
        <v>77</v>
      </c>
    </row>
    <row r="72" spans="1:111" ht="15.75" customHeight="1">
      <c r="A72" s="6">
        <v>44273.52008101852</v>
      </c>
      <c r="B72" s="5" t="s">
        <v>1</v>
      </c>
      <c r="C72" s="5" t="s">
        <v>689</v>
      </c>
      <c r="D72" s="5">
        <v>25301272</v>
      </c>
      <c r="E72" s="5" t="s">
        <v>736</v>
      </c>
      <c r="F72" s="3">
        <v>34590</v>
      </c>
      <c r="G72" s="5" t="s">
        <v>11</v>
      </c>
      <c r="H72" s="5">
        <v>3132031055</v>
      </c>
      <c r="I72" s="5" t="s">
        <v>737</v>
      </c>
      <c r="J72" s="5" t="s">
        <v>738</v>
      </c>
      <c r="K72" s="5">
        <v>2</v>
      </c>
      <c r="L72" s="5" t="s">
        <v>729</v>
      </c>
      <c r="M72" s="5" t="s">
        <v>739</v>
      </c>
      <c r="N72" s="5" t="s">
        <v>229</v>
      </c>
      <c r="O72" s="5" t="s">
        <v>13</v>
      </c>
      <c r="P72" s="5" t="s">
        <v>9</v>
      </c>
      <c r="Q72" s="5" t="s">
        <v>243</v>
      </c>
      <c r="DG72" s="5">
        <f t="shared" ca="1" si="0"/>
        <v>29</v>
      </c>
    </row>
    <row r="73" spans="1:111" ht="15.75" customHeight="1">
      <c r="A73" s="6">
        <v>44274.52008101852</v>
      </c>
      <c r="B73" s="5" t="s">
        <v>1</v>
      </c>
      <c r="C73" s="5" t="s">
        <v>2</v>
      </c>
      <c r="D73" s="5">
        <v>21180525</v>
      </c>
      <c r="E73" s="5" t="s">
        <v>740</v>
      </c>
      <c r="F73" s="3">
        <v>22296</v>
      </c>
      <c r="G73" s="5" t="s">
        <v>11</v>
      </c>
      <c r="H73" s="5">
        <v>3003636161</v>
      </c>
      <c r="I73" s="5" t="s">
        <v>741</v>
      </c>
      <c r="J73" s="5" t="s">
        <v>742</v>
      </c>
      <c r="K73" s="5">
        <v>3</v>
      </c>
      <c r="L73" s="5" t="s">
        <v>26</v>
      </c>
      <c r="M73" s="5" t="s">
        <v>7</v>
      </c>
      <c r="N73" s="5" t="s">
        <v>229</v>
      </c>
      <c r="O73" s="5" t="s">
        <v>89</v>
      </c>
      <c r="P73" s="5" t="s">
        <v>9</v>
      </c>
      <c r="Q73" s="5" t="s">
        <v>243</v>
      </c>
      <c r="DG73" s="5">
        <f t="shared" ca="1" si="0"/>
        <v>63</v>
      </c>
    </row>
    <row r="74" spans="1:111" ht="15.75" customHeight="1">
      <c r="A74" s="6">
        <v>44275.52008101852</v>
      </c>
      <c r="B74" s="5" t="s">
        <v>1</v>
      </c>
      <c r="C74" s="5" t="s">
        <v>2</v>
      </c>
      <c r="D74" s="5">
        <v>51601321</v>
      </c>
      <c r="E74" s="5" t="s">
        <v>743</v>
      </c>
      <c r="F74" s="3">
        <v>22093</v>
      </c>
      <c r="G74" s="5" t="s">
        <v>11</v>
      </c>
      <c r="H74" s="5">
        <v>3208528338</v>
      </c>
      <c r="I74" s="5" t="s">
        <v>744</v>
      </c>
      <c r="J74" s="5" t="s">
        <v>745</v>
      </c>
      <c r="K74" s="5">
        <v>3</v>
      </c>
      <c r="L74" s="5" t="s">
        <v>72</v>
      </c>
      <c r="M74" s="5" t="s">
        <v>7</v>
      </c>
      <c r="N74" s="5" t="s">
        <v>229</v>
      </c>
      <c r="O74" s="5" t="s">
        <v>13</v>
      </c>
      <c r="P74" s="5" t="s">
        <v>9</v>
      </c>
      <c r="Q74" s="5" t="s">
        <v>746</v>
      </c>
      <c r="DG74" s="5">
        <f t="shared" ca="1" si="0"/>
        <v>64</v>
      </c>
    </row>
    <row r="75" spans="1:111" ht="15.75" customHeight="1">
      <c r="A75" s="6">
        <v>44276.52008101852</v>
      </c>
      <c r="B75" s="5" t="s">
        <v>1</v>
      </c>
      <c r="C75" s="5" t="s">
        <v>2</v>
      </c>
      <c r="D75" s="5">
        <v>51872448</v>
      </c>
      <c r="E75" s="5" t="s">
        <v>747</v>
      </c>
      <c r="F75" s="3">
        <v>24719</v>
      </c>
      <c r="G75" s="5" t="s">
        <v>11</v>
      </c>
      <c r="H75" s="5">
        <v>3163715532</v>
      </c>
      <c r="I75" s="5" t="s">
        <v>748</v>
      </c>
      <c r="J75" s="5" t="s">
        <v>749</v>
      </c>
      <c r="K75" s="5">
        <v>3</v>
      </c>
      <c r="L75" s="5" t="s">
        <v>72</v>
      </c>
      <c r="M75" s="5" t="s">
        <v>242</v>
      </c>
      <c r="N75" s="5" t="s">
        <v>229</v>
      </c>
      <c r="O75" s="5" t="s">
        <v>19</v>
      </c>
      <c r="P75" s="5" t="s">
        <v>9</v>
      </c>
      <c r="Q75" s="5" t="s">
        <v>243</v>
      </c>
      <c r="DG75" s="5">
        <f t="shared" ca="1" si="0"/>
        <v>56</v>
      </c>
    </row>
    <row r="76" spans="1:111" ht="15.75" customHeight="1">
      <c r="A76" s="6">
        <v>44277.52008101852</v>
      </c>
      <c r="B76" s="5" t="s">
        <v>1</v>
      </c>
      <c r="C76" s="5" t="s">
        <v>2</v>
      </c>
      <c r="D76" s="5">
        <v>20722833</v>
      </c>
      <c r="E76" s="5" t="s">
        <v>750</v>
      </c>
      <c r="F76" s="3">
        <v>20415</v>
      </c>
      <c r="G76" s="5" t="s">
        <v>11</v>
      </c>
      <c r="H76" s="5">
        <v>5370487</v>
      </c>
      <c r="I76" s="5" t="s">
        <v>751</v>
      </c>
      <c r="J76" s="5" t="s">
        <v>752</v>
      </c>
      <c r="K76" s="5">
        <v>3</v>
      </c>
      <c r="L76" s="5" t="s">
        <v>23</v>
      </c>
      <c r="M76" s="5" t="s">
        <v>7</v>
      </c>
      <c r="N76" s="5" t="s">
        <v>229</v>
      </c>
      <c r="O76" s="5" t="s">
        <v>8</v>
      </c>
      <c r="P76" s="5" t="s">
        <v>9</v>
      </c>
      <c r="Q76" s="5" t="s">
        <v>243</v>
      </c>
      <c r="DG76" s="5">
        <f t="shared" ca="1" si="0"/>
        <v>68</v>
      </c>
    </row>
    <row r="77" spans="1:111" ht="15.75" customHeight="1">
      <c r="A77" s="6">
        <v>44278.52008101852</v>
      </c>
    </row>
    <row r="78" spans="1:111" ht="15.75" customHeight="1">
      <c r="A78" s="6">
        <v>44279.52008101852</v>
      </c>
    </row>
    <row r="79" spans="1:111" ht="15.75" customHeight="1">
      <c r="A79" s="6">
        <v>44280.52008101852</v>
      </c>
    </row>
    <row r="80" spans="1:111" ht="15.75" customHeight="1">
      <c r="A80" s="6">
        <v>44281.52008101852</v>
      </c>
    </row>
    <row r="81" spans="1:1" ht="15.75" customHeight="1">
      <c r="A81" s="6">
        <v>44282.52008101852</v>
      </c>
    </row>
    <row r="82" spans="1:1" ht="15.75" customHeight="1">
      <c r="A82" s="6">
        <v>44283.52008101852</v>
      </c>
    </row>
    <row r="83" spans="1:1" ht="15.75" customHeight="1">
      <c r="A83" s="6">
        <v>44284.52008101852</v>
      </c>
    </row>
    <row r="84" spans="1:1" ht="15.75" customHeight="1">
      <c r="A84" s="6">
        <v>44285.52008101852</v>
      </c>
    </row>
    <row r="85" spans="1:1" ht="15.75" customHeight="1">
      <c r="A85" s="6">
        <v>44286.52008101852</v>
      </c>
    </row>
    <row r="86" spans="1:1" ht="15.75" customHeight="1">
      <c r="A86" s="6">
        <v>44287.52008101852</v>
      </c>
    </row>
    <row r="87" spans="1:1" ht="15.75" customHeight="1">
      <c r="A87" s="6">
        <v>44288.52008101852</v>
      </c>
    </row>
    <row r="88" spans="1:1" ht="15.75" customHeight="1">
      <c r="A88" s="6">
        <v>44289.52008101852</v>
      </c>
    </row>
    <row r="89" spans="1:1" ht="15.75" customHeight="1">
      <c r="A89" s="6">
        <v>44290.52008101852</v>
      </c>
    </row>
    <row r="90" spans="1:1" ht="15.75" customHeight="1">
      <c r="A90" s="6">
        <v>44291.52008101852</v>
      </c>
    </row>
    <row r="91" spans="1:1" ht="15.75" customHeight="1">
      <c r="A91" s="6">
        <v>44292.52008101852</v>
      </c>
    </row>
    <row r="92" spans="1:1" ht="15.75" customHeight="1">
      <c r="A92" s="6">
        <v>44293.52008101852</v>
      </c>
    </row>
    <row r="93" spans="1:1" ht="15.75" customHeight="1">
      <c r="A93" s="6">
        <v>44294.52008101852</v>
      </c>
    </row>
    <row r="94" spans="1:1" ht="15.75" customHeight="1">
      <c r="A94" s="6">
        <v>44295.52008101852</v>
      </c>
    </row>
    <row r="95" spans="1:1" ht="15.75" customHeight="1">
      <c r="A95" s="6">
        <v>44296.52008101852</v>
      </c>
    </row>
    <row r="96" spans="1:1" ht="15.75" customHeight="1">
      <c r="A96" s="6">
        <v>44297.52008101852</v>
      </c>
    </row>
    <row r="97" spans="1:1" ht="15.75" customHeight="1">
      <c r="A97" s="6">
        <v>44298.52008101852</v>
      </c>
    </row>
    <row r="98" spans="1:1" ht="15.75" customHeight="1">
      <c r="A98" s="6">
        <v>44299.52008101852</v>
      </c>
    </row>
    <row r="99" spans="1:1" ht="15.75" customHeight="1">
      <c r="A99" s="6">
        <v>44300.52008101852</v>
      </c>
    </row>
    <row r="100" spans="1:1" ht="15.75" customHeight="1">
      <c r="A100" s="6">
        <v>44301.52008101852</v>
      </c>
    </row>
    <row r="101" spans="1:1" ht="15.75" customHeight="1">
      <c r="A101" s="6">
        <v>44302.52008101852</v>
      </c>
    </row>
    <row r="102" spans="1:1" ht="15.75" customHeight="1">
      <c r="A102" s="6">
        <v>44303.52008101852</v>
      </c>
    </row>
    <row r="103" spans="1:1" ht="15.75" customHeight="1">
      <c r="A103" s="6">
        <v>44304.52008101852</v>
      </c>
    </row>
    <row r="104" spans="1:1" ht="15.75" customHeight="1">
      <c r="A104" s="6">
        <v>44305.52008101852</v>
      </c>
    </row>
    <row r="105" spans="1:1" ht="15.75" customHeight="1">
      <c r="A105" s="6">
        <v>44306.52008101852</v>
      </c>
    </row>
    <row r="106" spans="1:1" ht="15.75" customHeight="1">
      <c r="A106" s="6">
        <v>44307.52008101852</v>
      </c>
    </row>
    <row r="107" spans="1:1" ht="15.75" customHeight="1">
      <c r="A107" s="6">
        <v>44308.52008101852</v>
      </c>
    </row>
    <row r="108" spans="1:1" ht="15.75" customHeight="1">
      <c r="A108" s="6">
        <v>44309.52008101852</v>
      </c>
    </row>
    <row r="109" spans="1:1" ht="15.75" customHeight="1">
      <c r="A109" s="6">
        <v>44310.52008101852</v>
      </c>
    </row>
    <row r="110" spans="1:1" ht="15.75" customHeight="1">
      <c r="A110" s="6">
        <v>44311.52008101852</v>
      </c>
    </row>
    <row r="111" spans="1:1" ht="15.75" customHeight="1">
      <c r="A111" s="6">
        <v>44312.52008101852</v>
      </c>
    </row>
    <row r="112" spans="1:1" ht="15.75" customHeight="1">
      <c r="A112" s="6">
        <v>44313.52008101852</v>
      </c>
    </row>
    <row r="113" spans="1:1" ht="15.75" customHeight="1">
      <c r="A113" s="6">
        <v>44314.52008101852</v>
      </c>
    </row>
    <row r="114" spans="1:1" ht="15.75" customHeight="1">
      <c r="A114" s="6">
        <v>44315.52008101852</v>
      </c>
    </row>
    <row r="115" spans="1:1" ht="15.75" customHeight="1">
      <c r="A115" s="6">
        <v>44316.52008101852</v>
      </c>
    </row>
    <row r="116" spans="1:1" ht="15.75" customHeight="1">
      <c r="A116" s="6">
        <v>44317.52008101852</v>
      </c>
    </row>
    <row r="117" spans="1:1" ht="15.75" customHeight="1">
      <c r="A117" s="6">
        <v>44318.52008101852</v>
      </c>
    </row>
    <row r="118" spans="1:1" ht="15.75" customHeight="1">
      <c r="A118" s="6">
        <v>44319.52008101852</v>
      </c>
    </row>
    <row r="119" spans="1:1" ht="15.75" customHeight="1">
      <c r="A119" s="6">
        <v>44320.52008101852</v>
      </c>
    </row>
    <row r="120" spans="1:1" ht="15.75" customHeight="1">
      <c r="A120" s="6">
        <v>44321.52008101852</v>
      </c>
    </row>
    <row r="121" spans="1:1" ht="15.75" customHeight="1">
      <c r="A121" s="6">
        <v>44322.52008101852</v>
      </c>
    </row>
    <row r="122" spans="1:1" ht="15.75" customHeight="1">
      <c r="A122" s="6">
        <v>44323.52008101852</v>
      </c>
    </row>
    <row r="123" spans="1:1" ht="15.75" customHeight="1">
      <c r="A123" s="6">
        <v>44324.52008101852</v>
      </c>
    </row>
    <row r="124" spans="1:1" ht="15.75" customHeight="1">
      <c r="A124" s="6">
        <v>44325.52008101852</v>
      </c>
    </row>
    <row r="125" spans="1:1" ht="15.75" customHeight="1">
      <c r="A125" s="6">
        <v>44326.52008101852</v>
      </c>
    </row>
    <row r="126" spans="1:1" ht="15.75" customHeight="1">
      <c r="A126" s="6">
        <v>44327.52008101852</v>
      </c>
    </row>
    <row r="127" spans="1:1" ht="15.75" customHeight="1">
      <c r="A127" s="6">
        <v>44328.52008101852</v>
      </c>
    </row>
    <row r="128" spans="1:1" ht="15.75" customHeight="1">
      <c r="A128" s="6">
        <v>44329.52008101852</v>
      </c>
    </row>
    <row r="129" spans="1:1" ht="15.75" customHeight="1">
      <c r="A129" s="6">
        <v>44330.52008101852</v>
      </c>
    </row>
    <row r="130" spans="1:1" ht="15.75" customHeight="1">
      <c r="A130" s="6">
        <v>44331.52008101852</v>
      </c>
    </row>
    <row r="131" spans="1:1" ht="15.75" customHeight="1">
      <c r="A131" s="6">
        <v>44332.52008101852</v>
      </c>
    </row>
    <row r="132" spans="1:1" ht="15.75" customHeight="1">
      <c r="A132" s="6">
        <v>44333.52008101852</v>
      </c>
    </row>
    <row r="133" spans="1:1" ht="15.75" customHeight="1">
      <c r="A133" s="6">
        <v>44334.52008101852</v>
      </c>
    </row>
    <row r="134" spans="1:1" ht="15.75" customHeight="1">
      <c r="A134" s="6">
        <v>44335.52008101852</v>
      </c>
    </row>
    <row r="135" spans="1:1" ht="15.75" customHeight="1">
      <c r="A135" s="6">
        <v>44336.52008101852</v>
      </c>
    </row>
    <row r="136" spans="1:1" ht="15.75" customHeight="1">
      <c r="A136" s="6">
        <v>44337.52008101852</v>
      </c>
    </row>
    <row r="137" spans="1:1" ht="15.75" customHeight="1">
      <c r="A137" s="6">
        <v>44338.52008101852</v>
      </c>
    </row>
    <row r="138" spans="1:1" ht="15.75" customHeight="1">
      <c r="A138" s="6">
        <v>44339.52008101852</v>
      </c>
    </row>
    <row r="139" spans="1:1" ht="15.75" customHeight="1">
      <c r="A139" s="6">
        <v>44340.52008101852</v>
      </c>
    </row>
    <row r="140" spans="1:1" ht="15.75" customHeight="1">
      <c r="A140" s="6">
        <v>44341.52008101852</v>
      </c>
    </row>
    <row r="141" spans="1:1" ht="15.75" customHeight="1">
      <c r="A141" s="6">
        <v>44342.52008101852</v>
      </c>
    </row>
    <row r="142" spans="1:1" ht="15.75" customHeight="1">
      <c r="A142" s="6">
        <v>44343.52008101852</v>
      </c>
    </row>
    <row r="143" spans="1:1" ht="15.75" customHeight="1">
      <c r="A143" s="6">
        <v>44344.52008101852</v>
      </c>
    </row>
    <row r="144" spans="1:1" ht="15.75" customHeight="1">
      <c r="A144" s="6">
        <v>44345.52008101852</v>
      </c>
    </row>
    <row r="145" spans="1:1" ht="15.75" customHeight="1">
      <c r="A145" s="6">
        <v>44346.52008101852</v>
      </c>
    </row>
    <row r="146" spans="1:1" ht="15.75" customHeight="1">
      <c r="A146" s="6">
        <v>44347.52008101852</v>
      </c>
    </row>
    <row r="147" spans="1:1" ht="15.75" customHeight="1">
      <c r="A147" s="6">
        <v>44348.52008101852</v>
      </c>
    </row>
    <row r="148" spans="1:1" ht="15.75" customHeight="1">
      <c r="A148" s="6">
        <v>44349.52008101852</v>
      </c>
    </row>
    <row r="149" spans="1:1" ht="15.75" customHeight="1">
      <c r="A149" s="6">
        <v>44350.52008101852</v>
      </c>
    </row>
    <row r="150" spans="1:1" ht="15.75" customHeight="1">
      <c r="A150" s="6">
        <v>44351.52008101852</v>
      </c>
    </row>
    <row r="151" spans="1:1" ht="15.75" customHeight="1">
      <c r="A151" s="6">
        <v>44352.52008101852</v>
      </c>
    </row>
    <row r="152" spans="1:1" ht="15.75" customHeight="1">
      <c r="A152" s="6">
        <v>44353.52008101852</v>
      </c>
    </row>
    <row r="153" spans="1:1" ht="15.75" customHeight="1">
      <c r="A153" s="6">
        <v>44354.52008101852</v>
      </c>
    </row>
    <row r="154" spans="1:1" ht="15.75" customHeight="1">
      <c r="A154" s="6">
        <v>44355.52008101852</v>
      </c>
    </row>
    <row r="155" spans="1:1" ht="15.75" customHeight="1">
      <c r="A155" s="6">
        <v>44356.52008101852</v>
      </c>
    </row>
    <row r="156" spans="1:1" ht="15.75" customHeight="1">
      <c r="A156" s="6">
        <v>44357.52008101852</v>
      </c>
    </row>
    <row r="157" spans="1:1" ht="15.75" customHeight="1">
      <c r="A157" s="6">
        <v>44358.52008101852</v>
      </c>
    </row>
    <row r="158" spans="1:1" ht="15.75" customHeight="1">
      <c r="A158" s="6">
        <v>44359.52008101852</v>
      </c>
    </row>
    <row r="159" spans="1:1" ht="15.75" customHeight="1">
      <c r="A159" s="6">
        <v>44360.52008101852</v>
      </c>
    </row>
    <row r="160" spans="1:1" ht="15.75" customHeight="1">
      <c r="A160" s="6">
        <v>44361.52008101852</v>
      </c>
    </row>
    <row r="161" spans="1:1" ht="15.75" customHeight="1">
      <c r="A161" s="6">
        <v>44362.52008101852</v>
      </c>
    </row>
    <row r="162" spans="1:1" ht="15.75" customHeight="1">
      <c r="A162" s="6">
        <v>44363.52008101852</v>
      </c>
    </row>
    <row r="163" spans="1:1" ht="15.75" customHeight="1">
      <c r="A163" s="6">
        <v>44364.52008101852</v>
      </c>
    </row>
    <row r="164" spans="1:1" ht="15.75" customHeight="1">
      <c r="A164" s="6">
        <v>44365.52008101852</v>
      </c>
    </row>
    <row r="165" spans="1:1" ht="15.75" customHeight="1">
      <c r="A165" s="6">
        <v>44366.52008101852</v>
      </c>
    </row>
    <row r="166" spans="1:1" ht="15.75" customHeight="1">
      <c r="A166" s="6">
        <v>44367.52008101852</v>
      </c>
    </row>
    <row r="167" spans="1:1" ht="15.75" customHeight="1">
      <c r="A167" s="6">
        <v>44368.52008101852</v>
      </c>
    </row>
    <row r="168" spans="1:1" ht="15.75" customHeight="1">
      <c r="A168" s="6">
        <v>44369.52008101852</v>
      </c>
    </row>
    <row r="169" spans="1:1" ht="15.75" customHeight="1">
      <c r="A169" s="6">
        <v>44370.52008101852</v>
      </c>
    </row>
    <row r="170" spans="1:1" ht="15.75" customHeight="1">
      <c r="A170" s="6">
        <v>44371.52008101852</v>
      </c>
    </row>
    <row r="171" spans="1:1" ht="15.75" customHeight="1">
      <c r="A171" s="6">
        <v>44372.52008101852</v>
      </c>
    </row>
    <row r="172" spans="1:1" ht="15.75" customHeight="1">
      <c r="A172" s="6">
        <v>44373.52008101852</v>
      </c>
    </row>
    <row r="173" spans="1:1" ht="15.75" customHeight="1">
      <c r="A173" s="6">
        <v>44374.52008101852</v>
      </c>
    </row>
    <row r="174" spans="1:1" ht="15.75" customHeight="1">
      <c r="A174" s="6">
        <v>44375.52008101852</v>
      </c>
    </row>
    <row r="175" spans="1:1" ht="15.75" customHeight="1">
      <c r="A175" s="6">
        <v>44376.52008101852</v>
      </c>
    </row>
    <row r="176" spans="1:1" ht="15.75" customHeight="1">
      <c r="A176" s="6">
        <v>44377.52008101852</v>
      </c>
    </row>
    <row r="177" spans="1:110" ht="15.75" customHeight="1">
      <c r="A177" s="6">
        <v>44378.52008101852</v>
      </c>
    </row>
    <row r="178" spans="1:110" ht="15.75" customHeight="1">
      <c r="A178" s="6">
        <v>44379.52008101852</v>
      </c>
    </row>
    <row r="179" spans="1:110" ht="15.75" customHeight="1">
      <c r="A179" s="6">
        <v>44380.52008101852</v>
      </c>
    </row>
    <row r="180" spans="1:110" ht="15.75" customHeight="1">
      <c r="A180" s="6">
        <v>44381.52008101852</v>
      </c>
    </row>
    <row r="181" spans="1:110" ht="15.75" customHeight="1">
      <c r="A181" s="6">
        <v>44382.52008101852</v>
      </c>
    </row>
    <row r="182" spans="1:110" ht="15.75" customHeight="1">
      <c r="A182" s="6">
        <v>44383.52008101852</v>
      </c>
    </row>
    <row r="183" spans="1:110" ht="15.75" customHeight="1">
      <c r="A183" s="6">
        <v>44384.52008101852</v>
      </c>
    </row>
    <row r="184" spans="1:110" ht="15.75" customHeight="1">
      <c r="A184" s="6">
        <v>44385.52008101852</v>
      </c>
    </row>
    <row r="185" spans="1:110" ht="15.75" customHeight="1">
      <c r="A185" s="6">
        <v>44386.52008101852</v>
      </c>
    </row>
    <row r="186" spans="1:110" ht="15.75" customHeight="1">
      <c r="A186" s="6">
        <v>44387.52008101852</v>
      </c>
      <c r="B186" s="2"/>
      <c r="C186" s="2"/>
      <c r="D186" s="1"/>
      <c r="E186" s="2"/>
      <c r="F186" s="7"/>
      <c r="G186" s="2"/>
      <c r="H186" s="4"/>
      <c r="I186" s="4"/>
      <c r="J186" s="2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</row>
    <row r="187" spans="1:110" ht="15.75" customHeight="1">
      <c r="A187" s="6">
        <v>44388.52008101852</v>
      </c>
      <c r="B187" s="2"/>
      <c r="C187" s="2"/>
      <c r="D187" s="1"/>
      <c r="E187" s="2"/>
      <c r="F187" s="7"/>
      <c r="G187" s="2"/>
      <c r="H187" s="4"/>
      <c r="I187" s="4"/>
      <c r="J187" s="2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</row>
    <row r="188" spans="1:110" ht="15.75" customHeight="1">
      <c r="A188" s="6">
        <v>44389.52008101852</v>
      </c>
      <c r="B188" s="2"/>
      <c r="C188" s="2"/>
      <c r="D188" s="1"/>
      <c r="E188" s="2"/>
      <c r="F188" s="7"/>
      <c r="G188" s="2"/>
      <c r="H188" s="4"/>
      <c r="I188" s="4"/>
      <c r="J188" s="2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</row>
    <row r="189" spans="1:110" ht="15.75" customHeight="1">
      <c r="A189" s="6">
        <v>44390.52008101852</v>
      </c>
      <c r="B189" s="2"/>
      <c r="C189" s="2"/>
      <c r="D189" s="1"/>
      <c r="E189" s="2"/>
      <c r="F189" s="7"/>
      <c r="G189" s="2"/>
      <c r="H189" s="4"/>
      <c r="I189" s="4"/>
      <c r="J189" s="2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</row>
    <row r="190" spans="1:110" ht="15.75" customHeight="1">
      <c r="A190" s="6">
        <v>44391.52008101852</v>
      </c>
      <c r="B190" s="2"/>
      <c r="C190" s="2"/>
      <c r="D190" s="1"/>
      <c r="E190" s="2"/>
      <c r="F190" s="7"/>
      <c r="G190" s="2"/>
      <c r="H190" s="4"/>
      <c r="I190" s="4"/>
      <c r="J190" s="2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</row>
    <row r="191" spans="1:110" ht="15.75" customHeight="1">
      <c r="A191" s="6">
        <v>44392.52008101852</v>
      </c>
      <c r="B191" s="2"/>
      <c r="C191" s="2"/>
      <c r="D191" s="1"/>
      <c r="E191" s="2"/>
      <c r="F191" s="7"/>
      <c r="G191" s="2"/>
      <c r="H191" s="4"/>
      <c r="I191" s="4"/>
      <c r="J191" s="2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</row>
    <row r="192" spans="1:110" ht="15.75" customHeight="1">
      <c r="A192" s="6">
        <v>44393.52008101852</v>
      </c>
      <c r="B192" s="2"/>
      <c r="C192" s="2"/>
      <c r="D192" s="1"/>
      <c r="E192" s="2"/>
      <c r="F192" s="7"/>
      <c r="G192" s="2"/>
      <c r="H192" s="4"/>
      <c r="I192" s="4"/>
      <c r="J192" s="2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</row>
    <row r="193" spans="1:110" ht="15.75" customHeight="1">
      <c r="A193" s="6">
        <v>44394.52008101852</v>
      </c>
      <c r="B193" s="2"/>
      <c r="C193" s="2"/>
      <c r="D193" s="1"/>
      <c r="E193" s="2"/>
      <c r="F193" s="7"/>
      <c r="G193" s="2"/>
      <c r="H193" s="4"/>
      <c r="I193" s="4"/>
      <c r="J193" s="2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</row>
    <row r="194" spans="1:110" ht="15.75" customHeight="1">
      <c r="A194" s="6">
        <v>44395.52008101852</v>
      </c>
      <c r="B194" s="2"/>
      <c r="C194" s="2"/>
      <c r="D194" s="1"/>
      <c r="E194" s="2"/>
      <c r="F194" s="7"/>
      <c r="G194" s="2"/>
      <c r="H194" s="4"/>
      <c r="I194" s="4"/>
      <c r="J194" s="2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</row>
    <row r="195" spans="1:110" ht="15.75" customHeight="1">
      <c r="A195" s="6">
        <v>44396.52008101852</v>
      </c>
      <c r="B195" s="2"/>
      <c r="C195" s="2"/>
      <c r="D195" s="1"/>
      <c r="E195" s="2"/>
      <c r="F195" s="7"/>
      <c r="G195" s="2"/>
      <c r="H195" s="4"/>
      <c r="I195" s="4"/>
      <c r="J195" s="2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</row>
    <row r="196" spans="1:110" ht="15.75" customHeight="1">
      <c r="A196" s="6">
        <v>44397.52008101852</v>
      </c>
      <c r="B196" s="2"/>
      <c r="C196" s="2"/>
      <c r="D196" s="1"/>
      <c r="E196" s="2"/>
      <c r="F196" s="7"/>
      <c r="G196" s="2"/>
      <c r="H196" s="4"/>
      <c r="I196" s="4"/>
      <c r="J196" s="2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</row>
    <row r="197" spans="1:110" ht="15.75" customHeight="1">
      <c r="A197" s="6">
        <v>44398.52008101852</v>
      </c>
      <c r="B197" s="2"/>
      <c r="C197" s="2"/>
      <c r="D197" s="1"/>
      <c r="E197" s="2"/>
      <c r="F197" s="7"/>
      <c r="G197" s="2"/>
      <c r="H197" s="4"/>
      <c r="I197" s="4"/>
      <c r="J197" s="2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</row>
    <row r="198" spans="1:110" ht="15.75" customHeight="1">
      <c r="A198" s="6">
        <v>44399.52008101852</v>
      </c>
      <c r="B198" s="2"/>
      <c r="C198" s="2"/>
      <c r="D198" s="1"/>
      <c r="E198" s="2"/>
      <c r="F198" s="7"/>
      <c r="G198" s="2"/>
      <c r="H198" s="4"/>
      <c r="I198" s="4"/>
      <c r="J198" s="2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</row>
    <row r="199" spans="1:110" ht="15.75" customHeight="1">
      <c r="A199" s="6">
        <v>44400.52008101852</v>
      </c>
      <c r="B199" s="2"/>
      <c r="C199" s="2"/>
      <c r="D199" s="1"/>
      <c r="E199" s="2"/>
      <c r="F199" s="7"/>
      <c r="G199" s="2"/>
      <c r="H199" s="4"/>
      <c r="I199" s="4"/>
      <c r="J199" s="2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</row>
    <row r="200" spans="1:110" ht="15.75" customHeight="1">
      <c r="A200" s="6">
        <v>44401.52008101852</v>
      </c>
      <c r="B200" s="2"/>
      <c r="C200" s="2"/>
      <c r="D200" s="1"/>
      <c r="E200" s="2"/>
      <c r="F200" s="7"/>
      <c r="G200" s="2"/>
      <c r="H200" s="4"/>
      <c r="I200" s="4"/>
      <c r="J200" s="2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</row>
    <row r="201" spans="1:110" ht="15.75" customHeight="1">
      <c r="A201" s="6">
        <v>44402.52008101852</v>
      </c>
      <c r="B201" s="2"/>
      <c r="C201" s="2"/>
      <c r="D201" s="1"/>
      <c r="E201" s="2"/>
      <c r="F201" s="7"/>
      <c r="G201" s="2"/>
      <c r="H201" s="4"/>
      <c r="I201" s="4"/>
      <c r="J201" s="2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</row>
    <row r="202" spans="1:110" ht="15.75" customHeight="1">
      <c r="A202" s="6">
        <v>44403.52008101852</v>
      </c>
      <c r="B202" s="2"/>
      <c r="C202" s="2"/>
      <c r="D202" s="1"/>
      <c r="E202" s="2"/>
      <c r="F202" s="7"/>
      <c r="G202" s="2"/>
      <c r="H202" s="4"/>
      <c r="I202" s="4"/>
      <c r="J202" s="2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</row>
    <row r="203" spans="1:110" ht="15.75" customHeight="1">
      <c r="A203" s="6">
        <v>44404.52008101852</v>
      </c>
      <c r="B203" s="2"/>
      <c r="C203" s="2"/>
      <c r="D203" s="1"/>
      <c r="E203" s="2"/>
      <c r="F203" s="7"/>
      <c r="G203" s="2"/>
      <c r="H203" s="4"/>
      <c r="I203" s="4"/>
      <c r="J203" s="2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</row>
    <row r="204" spans="1:110" ht="15.75" customHeight="1">
      <c r="A204" s="6">
        <v>44405.52008101852</v>
      </c>
      <c r="B204" s="2"/>
      <c r="C204" s="2"/>
      <c r="D204" s="1"/>
      <c r="E204" s="2"/>
      <c r="F204" s="7"/>
      <c r="G204" s="2"/>
      <c r="H204" s="4"/>
      <c r="I204" s="4"/>
      <c r="J204" s="2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</row>
    <row r="205" spans="1:110" ht="15.75" customHeight="1">
      <c r="A205" s="6">
        <v>44406.52008101852</v>
      </c>
      <c r="B205" s="2"/>
      <c r="C205" s="2"/>
      <c r="D205" s="1"/>
      <c r="E205" s="2"/>
      <c r="F205" s="7"/>
      <c r="G205" s="2"/>
      <c r="H205" s="4"/>
      <c r="I205" s="4"/>
      <c r="J205" s="2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</row>
    <row r="206" spans="1:110" ht="15.75" customHeight="1">
      <c r="A206" s="6">
        <v>44407.52008101852</v>
      </c>
      <c r="B206" s="2"/>
      <c r="C206" s="2"/>
      <c r="D206" s="1"/>
      <c r="E206" s="2"/>
      <c r="F206" s="7"/>
      <c r="G206" s="2"/>
      <c r="H206" s="4"/>
      <c r="I206" s="4"/>
      <c r="J206" s="2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</row>
    <row r="207" spans="1:110" ht="15.75" customHeight="1">
      <c r="A207" s="6">
        <v>44408.52008101852</v>
      </c>
      <c r="B207" s="2"/>
      <c r="C207" s="2"/>
      <c r="D207" s="1"/>
      <c r="E207" s="2"/>
      <c r="F207" s="7"/>
      <c r="G207" s="2"/>
      <c r="H207" s="4"/>
      <c r="I207" s="4"/>
      <c r="J207" s="2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</row>
    <row r="208" spans="1:110" ht="15.75" customHeight="1">
      <c r="A208" s="6">
        <v>44409.52008101852</v>
      </c>
      <c r="B208" s="2"/>
      <c r="C208" s="2"/>
      <c r="D208" s="1"/>
      <c r="E208" s="2"/>
      <c r="F208" s="7"/>
      <c r="G208" s="2"/>
      <c r="H208" s="4"/>
      <c r="I208" s="4"/>
      <c r="J208" s="2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</row>
    <row r="209" spans="1:110" ht="15.75" customHeight="1">
      <c r="A209" s="6">
        <v>44410.52008101852</v>
      </c>
      <c r="B209" s="2"/>
      <c r="C209" s="2"/>
      <c r="D209" s="1"/>
      <c r="E209" s="2"/>
      <c r="F209" s="7"/>
      <c r="G209" s="2"/>
      <c r="H209" s="4"/>
      <c r="I209" s="4"/>
      <c r="J209" s="2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</row>
    <row r="210" spans="1:110" ht="15.75" customHeight="1">
      <c r="A210" s="6">
        <v>44411.52008101852</v>
      </c>
      <c r="B210" s="2"/>
      <c r="C210" s="2"/>
      <c r="D210" s="1"/>
      <c r="E210" s="2"/>
      <c r="F210" s="7"/>
      <c r="G210" s="2"/>
      <c r="H210" s="4"/>
      <c r="I210" s="4"/>
      <c r="J210" s="2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</row>
    <row r="211" spans="1:110" ht="15.75" customHeight="1">
      <c r="A211" s="6">
        <v>44412.52008101852</v>
      </c>
      <c r="B211" s="2"/>
      <c r="C211" s="2"/>
      <c r="D211" s="1"/>
      <c r="E211" s="2"/>
      <c r="F211" s="7"/>
      <c r="G211" s="2"/>
      <c r="H211" s="4"/>
      <c r="I211" s="4"/>
      <c r="J211" s="2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</row>
    <row r="212" spans="1:110" ht="15.75" customHeight="1">
      <c r="A212" s="6">
        <v>44413.52008101852</v>
      </c>
      <c r="B212" s="2"/>
      <c r="C212" s="2"/>
      <c r="D212" s="1"/>
      <c r="E212" s="2"/>
      <c r="F212" s="7"/>
      <c r="G212" s="2"/>
      <c r="H212" s="4"/>
      <c r="I212" s="4"/>
      <c r="J212" s="2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</row>
    <row r="213" spans="1:110" ht="15.75" customHeight="1">
      <c r="A213" s="6">
        <v>44414.52008101852</v>
      </c>
      <c r="B213" s="2"/>
      <c r="C213" s="2"/>
      <c r="D213" s="1"/>
      <c r="E213" s="2"/>
      <c r="F213" s="7"/>
      <c r="G213" s="2"/>
      <c r="H213" s="4"/>
      <c r="I213" s="4"/>
      <c r="J213" s="2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</row>
    <row r="214" spans="1:110" ht="15.75" customHeight="1">
      <c r="A214" s="6">
        <v>44415.52008101852</v>
      </c>
      <c r="B214" s="2"/>
      <c r="C214" s="2"/>
      <c r="D214" s="1"/>
      <c r="E214" s="2"/>
      <c r="F214" s="7"/>
      <c r="G214" s="2"/>
      <c r="H214" s="4"/>
      <c r="I214" s="4"/>
      <c r="J214" s="2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</row>
    <row r="215" spans="1:110" ht="15.75" customHeight="1">
      <c r="A215" s="6">
        <v>44416.52008101852</v>
      </c>
      <c r="B215" s="2"/>
      <c r="C215" s="2"/>
      <c r="D215" s="1"/>
      <c r="E215" s="2"/>
      <c r="F215" s="7"/>
      <c r="G215" s="2"/>
      <c r="H215" s="4"/>
      <c r="I215" s="4"/>
      <c r="J215" s="2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</row>
    <row r="216" spans="1:110" ht="15.75" customHeight="1">
      <c r="A216" s="6">
        <v>44417.52008101852</v>
      </c>
      <c r="B216" s="2"/>
      <c r="C216" s="2"/>
      <c r="D216" s="1"/>
      <c r="E216" s="2"/>
      <c r="F216" s="7"/>
      <c r="G216" s="2"/>
      <c r="H216" s="4"/>
      <c r="I216" s="4"/>
      <c r="J216" s="2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</row>
    <row r="217" spans="1:110" ht="15.75" customHeight="1">
      <c r="A217" s="6">
        <v>44418.52008101852</v>
      </c>
      <c r="B217" s="2"/>
      <c r="C217" s="2"/>
      <c r="D217" s="1"/>
      <c r="E217" s="2"/>
      <c r="F217" s="7"/>
      <c r="G217" s="2"/>
      <c r="H217" s="4"/>
      <c r="I217" s="4"/>
      <c r="J217" s="2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</row>
    <row r="218" spans="1:110" ht="15.75" customHeight="1">
      <c r="A218" s="6">
        <v>44419.52008101852</v>
      </c>
      <c r="B218" s="2"/>
      <c r="C218" s="2"/>
      <c r="D218" s="1"/>
      <c r="E218" s="2"/>
      <c r="F218" s="7"/>
      <c r="G218" s="2"/>
      <c r="H218" s="4"/>
      <c r="I218" s="4"/>
      <c r="J218" s="2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</row>
    <row r="219" spans="1:110" ht="15.75" customHeight="1">
      <c r="A219" s="6">
        <v>44420.52008101852</v>
      </c>
      <c r="B219" s="2"/>
      <c r="C219" s="2"/>
      <c r="D219" s="1"/>
      <c r="E219" s="2"/>
      <c r="F219" s="7"/>
      <c r="G219" s="2"/>
      <c r="H219" s="4"/>
      <c r="I219" s="4"/>
      <c r="J219" s="2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</row>
    <row r="220" spans="1:110" ht="15.75" customHeight="1">
      <c r="A220" s="6">
        <v>44421.52008101852</v>
      </c>
      <c r="B220" s="2"/>
      <c r="C220" s="2"/>
      <c r="D220" s="1"/>
      <c r="E220" s="2"/>
      <c r="F220" s="7"/>
      <c r="G220" s="2"/>
      <c r="H220" s="4"/>
      <c r="I220" s="4"/>
      <c r="J220" s="2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</row>
    <row r="221" spans="1:110" ht="15.75" customHeight="1">
      <c r="A221" s="6">
        <v>44422.52008101852</v>
      </c>
      <c r="B221" s="2"/>
      <c r="C221" s="2"/>
      <c r="D221" s="1"/>
      <c r="E221" s="2"/>
      <c r="F221" s="7"/>
      <c r="G221" s="2"/>
      <c r="H221" s="4"/>
      <c r="I221" s="4"/>
      <c r="J221" s="2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</row>
    <row r="222" spans="1:110" ht="15.75" customHeight="1">
      <c r="A222" s="6">
        <v>44423.52008101852</v>
      </c>
      <c r="B222" s="2"/>
      <c r="C222" s="2"/>
      <c r="D222" s="1"/>
      <c r="E222" s="2"/>
      <c r="F222" s="7"/>
      <c r="G222" s="2"/>
      <c r="H222" s="4"/>
      <c r="I222" s="4"/>
      <c r="J222" s="2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</row>
    <row r="223" spans="1:110" ht="15.75" customHeight="1">
      <c r="A223" s="6">
        <v>44424.52008101852</v>
      </c>
      <c r="B223" s="2"/>
      <c r="C223" s="2"/>
      <c r="D223" s="1"/>
      <c r="E223" s="2"/>
      <c r="F223" s="7"/>
      <c r="G223" s="2"/>
      <c r="H223" s="4"/>
      <c r="I223" s="4"/>
      <c r="J223" s="2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</row>
    <row r="224" spans="1:110" ht="15.75" customHeight="1">
      <c r="A224" s="6">
        <v>44425.52008101852</v>
      </c>
      <c r="B224" s="2"/>
      <c r="C224" s="2"/>
      <c r="D224" s="1"/>
      <c r="E224" s="2"/>
      <c r="F224" s="7"/>
      <c r="G224" s="2"/>
      <c r="H224" s="4"/>
      <c r="I224" s="4"/>
      <c r="J224" s="2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</row>
    <row r="225" spans="1:110" ht="15.75" customHeight="1">
      <c r="A225" s="6">
        <v>44426.52008101852</v>
      </c>
      <c r="B225" s="2"/>
      <c r="C225" s="2"/>
      <c r="D225" s="1"/>
      <c r="E225" s="2"/>
      <c r="F225" s="7"/>
      <c r="G225" s="2"/>
      <c r="H225" s="4"/>
      <c r="I225" s="4"/>
      <c r="J225" s="2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</row>
    <row r="226" spans="1:110" ht="15.75" customHeight="1">
      <c r="A226" s="6">
        <v>44427.52008101852</v>
      </c>
      <c r="B226" s="2"/>
      <c r="C226" s="2"/>
      <c r="D226" s="1"/>
      <c r="E226" s="2"/>
      <c r="F226" s="7"/>
      <c r="G226" s="2"/>
      <c r="H226" s="4"/>
      <c r="I226" s="4"/>
      <c r="J226" s="2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</row>
    <row r="227" spans="1:110" ht="15.75" customHeight="1">
      <c r="A227" s="6">
        <v>44428.52008101852</v>
      </c>
      <c r="B227" s="2"/>
      <c r="C227" s="2"/>
      <c r="D227" s="1"/>
      <c r="E227" s="2"/>
      <c r="F227" s="7"/>
      <c r="G227" s="2"/>
      <c r="H227" s="4"/>
      <c r="I227" s="4"/>
      <c r="J227" s="2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</row>
    <row r="228" spans="1:110" ht="15.75" customHeight="1">
      <c r="A228" s="6">
        <v>44429.52008101852</v>
      </c>
      <c r="B228" s="2"/>
      <c r="C228" s="2"/>
      <c r="D228" s="1"/>
      <c r="E228" s="2"/>
      <c r="F228" s="7"/>
      <c r="G228" s="2"/>
      <c r="H228" s="4"/>
      <c r="I228" s="4"/>
      <c r="J228" s="2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</row>
    <row r="229" spans="1:110" ht="15.75" customHeight="1">
      <c r="A229" s="6">
        <v>44430.52008101852</v>
      </c>
      <c r="B229" s="2"/>
      <c r="C229" s="2"/>
      <c r="D229" s="1"/>
      <c r="E229" s="2"/>
      <c r="F229" s="7"/>
      <c r="G229" s="2"/>
      <c r="H229" s="4"/>
      <c r="I229" s="4"/>
      <c r="J229" s="2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</row>
    <row r="230" spans="1:110" ht="15.75" customHeight="1">
      <c r="A230" s="6">
        <v>44431.52008101852</v>
      </c>
      <c r="B230" s="2"/>
      <c r="C230" s="2"/>
      <c r="D230" s="1"/>
      <c r="E230" s="2"/>
      <c r="F230" s="7"/>
      <c r="G230" s="2"/>
      <c r="H230" s="4"/>
      <c r="I230" s="4"/>
      <c r="J230" s="2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</row>
    <row r="231" spans="1:110" ht="15.75" customHeight="1">
      <c r="A231" s="6">
        <v>44432.52008101852</v>
      </c>
      <c r="B231" s="2"/>
      <c r="C231" s="2"/>
      <c r="D231" s="1"/>
      <c r="E231" s="2"/>
      <c r="F231" s="7"/>
      <c r="G231" s="2"/>
      <c r="H231" s="4"/>
      <c r="I231" s="4"/>
      <c r="J231" s="2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</row>
    <row r="232" spans="1:110" ht="15.75" customHeight="1">
      <c r="A232" s="6">
        <v>44433.52008101852</v>
      </c>
      <c r="B232" s="2"/>
      <c r="C232" s="2"/>
      <c r="D232" s="1"/>
      <c r="E232" s="2"/>
      <c r="F232" s="7"/>
      <c r="G232" s="2"/>
      <c r="H232" s="4"/>
      <c r="I232" s="4"/>
      <c r="J232" s="2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</row>
    <row r="233" spans="1:110" ht="15.75" customHeight="1">
      <c r="A233" s="6">
        <v>44434.52008101852</v>
      </c>
      <c r="B233" s="2"/>
      <c r="C233" s="2"/>
      <c r="D233" s="1"/>
      <c r="E233" s="2"/>
      <c r="F233" s="7"/>
      <c r="G233" s="2"/>
      <c r="H233" s="4"/>
      <c r="I233" s="4"/>
      <c r="J233" s="2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</row>
    <row r="234" spans="1:110" ht="15.75" customHeight="1">
      <c r="A234" s="6">
        <v>44435.52008101852</v>
      </c>
      <c r="B234" s="2"/>
      <c r="C234" s="2"/>
      <c r="D234" s="1"/>
      <c r="E234" s="2"/>
      <c r="F234" s="7"/>
      <c r="G234" s="2"/>
      <c r="H234" s="4"/>
      <c r="I234" s="4"/>
      <c r="J234" s="2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</row>
    <row r="235" spans="1:110" ht="15.75" customHeight="1">
      <c r="A235" s="1"/>
      <c r="B235" s="2"/>
      <c r="C235" s="2"/>
      <c r="D235" s="1"/>
      <c r="E235" s="2"/>
      <c r="F235" s="7"/>
      <c r="G235" s="2"/>
      <c r="H235" s="4"/>
      <c r="I235" s="4"/>
      <c r="J235" s="2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</row>
    <row r="236" spans="1:110" ht="15.75" customHeight="1">
      <c r="A236" s="1"/>
      <c r="B236" s="2"/>
      <c r="C236" s="2"/>
      <c r="D236" s="1"/>
      <c r="E236" s="2"/>
      <c r="F236" s="7"/>
      <c r="G236" s="2"/>
      <c r="H236" s="4"/>
      <c r="I236" s="4"/>
      <c r="J236" s="2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</row>
    <row r="237" spans="1:110" ht="15.75" customHeight="1">
      <c r="A237" s="1"/>
      <c r="B237" s="2"/>
      <c r="C237" s="2"/>
      <c r="D237" s="1"/>
      <c r="E237" s="2"/>
      <c r="F237" s="7"/>
      <c r="G237" s="2"/>
      <c r="H237" s="4"/>
      <c r="I237" s="4"/>
      <c r="J237" s="2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</row>
    <row r="238" spans="1:110" ht="15.75" customHeight="1">
      <c r="A238" s="1"/>
      <c r="B238" s="2"/>
      <c r="C238" s="2"/>
      <c r="D238" s="1"/>
      <c r="E238" s="2"/>
      <c r="F238" s="7"/>
      <c r="G238" s="2"/>
      <c r="H238" s="4"/>
      <c r="I238" s="4"/>
      <c r="J238" s="2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</row>
    <row r="239" spans="1:110" ht="15.75" customHeight="1">
      <c r="A239" s="1"/>
      <c r="B239" s="2"/>
      <c r="C239" s="2"/>
      <c r="D239" s="1"/>
      <c r="E239" s="2"/>
      <c r="F239" s="7"/>
      <c r="G239" s="2"/>
      <c r="H239" s="4"/>
      <c r="I239" s="4"/>
      <c r="J239" s="2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</row>
    <row r="240" spans="1:110" ht="15.75" customHeight="1">
      <c r="A240" s="1"/>
      <c r="B240" s="2"/>
      <c r="C240" s="2"/>
      <c r="D240" s="1"/>
      <c r="E240" s="2"/>
      <c r="F240" s="7"/>
      <c r="G240" s="2"/>
      <c r="H240" s="4"/>
      <c r="I240" s="4"/>
      <c r="J240" s="2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</row>
    <row r="241" spans="1:110" ht="15.75" customHeight="1">
      <c r="A241" s="1"/>
      <c r="B241" s="2"/>
      <c r="C241" s="2"/>
      <c r="D241" s="1"/>
      <c r="E241" s="2"/>
      <c r="F241" s="7"/>
      <c r="G241" s="2"/>
      <c r="H241" s="4"/>
      <c r="I241" s="4"/>
      <c r="J241" s="2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</row>
    <row r="242" spans="1:110" ht="15.75" customHeight="1">
      <c r="A242" s="1"/>
      <c r="B242" s="2"/>
      <c r="C242" s="2"/>
      <c r="D242" s="1"/>
      <c r="E242" s="2"/>
      <c r="F242" s="7"/>
      <c r="G242" s="2"/>
      <c r="H242" s="4"/>
      <c r="I242" s="4"/>
      <c r="J242" s="2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</row>
    <row r="243" spans="1:110" ht="15.75" customHeight="1">
      <c r="A243" s="1"/>
      <c r="B243" s="2"/>
      <c r="C243" s="2"/>
      <c r="D243" s="1"/>
      <c r="E243" s="2"/>
      <c r="F243" s="7"/>
      <c r="G243" s="2"/>
      <c r="H243" s="4"/>
      <c r="I243" s="4"/>
      <c r="J243" s="2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</row>
    <row r="244" spans="1:110" ht="15.75" customHeight="1">
      <c r="A244" s="1"/>
      <c r="B244" s="2"/>
      <c r="C244" s="2"/>
      <c r="D244" s="1"/>
      <c r="E244" s="2"/>
      <c r="F244" s="7"/>
      <c r="G244" s="2"/>
      <c r="H244" s="4"/>
      <c r="I244" s="4"/>
      <c r="J244" s="2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</row>
    <row r="245" spans="1:110" ht="15.75" customHeight="1">
      <c r="A245" s="1"/>
      <c r="B245" s="2"/>
      <c r="C245" s="2"/>
      <c r="D245" s="1"/>
      <c r="E245" s="2"/>
      <c r="F245" s="7"/>
      <c r="G245" s="2"/>
      <c r="H245" s="4"/>
      <c r="I245" s="4"/>
      <c r="J245" s="2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</row>
    <row r="246" spans="1:110" ht="15.75" customHeight="1">
      <c r="A246" s="1"/>
      <c r="B246" s="2"/>
      <c r="C246" s="2"/>
      <c r="D246" s="1"/>
      <c r="E246" s="2"/>
      <c r="F246" s="7"/>
      <c r="G246" s="2"/>
      <c r="H246" s="4"/>
      <c r="I246" s="4"/>
      <c r="J246" s="2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</row>
    <row r="247" spans="1:110" ht="15.75" customHeight="1">
      <c r="A247" s="1"/>
      <c r="B247" s="2"/>
      <c r="C247" s="2"/>
      <c r="D247" s="1"/>
      <c r="E247" s="2"/>
      <c r="F247" s="7"/>
      <c r="G247" s="2"/>
      <c r="H247" s="4"/>
      <c r="I247" s="4"/>
      <c r="J247" s="2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</row>
    <row r="248" spans="1:110" ht="15.75" customHeight="1">
      <c r="A248" s="1"/>
      <c r="B248" s="2"/>
      <c r="C248" s="2"/>
      <c r="D248" s="1"/>
      <c r="E248" s="2"/>
      <c r="F248" s="7"/>
      <c r="G248" s="2"/>
      <c r="H248" s="4"/>
      <c r="I248" s="4"/>
      <c r="J248" s="2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</row>
    <row r="249" spans="1:110" ht="15.75" customHeight="1">
      <c r="A249" s="1"/>
      <c r="B249" s="2"/>
      <c r="C249" s="2"/>
      <c r="D249" s="1"/>
      <c r="E249" s="2"/>
      <c r="F249" s="7"/>
      <c r="G249" s="2"/>
      <c r="H249" s="4"/>
      <c r="I249" s="4"/>
      <c r="J249" s="2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</row>
    <row r="250" spans="1:110" ht="15.75" customHeight="1">
      <c r="A250" s="1"/>
      <c r="B250" s="2"/>
      <c r="C250" s="2"/>
      <c r="D250" s="1"/>
      <c r="E250" s="2"/>
      <c r="F250" s="7"/>
      <c r="G250" s="2"/>
      <c r="H250" s="4"/>
      <c r="I250" s="4"/>
      <c r="J250" s="2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</row>
    <row r="251" spans="1:110" ht="15.75" customHeight="1">
      <c r="A251" s="1"/>
      <c r="B251" s="2"/>
      <c r="C251" s="2"/>
      <c r="D251" s="1"/>
      <c r="E251" s="2"/>
      <c r="F251" s="7"/>
      <c r="G251" s="2"/>
      <c r="H251" s="4"/>
      <c r="I251" s="4"/>
      <c r="J251" s="2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</row>
    <row r="252" spans="1:110" ht="15.75" customHeight="1">
      <c r="A252" s="1"/>
      <c r="B252" s="2"/>
      <c r="C252" s="2"/>
      <c r="D252" s="1"/>
      <c r="E252" s="2"/>
      <c r="F252" s="7"/>
      <c r="G252" s="2"/>
      <c r="H252" s="4"/>
      <c r="I252" s="4"/>
      <c r="J252" s="2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</row>
    <row r="253" spans="1:110" ht="15.75" customHeight="1">
      <c r="A253" s="1"/>
      <c r="B253" s="2"/>
      <c r="C253" s="2"/>
      <c r="D253" s="1"/>
      <c r="E253" s="2"/>
      <c r="F253" s="7"/>
      <c r="G253" s="2"/>
      <c r="H253" s="4"/>
      <c r="I253" s="4"/>
      <c r="J253" s="2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</row>
    <row r="254" spans="1:110" ht="15.75" customHeight="1">
      <c r="A254" s="1"/>
      <c r="B254" s="2"/>
      <c r="C254" s="2"/>
      <c r="D254" s="1"/>
      <c r="E254" s="2"/>
      <c r="F254" s="7"/>
      <c r="G254" s="2"/>
      <c r="H254" s="4"/>
      <c r="I254" s="4"/>
      <c r="J254" s="2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</row>
    <row r="255" spans="1:110" ht="15.75" customHeight="1">
      <c r="A255" s="1"/>
      <c r="B255" s="2"/>
      <c r="C255" s="2"/>
      <c r="D255" s="1"/>
      <c r="E255" s="2"/>
      <c r="F255" s="7"/>
      <c r="G255" s="2"/>
      <c r="H255" s="4"/>
      <c r="I255" s="4"/>
      <c r="J255" s="2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</row>
    <row r="256" spans="1:110" ht="15.75" customHeight="1">
      <c r="A256" s="1"/>
      <c r="B256" s="2"/>
      <c r="C256" s="2"/>
      <c r="D256" s="1"/>
      <c r="E256" s="2"/>
      <c r="F256" s="7"/>
      <c r="G256" s="2"/>
      <c r="H256" s="4"/>
      <c r="I256" s="4"/>
      <c r="J256" s="2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</row>
    <row r="257" spans="1:110" ht="15.75" customHeight="1">
      <c r="A257" s="1"/>
      <c r="B257" s="2"/>
      <c r="C257" s="2"/>
      <c r="D257" s="1"/>
      <c r="E257" s="2"/>
      <c r="F257" s="7"/>
      <c r="G257" s="2"/>
      <c r="H257" s="4"/>
      <c r="I257" s="4"/>
      <c r="J257" s="2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</row>
    <row r="258" spans="1:110" ht="15.75" customHeight="1">
      <c r="A258" s="1"/>
      <c r="B258" s="2"/>
      <c r="C258" s="2"/>
      <c r="D258" s="1"/>
      <c r="E258" s="2"/>
      <c r="F258" s="7"/>
      <c r="G258" s="2"/>
      <c r="H258" s="4"/>
      <c r="I258" s="4"/>
      <c r="J258" s="2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</row>
    <row r="259" spans="1:110" ht="15.75" customHeight="1">
      <c r="A259" s="1"/>
      <c r="B259" s="2"/>
      <c r="C259" s="2"/>
      <c r="D259" s="1"/>
      <c r="E259" s="2"/>
      <c r="F259" s="7"/>
      <c r="G259" s="2"/>
      <c r="H259" s="4"/>
      <c r="I259" s="4"/>
      <c r="J259" s="2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</row>
    <row r="260" spans="1:110" ht="15.75" customHeight="1">
      <c r="A260" s="1"/>
      <c r="B260" s="2"/>
      <c r="C260" s="2"/>
      <c r="D260" s="1"/>
      <c r="E260" s="2"/>
      <c r="F260" s="7"/>
      <c r="G260" s="2"/>
      <c r="H260" s="4"/>
      <c r="I260" s="4"/>
      <c r="J260" s="2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</row>
    <row r="261" spans="1:110" ht="15.75" customHeight="1">
      <c r="A261" s="1"/>
      <c r="B261" s="2"/>
      <c r="C261" s="2"/>
      <c r="D261" s="1"/>
      <c r="E261" s="2"/>
      <c r="F261" s="7"/>
      <c r="G261" s="2"/>
      <c r="H261" s="4"/>
      <c r="I261" s="4"/>
      <c r="J261" s="2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</row>
    <row r="262" spans="1:110" ht="15.75" customHeight="1">
      <c r="A262" s="1"/>
      <c r="B262" s="2"/>
      <c r="C262" s="2"/>
      <c r="D262" s="1"/>
      <c r="E262" s="2"/>
      <c r="F262" s="7"/>
      <c r="G262" s="2"/>
      <c r="H262" s="4"/>
      <c r="I262" s="4"/>
      <c r="J262" s="2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</row>
    <row r="263" spans="1:110" ht="15.75" customHeight="1">
      <c r="A263" s="1"/>
      <c r="B263" s="2"/>
      <c r="C263" s="2"/>
      <c r="D263" s="1"/>
      <c r="E263" s="2"/>
      <c r="F263" s="7"/>
      <c r="G263" s="2"/>
      <c r="H263" s="4"/>
      <c r="I263" s="4"/>
      <c r="J263" s="2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</row>
    <row r="264" spans="1:110" ht="15.75" customHeight="1">
      <c r="A264" s="1"/>
      <c r="B264" s="2"/>
      <c r="C264" s="2"/>
      <c r="D264" s="1"/>
      <c r="E264" s="2"/>
      <c r="F264" s="7"/>
      <c r="G264" s="2"/>
      <c r="H264" s="4"/>
      <c r="I264" s="4"/>
      <c r="J264" s="2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</row>
    <row r="265" spans="1:110" ht="15.75" customHeight="1">
      <c r="A265" s="1"/>
      <c r="B265" s="2"/>
      <c r="C265" s="2"/>
      <c r="D265" s="1"/>
      <c r="E265" s="2"/>
      <c r="F265" s="7"/>
      <c r="G265" s="2"/>
      <c r="H265" s="4"/>
      <c r="I265" s="4"/>
      <c r="J265" s="2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</row>
    <row r="266" spans="1:110" ht="15.75" customHeight="1">
      <c r="A266" s="1"/>
      <c r="B266" s="2"/>
      <c r="C266" s="2"/>
      <c r="D266" s="1"/>
      <c r="E266" s="2"/>
      <c r="F266" s="7"/>
      <c r="G266" s="2"/>
      <c r="H266" s="4"/>
      <c r="I266" s="4"/>
      <c r="J266" s="2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</row>
    <row r="267" spans="1:110" ht="15.75" customHeight="1">
      <c r="A267" s="1"/>
      <c r="B267" s="2"/>
      <c r="C267" s="2"/>
      <c r="D267" s="1"/>
      <c r="E267" s="2"/>
      <c r="F267" s="7"/>
      <c r="G267" s="2"/>
      <c r="H267" s="4"/>
      <c r="I267" s="4"/>
      <c r="J267" s="2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</row>
    <row r="268" spans="1:110" ht="15.75" customHeight="1">
      <c r="A268" s="1"/>
      <c r="B268" s="2"/>
      <c r="C268" s="2"/>
      <c r="D268" s="1"/>
      <c r="E268" s="2"/>
      <c r="F268" s="7"/>
      <c r="G268" s="2"/>
      <c r="H268" s="4"/>
      <c r="I268" s="4"/>
      <c r="J268" s="2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</row>
    <row r="269" spans="1:110" ht="15.75" customHeight="1">
      <c r="A269" s="1"/>
      <c r="B269" s="2"/>
      <c r="C269" s="2"/>
      <c r="D269" s="1"/>
      <c r="E269" s="2"/>
      <c r="F269" s="7"/>
      <c r="G269" s="2"/>
      <c r="H269" s="4"/>
      <c r="I269" s="4"/>
      <c r="J269" s="2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</row>
    <row r="270" spans="1:110" ht="15.75" customHeight="1">
      <c r="A270" s="1"/>
      <c r="B270" s="2"/>
      <c r="C270" s="2"/>
      <c r="D270" s="1"/>
      <c r="E270" s="2"/>
      <c r="F270" s="7"/>
      <c r="G270" s="2"/>
      <c r="H270" s="4"/>
      <c r="I270" s="4"/>
      <c r="J270" s="2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</row>
    <row r="271" spans="1:110" ht="15.75" customHeight="1">
      <c r="A271" s="1"/>
      <c r="B271" s="2"/>
      <c r="C271" s="2"/>
      <c r="D271" s="1"/>
      <c r="E271" s="2"/>
      <c r="F271" s="7"/>
      <c r="G271" s="2"/>
      <c r="H271" s="4"/>
      <c r="I271" s="4"/>
      <c r="J271" s="2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</row>
    <row r="272" spans="1:110" ht="15.75" customHeight="1">
      <c r="A272" s="1"/>
      <c r="B272" s="2"/>
      <c r="C272" s="2"/>
      <c r="D272" s="1"/>
      <c r="E272" s="2"/>
      <c r="F272" s="7"/>
      <c r="G272" s="2"/>
      <c r="H272" s="4"/>
      <c r="I272" s="4"/>
      <c r="J272" s="2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</row>
    <row r="273" spans="1:110" ht="15.75" customHeight="1">
      <c r="A273" s="1"/>
      <c r="B273" s="2"/>
      <c r="C273" s="2"/>
      <c r="D273" s="1"/>
      <c r="E273" s="2"/>
      <c r="F273" s="7"/>
      <c r="G273" s="2"/>
      <c r="H273" s="4"/>
      <c r="I273" s="4"/>
      <c r="J273" s="2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</row>
    <row r="274" spans="1:110" ht="15.75" customHeight="1">
      <c r="A274" s="1"/>
      <c r="B274" s="2"/>
      <c r="C274" s="2"/>
      <c r="D274" s="1"/>
      <c r="E274" s="2"/>
      <c r="F274" s="7"/>
      <c r="G274" s="2"/>
      <c r="H274" s="4"/>
      <c r="I274" s="4"/>
      <c r="J274" s="2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</row>
    <row r="275" spans="1:110" ht="15.75" customHeight="1">
      <c r="A275" s="1"/>
      <c r="B275" s="2"/>
      <c r="C275" s="2"/>
      <c r="D275" s="1"/>
      <c r="E275" s="2"/>
      <c r="F275" s="7"/>
      <c r="G275" s="2"/>
      <c r="H275" s="4"/>
      <c r="I275" s="4"/>
      <c r="J275" s="2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</row>
    <row r="276" spans="1:110" ht="15.75" customHeight="1">
      <c r="A276" s="1"/>
      <c r="B276" s="2"/>
      <c r="C276" s="2"/>
      <c r="D276" s="1"/>
      <c r="E276" s="2"/>
      <c r="F276" s="7"/>
      <c r="G276" s="2"/>
      <c r="H276" s="4"/>
      <c r="I276" s="4"/>
      <c r="J276" s="2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</row>
  </sheetData>
  <autoFilter ref="A1:DG76" xr:uid="{00000000-0009-0000-0000-000001000000}"/>
  <conditionalFormatting sqref="F186:F276">
    <cfRule type="notContainsBlanks" dxfId="1" priority="1">
      <formula>LEN(TRIM(F186))&gt;0</formula>
    </cfRule>
  </conditionalFormatting>
  <conditionalFormatting sqref="AI1:AI276">
    <cfRule type="cellIs" dxfId="0" priority="2" operator="greaterThan">
      <formula>0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63"/>
  <sheetViews>
    <sheetView workbookViewId="0"/>
  </sheetViews>
  <sheetFormatPr defaultColWidth="12.5703125" defaultRowHeight="15" customHeight="1"/>
  <cols>
    <col min="14" max="14" width="14.42578125" customWidth="1"/>
  </cols>
  <sheetData>
    <row r="1" spans="1:16">
      <c r="A1" s="8"/>
      <c r="B1" s="62"/>
      <c r="C1" s="63"/>
      <c r="D1" s="63"/>
      <c r="E1" s="63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8"/>
      <c r="B2" s="63"/>
      <c r="C2" s="63"/>
      <c r="D2" s="63"/>
      <c r="E2" s="63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A3" s="8"/>
      <c r="B3" s="63"/>
      <c r="C3" s="63"/>
      <c r="D3" s="63"/>
      <c r="E3" s="63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8"/>
      <c r="B4" s="63"/>
      <c r="C4" s="63"/>
      <c r="D4" s="63"/>
      <c r="E4" s="63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2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2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2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X24" s="9" t="s">
        <v>753</v>
      </c>
    </row>
    <row r="25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2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2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</sheetData>
  <mergeCells count="1">
    <mergeCell ref="B1:E4"/>
  </mergeCells>
  <pageMargins left="0" right="0" top="0" bottom="0" header="0" foot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44"/>
  <sheetViews>
    <sheetView workbookViewId="0"/>
  </sheetViews>
  <sheetFormatPr defaultColWidth="12.5703125" defaultRowHeight="15" customHeight="1"/>
  <cols>
    <col min="1" max="1" width="41.42578125" customWidth="1"/>
    <col min="2" max="2" width="26.42578125" customWidth="1"/>
    <col min="3" max="6" width="10" customWidth="1"/>
    <col min="7" max="26" width="9.42578125" customWidth="1"/>
  </cols>
  <sheetData>
    <row r="1" spans="1:26" ht="38.25" customHeight="1">
      <c r="A1" s="44"/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2.75" customHeight="1">
      <c r="A2" s="52" t="s">
        <v>187</v>
      </c>
      <c r="B2" s="53" t="s">
        <v>754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2.75" customHeight="1">
      <c r="A3" s="54" t="s">
        <v>223</v>
      </c>
      <c r="B3" s="55">
        <v>53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2.75" customHeight="1">
      <c r="A4" s="56" t="s">
        <v>1</v>
      </c>
      <c r="B4" s="57">
        <v>22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3.5" customHeight="1">
      <c r="A5" s="58" t="s">
        <v>755</v>
      </c>
      <c r="B5" s="59">
        <v>75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3.5" customHeight="1">
      <c r="A6" s="44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8.75" customHeight="1">
      <c r="A7" s="44"/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2.75" customHeight="1">
      <c r="A8" s="4"/>
      <c r="B8" s="12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2" customHeight="1">
      <c r="A9" s="44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2.75" customHeight="1">
      <c r="A10" s="44"/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2.75" customHeight="1">
      <c r="A11" s="44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2.75" customHeight="1">
      <c r="A12" s="44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2.75" customHeight="1">
      <c r="A13" s="44"/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2.75" customHeight="1">
      <c r="A14" s="60" t="s">
        <v>187</v>
      </c>
      <c r="B14" s="61" t="s">
        <v>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2.75" hidden="1" customHeight="1">
      <c r="A15" s="60" t="s">
        <v>192</v>
      </c>
      <c r="B15" s="61" t="s">
        <v>756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2.75" hidden="1" customHeight="1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2.75" hidden="1" customHeight="1">
      <c r="A17" s="52" t="s">
        <v>196</v>
      </c>
      <c r="B17" s="53" t="s">
        <v>757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2.75" hidden="1" customHeight="1">
      <c r="A18" s="54">
        <v>2</v>
      </c>
      <c r="B18" s="55">
        <v>12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2.75" hidden="1" customHeight="1">
      <c r="A19" s="56">
        <v>3</v>
      </c>
      <c r="B19" s="57">
        <v>10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2.75" hidden="1" customHeight="1">
      <c r="A20" s="58" t="s">
        <v>755</v>
      </c>
      <c r="B20" s="59">
        <v>22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2.75" hidden="1" customHeight="1">
      <c r="A21" s="60" t="s">
        <v>187</v>
      </c>
      <c r="B21" s="61" t="s">
        <v>223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2.75" hidden="1" customHeight="1">
      <c r="A22" s="60" t="s">
        <v>192</v>
      </c>
      <c r="B22" s="61" t="s">
        <v>756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2.75" hidden="1" customHeight="1">
      <c r="A23" s="44"/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2.75" hidden="1" customHeight="1">
      <c r="A24" s="52" t="s">
        <v>211</v>
      </c>
      <c r="B24" s="53" t="s">
        <v>758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2.75" hidden="1" customHeight="1">
      <c r="A25" s="58" t="s">
        <v>755</v>
      </c>
      <c r="B25" s="59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2.75" hidden="1" customHeight="1">
      <c r="A26" s="13"/>
      <c r="B26" s="14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2.75" hidden="1" customHeight="1">
      <c r="A27" s="13"/>
      <c r="B27" s="14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2.75" hidden="1" customHeight="1">
      <c r="A28" s="13"/>
      <c r="B28" s="14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2.75" customHeight="1">
      <c r="A29" s="44"/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2.75" customHeight="1">
      <c r="A30" s="44"/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2.75" customHeight="1">
      <c r="A31" s="15" t="s">
        <v>196</v>
      </c>
      <c r="B31" s="16" t="s">
        <v>759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2.75" customHeight="1">
      <c r="A32" s="10">
        <v>1</v>
      </c>
      <c r="B32" s="11">
        <v>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2.75" customHeight="1">
      <c r="A33" s="10">
        <v>2</v>
      </c>
      <c r="B33" s="11">
        <f>12+31</f>
        <v>43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2.75" customHeight="1">
      <c r="A34" s="10">
        <v>3</v>
      </c>
      <c r="B34" s="11">
        <f>20+10</f>
        <v>30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2.75" customHeight="1">
      <c r="A35" s="10">
        <v>4</v>
      </c>
      <c r="B35" s="11">
        <v>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2.75" customHeight="1">
      <c r="A36" s="10">
        <v>5</v>
      </c>
      <c r="B36" s="11">
        <v>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2.75" customHeight="1">
      <c r="A37" s="17" t="s">
        <v>760</v>
      </c>
      <c r="B37" s="18">
        <f>SUM(B32:B36)</f>
        <v>75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2.75" customHeight="1">
      <c r="A38" s="44"/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2.75" customHeight="1">
      <c r="A39" s="44"/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2.75" customHeight="1">
      <c r="A40" s="44"/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2.75" customHeight="1">
      <c r="A41" s="44"/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2.75" customHeight="1">
      <c r="A42" s="44"/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2.75" customHeight="1">
      <c r="A43" s="44"/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2.75" customHeight="1">
      <c r="A44" s="44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2.75" customHeight="1">
      <c r="A45" s="44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2.75" customHeight="1">
      <c r="A46" s="44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2.75" customHeight="1">
      <c r="A47" s="44"/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2.75" hidden="1" customHeight="1">
      <c r="A48" s="60" t="s">
        <v>187</v>
      </c>
      <c r="B48" s="61" t="s">
        <v>1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2.75" hidden="1" customHeight="1">
      <c r="A49" s="44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hidden="1" customHeight="1">
      <c r="A50" s="52" t="s">
        <v>199</v>
      </c>
      <c r="B50" s="53" t="s">
        <v>758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2.75" hidden="1" customHeight="1">
      <c r="A51" s="54" t="s">
        <v>229</v>
      </c>
      <c r="B51" s="55">
        <v>21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2.75" hidden="1" customHeight="1">
      <c r="A52" s="56" t="s">
        <v>722</v>
      </c>
      <c r="B52" s="57">
        <v>1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2.75" hidden="1" customHeight="1">
      <c r="A53" s="58" t="s">
        <v>755</v>
      </c>
      <c r="B53" s="59">
        <v>22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2.75" hidden="1" customHeight="1">
      <c r="A54" s="44"/>
      <c r="B54" s="44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2.75" hidden="1" customHeight="1">
      <c r="A55" s="44"/>
      <c r="B55" s="44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2.75" hidden="1" customHeight="1">
      <c r="A56" s="44"/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2.75" hidden="1" customHeight="1">
      <c r="A57" s="44"/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2.75" hidden="1" customHeight="1">
      <c r="A58" s="60" t="s">
        <v>187</v>
      </c>
      <c r="B58" s="61" t="s">
        <v>223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2.75" hidden="1" customHeight="1">
      <c r="A59" s="44"/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2.75" hidden="1" customHeight="1">
      <c r="A60" s="52" t="s">
        <v>214</v>
      </c>
      <c r="B60" s="53" t="s">
        <v>758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2.75" hidden="1" customHeight="1">
      <c r="A61" s="54" t="s">
        <v>277</v>
      </c>
      <c r="B61" s="55">
        <v>2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2.75" hidden="1" customHeight="1">
      <c r="A62" s="56" t="s">
        <v>522</v>
      </c>
      <c r="B62" s="57">
        <v>1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2.75" hidden="1" customHeight="1">
      <c r="A63" s="56" t="s">
        <v>411</v>
      </c>
      <c r="B63" s="57">
        <v>1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2.75" hidden="1" customHeight="1">
      <c r="A64" s="56" t="s">
        <v>230</v>
      </c>
      <c r="B64" s="57">
        <v>3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2.75" hidden="1" customHeight="1">
      <c r="A65" s="56" t="s">
        <v>451</v>
      </c>
      <c r="B65" s="57">
        <v>1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2.75" hidden="1" customHeight="1">
      <c r="A66" s="56" t="s">
        <v>357</v>
      </c>
      <c r="B66" s="57">
        <v>1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2.75" hidden="1" customHeight="1">
      <c r="A67" s="56" t="s">
        <v>229</v>
      </c>
      <c r="B67" s="57">
        <v>44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hidden="1" customHeight="1">
      <c r="A68" s="58" t="s">
        <v>755</v>
      </c>
      <c r="B68" s="59">
        <v>53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2.75" customHeight="1">
      <c r="A69" s="44"/>
      <c r="B69" s="44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2.75" customHeight="1">
      <c r="A70" s="44"/>
      <c r="B70" s="44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2.75" customHeight="1">
      <c r="A71" s="15" t="s">
        <v>761</v>
      </c>
      <c r="B71" s="16" t="s">
        <v>759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2.75" customHeight="1">
      <c r="A72" s="10" t="s">
        <v>229</v>
      </c>
      <c r="B72" s="10">
        <v>62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2.75" customHeight="1">
      <c r="A73" s="10" t="s">
        <v>230</v>
      </c>
      <c r="B73" s="10">
        <v>4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2.75" customHeight="1">
      <c r="A74" s="10" t="s">
        <v>357</v>
      </c>
      <c r="B74" s="10">
        <v>4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2.75" customHeight="1">
      <c r="A75" s="10" t="s">
        <v>277</v>
      </c>
      <c r="B75" s="10">
        <v>2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2.75" customHeight="1">
      <c r="A76" s="10" t="s">
        <v>522</v>
      </c>
      <c r="B76" s="10">
        <v>2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2.75" customHeight="1">
      <c r="A77" s="10" t="s">
        <v>722</v>
      </c>
      <c r="B77" s="10">
        <v>1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2.75" customHeight="1">
      <c r="A78" s="19" t="s">
        <v>760</v>
      </c>
      <c r="B78" s="18">
        <f>SUM(B72:B77)</f>
        <v>75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2.75" customHeight="1">
      <c r="A79" s="44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2.75" customHeight="1">
      <c r="A80" s="44"/>
      <c r="B80" s="44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2.75" customHeight="1">
      <c r="A81" s="44"/>
      <c r="B81" s="44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2.75" customHeight="1">
      <c r="A82" s="44"/>
      <c r="B82" s="44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2.75" customHeight="1">
      <c r="A83" s="44"/>
      <c r="B83" s="44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2.75" customHeight="1">
      <c r="A84" s="44"/>
      <c r="B84" s="44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2.75" customHeight="1">
      <c r="A85" s="44"/>
      <c r="B85" s="44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2.75" customHeight="1">
      <c r="A86" s="44"/>
      <c r="B86" s="44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2.75" customHeight="1">
      <c r="A87" s="44"/>
      <c r="B87" s="44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2.75" customHeight="1">
      <c r="A88" s="44"/>
      <c r="B88" s="44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2.75" customHeight="1">
      <c r="A89" s="44"/>
      <c r="B89" s="4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2.75" customHeight="1">
      <c r="A90" s="44"/>
      <c r="B90" s="4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2.75" customHeight="1">
      <c r="A91" s="52" t="s">
        <v>222</v>
      </c>
      <c r="B91" s="53" t="s">
        <v>762</v>
      </c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2.75" customHeight="1">
      <c r="A92" s="54">
        <v>28</v>
      </c>
      <c r="B92" s="55">
        <v>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2.75" customHeight="1">
      <c r="A93" s="56">
        <v>29</v>
      </c>
      <c r="B93" s="57">
        <v>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2.75" customHeight="1">
      <c r="A94" s="56">
        <v>30</v>
      </c>
      <c r="B94" s="57">
        <v>1</v>
      </c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2.75" customHeight="1">
      <c r="A95" s="56">
        <v>31</v>
      </c>
      <c r="B95" s="57">
        <v>2</v>
      </c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2.75" customHeight="1">
      <c r="A96" s="56">
        <v>32</v>
      </c>
      <c r="B96" s="57">
        <v>2</v>
      </c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2.75" customHeight="1">
      <c r="A97" s="56">
        <v>33</v>
      </c>
      <c r="B97" s="57">
        <v>3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2.75" customHeight="1">
      <c r="A98" s="56">
        <v>35</v>
      </c>
      <c r="B98" s="57">
        <v>1</v>
      </c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2.75" customHeight="1">
      <c r="A99" s="56">
        <v>36</v>
      </c>
      <c r="B99" s="57">
        <v>1</v>
      </c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2.75" customHeight="1">
      <c r="A100" s="56">
        <v>37</v>
      </c>
      <c r="B100" s="57">
        <v>1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2.75" customHeight="1">
      <c r="A101" s="56">
        <v>38</v>
      </c>
      <c r="B101" s="57">
        <v>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2.75" customHeight="1">
      <c r="A102" s="56">
        <v>39</v>
      </c>
      <c r="B102" s="57">
        <v>1</v>
      </c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2.75" customHeight="1">
      <c r="A103" s="56">
        <v>40</v>
      </c>
      <c r="B103" s="57">
        <v>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2.75" customHeight="1">
      <c r="A104" s="56">
        <v>41</v>
      </c>
      <c r="B104" s="57">
        <v>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2.75" customHeight="1">
      <c r="A105" s="56">
        <v>42</v>
      </c>
      <c r="B105" s="57">
        <v>2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2.75" customHeight="1">
      <c r="A106" s="56">
        <v>43</v>
      </c>
      <c r="B106" s="57">
        <v>1</v>
      </c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2.75" customHeight="1">
      <c r="A107" s="56">
        <v>44</v>
      </c>
      <c r="B107" s="57">
        <v>6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2.75" customHeight="1">
      <c r="A108" s="56">
        <v>45</v>
      </c>
      <c r="B108" s="57">
        <v>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2.75" customHeight="1">
      <c r="A109" s="56">
        <v>46</v>
      </c>
      <c r="B109" s="57">
        <v>5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2.75" customHeight="1">
      <c r="A110" s="56">
        <v>47</v>
      </c>
      <c r="B110" s="57">
        <v>1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2.75" customHeight="1">
      <c r="A111" s="56">
        <v>48</v>
      </c>
      <c r="B111" s="57">
        <v>2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2.75" customHeight="1">
      <c r="A112" s="56">
        <v>49</v>
      </c>
      <c r="B112" s="57">
        <v>1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2.75" customHeight="1">
      <c r="A113" s="56">
        <v>50</v>
      </c>
      <c r="B113" s="57">
        <v>1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2.75" customHeight="1">
      <c r="A114" s="56">
        <v>51</v>
      </c>
      <c r="B114" s="57">
        <v>1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2.75" customHeight="1">
      <c r="A115" s="56">
        <v>52</v>
      </c>
      <c r="B115" s="57">
        <v>2</v>
      </c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2.75" customHeight="1">
      <c r="A116" s="56">
        <v>54</v>
      </c>
      <c r="B116" s="57">
        <v>1</v>
      </c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2.75" customHeight="1">
      <c r="A117" s="56">
        <v>55</v>
      </c>
      <c r="B117" s="57">
        <v>2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2.75" customHeight="1">
      <c r="A118" s="56">
        <v>56</v>
      </c>
      <c r="B118" s="57">
        <v>1</v>
      </c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2.75" customHeight="1">
      <c r="A119" s="56">
        <v>57</v>
      </c>
      <c r="B119" s="57">
        <v>2</v>
      </c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2.75" customHeight="1">
      <c r="A120" s="56">
        <v>58</v>
      </c>
      <c r="B120" s="57">
        <v>1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2.75" customHeight="1">
      <c r="A121" s="56">
        <v>60</v>
      </c>
      <c r="B121" s="57">
        <v>2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2.75" customHeight="1">
      <c r="A122" s="56">
        <v>61</v>
      </c>
      <c r="B122" s="57">
        <v>2</v>
      </c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2.75" customHeight="1">
      <c r="A123" s="56">
        <v>62</v>
      </c>
      <c r="B123" s="57">
        <v>2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2.75" customHeight="1">
      <c r="A124" s="56">
        <v>63</v>
      </c>
      <c r="B124" s="57">
        <v>3</v>
      </c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2.75" customHeight="1">
      <c r="A125" s="56">
        <v>64</v>
      </c>
      <c r="B125" s="57">
        <v>2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2.75" customHeight="1">
      <c r="A126" s="56">
        <v>65</v>
      </c>
      <c r="B126" s="57">
        <v>1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2.75" customHeight="1">
      <c r="A127" s="56">
        <v>67</v>
      </c>
      <c r="B127" s="57">
        <v>1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2.75" customHeight="1">
      <c r="A128" s="56">
        <v>68</v>
      </c>
      <c r="B128" s="57">
        <v>2</v>
      </c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2.75" customHeight="1">
      <c r="A129" s="56">
        <v>72</v>
      </c>
      <c r="B129" s="57">
        <v>1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2.75" customHeight="1">
      <c r="A130" s="56">
        <v>73</v>
      </c>
      <c r="B130" s="57">
        <v>1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2.75" customHeight="1">
      <c r="A131" s="56">
        <v>76</v>
      </c>
      <c r="B131" s="57">
        <v>1</v>
      </c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2.75" customHeight="1">
      <c r="A132" s="56">
        <v>77</v>
      </c>
      <c r="B132" s="57">
        <v>1</v>
      </c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2.75" customHeight="1">
      <c r="A133" s="58" t="s">
        <v>755</v>
      </c>
      <c r="B133" s="59">
        <v>75</v>
      </c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2.75" customHeight="1">
      <c r="A134" s="44"/>
      <c r="B134" s="4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2.75" customHeight="1">
      <c r="A135" s="51" t="s">
        <v>763</v>
      </c>
      <c r="B135" s="64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2.75" customHeight="1">
      <c r="A136" s="44"/>
      <c r="B136" s="4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2.75" customHeight="1">
      <c r="A137" s="52" t="s">
        <v>212</v>
      </c>
      <c r="B137" s="53" t="s">
        <v>758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2.75" customHeight="1">
      <c r="A138" s="54">
        <v>2</v>
      </c>
      <c r="B138" s="55">
        <v>5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2.75" customHeight="1">
      <c r="A139" s="56">
        <v>3</v>
      </c>
      <c r="B139" s="57">
        <v>16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2.75" customHeight="1">
      <c r="A140" s="56">
        <v>4</v>
      </c>
      <c r="B140" s="57">
        <v>9</v>
      </c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2.75" customHeight="1">
      <c r="A141" s="56">
        <v>5</v>
      </c>
      <c r="B141" s="57">
        <v>12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2.75" customHeight="1">
      <c r="A142" s="56">
        <v>6</v>
      </c>
      <c r="B142" s="57">
        <v>8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2.75" customHeight="1">
      <c r="A143" s="56" t="s">
        <v>395</v>
      </c>
      <c r="B143" s="57">
        <v>3</v>
      </c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2.75" customHeight="1">
      <c r="A144" s="58" t="s">
        <v>755</v>
      </c>
      <c r="B144" s="59">
        <v>53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2.75" customHeight="1">
      <c r="A145" s="44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2.75" customHeight="1">
      <c r="A146" s="44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2.75" customHeight="1">
      <c r="A147" s="44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2.75" customHeight="1">
      <c r="A148" s="44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2.75" customHeight="1">
      <c r="A149" s="44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2.75" customHeight="1">
      <c r="A150" s="44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2.75" customHeight="1">
      <c r="A151" s="44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2.75" customHeight="1">
      <c r="A152" s="44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2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2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2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2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2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2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2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2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2.75" customHeight="1">
      <c r="A161" s="44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2.75" customHeight="1">
      <c r="A162" s="44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2.75" customHeight="1">
      <c r="A163" s="44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2.75" customHeight="1">
      <c r="A164" s="44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2.75" customHeight="1">
      <c r="A165" s="44"/>
      <c r="B165" s="4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2.75" customHeight="1">
      <c r="A166" s="44"/>
      <c r="B166" s="4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2.75" customHeight="1">
      <c r="A167" s="44"/>
      <c r="B167" s="4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2.75" customHeight="1">
      <c r="A168" s="44"/>
      <c r="B168" s="4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2.75" customHeight="1">
      <c r="A169" s="44"/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2.75" customHeight="1">
      <c r="A170" s="44"/>
      <c r="B170" s="4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2.75" customHeight="1">
      <c r="A171" s="44"/>
      <c r="B171" s="4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2.75" customHeight="1">
      <c r="A172" s="44"/>
      <c r="B172" s="4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2.75" customHeight="1">
      <c r="A173" s="44"/>
      <c r="B173" s="4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2.75" customHeight="1">
      <c r="A174" s="44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2.75" customHeight="1">
      <c r="A175" s="44"/>
      <c r="B175" s="4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2.75" customHeight="1">
      <c r="A176" s="44"/>
      <c r="B176" s="4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2.75" customHeight="1">
      <c r="A177" s="44"/>
      <c r="B177" s="4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2.75" customHeight="1">
      <c r="A178" s="44"/>
      <c r="B178" s="4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2.75" customHeight="1">
      <c r="A179" s="44"/>
      <c r="B179" s="4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2.75" customHeight="1">
      <c r="A180" s="44"/>
      <c r="B180" s="4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2.75" customHeight="1">
      <c r="A181" s="44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2.75" customHeight="1">
      <c r="A182" s="44"/>
      <c r="B182" s="4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2.75" customHeight="1">
      <c r="A183" s="44"/>
      <c r="B183" s="4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2.75" customHeight="1">
      <c r="A184" s="44"/>
      <c r="B184" s="4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2.75" customHeight="1">
      <c r="A185" s="44"/>
      <c r="B185" s="4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2.75" customHeight="1">
      <c r="A186" s="44"/>
      <c r="B186" s="4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2.75" customHeight="1">
      <c r="A187" s="44"/>
      <c r="B187" s="4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2.75" customHeight="1">
      <c r="A188" s="44"/>
      <c r="B188" s="4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2.75" customHeight="1">
      <c r="A189" s="44"/>
      <c r="B189" s="4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2.75" customHeight="1">
      <c r="A190" s="44"/>
      <c r="B190" s="4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2.75" customHeight="1">
      <c r="A191" s="44"/>
      <c r="B191" s="4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2.75" customHeight="1">
      <c r="A192" s="44"/>
      <c r="B192" s="4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2.75" customHeight="1">
      <c r="A193" s="44"/>
      <c r="B193" s="4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2.75" customHeight="1">
      <c r="A194" s="44"/>
      <c r="B194" s="4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2.75" customHeight="1">
      <c r="A195" s="44"/>
      <c r="B195" s="45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2.75" customHeight="1">
      <c r="A196" s="44"/>
      <c r="B196" s="4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2.75" customHeight="1">
      <c r="A197" s="44"/>
      <c r="B197" s="4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2.75" customHeight="1">
      <c r="A198" s="44"/>
      <c r="B198" s="4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2.75" customHeight="1">
      <c r="A199" s="44"/>
      <c r="B199" s="4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2.75" customHeight="1">
      <c r="A200" s="44"/>
      <c r="B200" s="4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2.75" customHeight="1">
      <c r="A201" s="44"/>
      <c r="B201" s="4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2.75" customHeight="1">
      <c r="A202" s="44"/>
      <c r="B202" s="45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2.75" customHeight="1">
      <c r="A203" s="44"/>
      <c r="B203" s="45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2.75" customHeight="1">
      <c r="A204" s="44"/>
      <c r="B204" s="45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2.75" customHeight="1">
      <c r="A205" s="44"/>
      <c r="B205" s="45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2.75" customHeight="1">
      <c r="A206" s="44"/>
      <c r="B206" s="45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2.75" customHeight="1">
      <c r="A207" s="44"/>
      <c r="B207" s="45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2.75" customHeight="1">
      <c r="A208" s="44"/>
      <c r="B208" s="45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2.75" customHeight="1">
      <c r="A209" s="44"/>
      <c r="B209" s="45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2.75" customHeight="1">
      <c r="A210" s="44"/>
      <c r="B210" s="45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2.75" customHeight="1">
      <c r="A211" s="44"/>
      <c r="B211" s="45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2.75" customHeight="1">
      <c r="A212" s="44"/>
      <c r="B212" s="45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2.75" customHeight="1">
      <c r="A213" s="44"/>
      <c r="B213" s="45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2.75" customHeight="1">
      <c r="A214" s="44"/>
      <c r="B214" s="45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2.75" customHeight="1">
      <c r="A215" s="44"/>
      <c r="B215" s="45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2.75" customHeight="1">
      <c r="A216" s="44"/>
      <c r="B216" s="45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2.75" customHeight="1">
      <c r="A217" s="44"/>
      <c r="B217" s="45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2.75" customHeight="1">
      <c r="A218" s="44"/>
      <c r="B218" s="45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2.75" customHeight="1">
      <c r="A219" s="44"/>
      <c r="B219" s="45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2.75" customHeight="1">
      <c r="A220" s="44"/>
      <c r="B220" s="45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2.75" customHeight="1">
      <c r="A221" s="44"/>
      <c r="B221" s="45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2.75" customHeight="1">
      <c r="A222" s="44"/>
      <c r="B222" s="45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2.75" customHeight="1">
      <c r="A223" s="44"/>
      <c r="B223" s="45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2.75" customHeight="1">
      <c r="A224" s="44"/>
      <c r="B224" s="45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2.75" customHeight="1">
      <c r="A225" s="44"/>
      <c r="B225" s="45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2.75" customHeight="1">
      <c r="A226" s="44"/>
      <c r="B226" s="45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2.75" customHeight="1">
      <c r="A227" s="44"/>
      <c r="B227" s="45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2.75" customHeight="1">
      <c r="A228" s="44"/>
      <c r="B228" s="45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2.75" customHeight="1">
      <c r="A229" s="44"/>
      <c r="B229" s="45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2.75" customHeight="1">
      <c r="A230" s="44"/>
      <c r="B230" s="45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2.75" customHeight="1">
      <c r="A231" s="44"/>
      <c r="B231" s="45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2.75" customHeight="1">
      <c r="A232" s="44"/>
      <c r="B232" s="45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2.75" customHeight="1">
      <c r="A233" s="44"/>
      <c r="B233" s="45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2.75" customHeight="1">
      <c r="A234" s="44"/>
      <c r="B234" s="45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2.75" customHeight="1">
      <c r="A235" s="44"/>
      <c r="B235" s="45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2.75" customHeight="1">
      <c r="A236" s="44"/>
      <c r="B236" s="45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2.75" customHeight="1">
      <c r="A237" s="44"/>
      <c r="B237" s="45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2.75" customHeight="1">
      <c r="A238" s="44"/>
      <c r="B238" s="45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2.75" customHeight="1">
      <c r="A239" s="44"/>
      <c r="B239" s="45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2.75" customHeight="1">
      <c r="A240" s="44"/>
      <c r="B240" s="45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2.75" customHeight="1">
      <c r="A241" s="44"/>
      <c r="B241" s="45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2.75" customHeight="1">
      <c r="A242" s="44"/>
      <c r="B242" s="45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2.75" customHeight="1">
      <c r="A243" s="44"/>
      <c r="B243" s="45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2.75" customHeight="1">
      <c r="A244" s="44"/>
      <c r="B244" s="45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2.75" customHeight="1">
      <c r="A245" s="44"/>
      <c r="B245" s="45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2.75" customHeight="1">
      <c r="A246" s="44"/>
      <c r="B246" s="45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2.75" customHeight="1">
      <c r="A247" s="44"/>
      <c r="B247" s="45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2.75" customHeight="1">
      <c r="A248" s="44"/>
      <c r="B248" s="45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2.75" customHeight="1">
      <c r="A249" s="44"/>
      <c r="B249" s="45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2.75" customHeight="1">
      <c r="A250" s="44"/>
      <c r="B250" s="45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2.75" customHeight="1">
      <c r="A251" s="44"/>
      <c r="B251" s="45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2.75" customHeight="1">
      <c r="A252" s="44"/>
      <c r="B252" s="45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2.75" customHeight="1">
      <c r="A253" s="44"/>
      <c r="B253" s="45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2.75" customHeight="1">
      <c r="A254" s="44"/>
      <c r="B254" s="45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2.75" customHeight="1">
      <c r="A255" s="44"/>
      <c r="B255" s="45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2.75" customHeight="1">
      <c r="A256" s="44"/>
      <c r="B256" s="45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2.75" customHeight="1">
      <c r="A257" s="44"/>
      <c r="B257" s="45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2.75" customHeight="1">
      <c r="A258" s="44"/>
      <c r="B258" s="45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2.75" customHeight="1">
      <c r="A259" s="44"/>
      <c r="B259" s="45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2.75" customHeight="1">
      <c r="A260" s="44"/>
      <c r="B260" s="45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2.75" customHeight="1">
      <c r="A261" s="44"/>
      <c r="B261" s="45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2.75" customHeight="1">
      <c r="A262" s="44"/>
      <c r="B262" s="45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2.75" customHeight="1">
      <c r="A263" s="44"/>
      <c r="B263" s="45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2.75" customHeight="1">
      <c r="A264" s="44"/>
      <c r="B264" s="45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2.75" customHeight="1">
      <c r="A265" s="44"/>
      <c r="B265" s="45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2.75" customHeight="1">
      <c r="A266" s="44"/>
      <c r="B266" s="45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2.75" customHeight="1">
      <c r="A267" s="44"/>
      <c r="B267" s="45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2.75" customHeight="1">
      <c r="A268" s="44"/>
      <c r="B268" s="45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2.75" customHeight="1">
      <c r="A269" s="44"/>
      <c r="B269" s="45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2.75" customHeight="1">
      <c r="A270" s="44"/>
      <c r="B270" s="45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2.75" customHeight="1">
      <c r="A271" s="44"/>
      <c r="B271" s="45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2.75" customHeight="1">
      <c r="A272" s="44"/>
      <c r="B272" s="45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2.75" customHeight="1">
      <c r="A273" s="44"/>
      <c r="B273" s="45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2.75" customHeight="1">
      <c r="A274" s="44"/>
      <c r="B274" s="45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2.75" customHeight="1">
      <c r="A275" s="44"/>
      <c r="B275" s="45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2.75" customHeight="1">
      <c r="A276" s="44"/>
      <c r="B276" s="45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2.75" customHeight="1">
      <c r="A277" s="44"/>
      <c r="B277" s="45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2.75" customHeight="1">
      <c r="A278" s="44"/>
      <c r="B278" s="45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2.75" customHeight="1">
      <c r="A279" s="44"/>
      <c r="B279" s="45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2.75" customHeight="1">
      <c r="A280" s="44"/>
      <c r="B280" s="45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2.75" customHeight="1">
      <c r="A281" s="44"/>
      <c r="B281" s="45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2.75" customHeight="1">
      <c r="A282" s="44"/>
      <c r="B282" s="45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2.75" customHeight="1">
      <c r="A283" s="44"/>
      <c r="B283" s="45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2.75" customHeight="1">
      <c r="A284" s="44"/>
      <c r="B284" s="45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2.75" customHeight="1">
      <c r="A285" s="44"/>
      <c r="B285" s="45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2.75" customHeight="1">
      <c r="A286" s="44"/>
      <c r="B286" s="45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2.75" customHeight="1">
      <c r="A287" s="44"/>
      <c r="B287" s="45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2.75" customHeight="1">
      <c r="A288" s="44"/>
      <c r="B288" s="45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2.75" customHeight="1">
      <c r="A289" s="44"/>
      <c r="B289" s="45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2.75" customHeight="1">
      <c r="A290" s="44"/>
      <c r="B290" s="45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2.75" customHeight="1">
      <c r="A291" s="44"/>
      <c r="B291" s="45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2.75" customHeight="1">
      <c r="A292" s="44"/>
      <c r="B292" s="45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2.75" customHeight="1">
      <c r="A293" s="44"/>
      <c r="B293" s="45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2.75" customHeight="1">
      <c r="A294" s="44"/>
      <c r="B294" s="45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2.75" customHeight="1">
      <c r="A295" s="44"/>
      <c r="B295" s="45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2.75" customHeight="1">
      <c r="A296" s="44"/>
      <c r="B296" s="45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2.75" customHeight="1">
      <c r="A297" s="44"/>
      <c r="B297" s="45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2.75" customHeight="1">
      <c r="A298" s="44"/>
      <c r="B298" s="45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2.75" customHeight="1">
      <c r="A299" s="44"/>
      <c r="B299" s="45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2.75" customHeight="1">
      <c r="A300" s="44"/>
      <c r="B300" s="45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2.75" customHeight="1">
      <c r="A301" s="44"/>
      <c r="B301" s="45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2.75" customHeight="1">
      <c r="A302" s="44"/>
      <c r="B302" s="45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2.75" customHeight="1">
      <c r="A303" s="44"/>
      <c r="B303" s="45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2.75" customHeight="1">
      <c r="A304" s="44"/>
      <c r="B304" s="45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2.75" customHeight="1">
      <c r="A305" s="44"/>
      <c r="B305" s="45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2.75" customHeight="1">
      <c r="A306" s="44"/>
      <c r="B306" s="45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2.75" customHeight="1">
      <c r="A307" s="44"/>
      <c r="B307" s="45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2.75" customHeight="1">
      <c r="A308" s="44"/>
      <c r="B308" s="45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2.75" customHeight="1">
      <c r="A309" s="44"/>
      <c r="B309" s="45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2.75" customHeight="1">
      <c r="A310" s="44"/>
      <c r="B310" s="45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2.75" customHeight="1">
      <c r="A311" s="44"/>
      <c r="B311" s="45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2.75" customHeight="1">
      <c r="A312" s="44"/>
      <c r="B312" s="45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2.75" customHeight="1">
      <c r="A313" s="44"/>
      <c r="B313" s="45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2.75" customHeight="1">
      <c r="A314" s="44"/>
      <c r="B314" s="45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2.75" customHeight="1">
      <c r="A315" s="44"/>
      <c r="B315" s="45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2.75" customHeight="1">
      <c r="A316" s="44"/>
      <c r="B316" s="45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2.75" customHeight="1">
      <c r="A317" s="44"/>
      <c r="B317" s="45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2.75" customHeight="1">
      <c r="A318" s="44"/>
      <c r="B318" s="45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2.75" customHeight="1">
      <c r="A319" s="44"/>
      <c r="B319" s="45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2.75" customHeight="1">
      <c r="A320" s="44"/>
      <c r="B320" s="45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2.75" customHeight="1">
      <c r="A321" s="44"/>
      <c r="B321" s="45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2.75" customHeight="1">
      <c r="A322" s="44"/>
      <c r="B322" s="45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2.75" customHeight="1">
      <c r="A323" s="44"/>
      <c r="B323" s="45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2.75" customHeight="1">
      <c r="A324" s="44"/>
      <c r="B324" s="45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2.75" customHeight="1">
      <c r="A325" s="44"/>
      <c r="B325" s="45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2.75" customHeight="1">
      <c r="A326" s="44"/>
      <c r="B326" s="45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2.75" customHeight="1">
      <c r="A327" s="44"/>
      <c r="B327" s="45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2.75" customHeight="1">
      <c r="A328" s="44"/>
      <c r="B328" s="45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2.75" customHeight="1">
      <c r="A329" s="44"/>
      <c r="B329" s="45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2.75" customHeight="1">
      <c r="A330" s="44"/>
      <c r="B330" s="45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2.75" customHeight="1">
      <c r="A331" s="44"/>
      <c r="B331" s="45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2.75" customHeight="1">
      <c r="A332" s="44"/>
      <c r="B332" s="45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2.75" customHeight="1">
      <c r="A333" s="44"/>
      <c r="B333" s="45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2.75" customHeight="1">
      <c r="A334" s="44"/>
      <c r="B334" s="45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2.75" customHeight="1">
      <c r="A335" s="44"/>
      <c r="B335" s="45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2.75" customHeight="1">
      <c r="A336" s="44"/>
      <c r="B336" s="45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2.75" customHeight="1">
      <c r="A337" s="44"/>
      <c r="B337" s="45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2.75" customHeight="1">
      <c r="A338" s="44"/>
      <c r="B338" s="45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2.75" customHeight="1">
      <c r="A339" s="44"/>
      <c r="B339" s="45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2.75" customHeight="1">
      <c r="A340" s="44"/>
      <c r="B340" s="45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2.75" customHeight="1">
      <c r="A341" s="44"/>
      <c r="B341" s="45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2.75" customHeight="1">
      <c r="A342" s="44"/>
      <c r="B342" s="45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2.75" customHeight="1">
      <c r="A343" s="44"/>
      <c r="B343" s="45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2.75" customHeight="1">
      <c r="A344" s="44"/>
      <c r="B344" s="45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2.75" customHeight="1">
      <c r="A345" s="44"/>
      <c r="B345" s="45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2.75" customHeight="1">
      <c r="A346" s="44"/>
      <c r="B346" s="45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2.75" customHeight="1">
      <c r="A347" s="44"/>
      <c r="B347" s="45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2.75" customHeight="1">
      <c r="A348" s="44"/>
      <c r="B348" s="45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2.75" customHeight="1">
      <c r="A349" s="44"/>
      <c r="B349" s="45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2.75" customHeight="1">
      <c r="A350" s="44"/>
      <c r="B350" s="45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2.75" customHeight="1">
      <c r="A351" s="44"/>
      <c r="B351" s="45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2.75" customHeight="1">
      <c r="A352" s="44"/>
      <c r="B352" s="45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2.75" customHeight="1">
      <c r="A353" s="44"/>
      <c r="B353" s="45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2.75" customHeight="1">
      <c r="A354" s="44"/>
      <c r="B354" s="45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2.75" customHeight="1">
      <c r="A355" s="44"/>
      <c r="B355" s="45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2.75" customHeight="1">
      <c r="A356" s="44"/>
      <c r="B356" s="45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2.75" customHeight="1">
      <c r="A357" s="44"/>
      <c r="B357" s="45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2.75" customHeight="1">
      <c r="A358" s="44"/>
      <c r="B358" s="45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2.75" customHeight="1">
      <c r="A359" s="44"/>
      <c r="B359" s="45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2.75" customHeight="1">
      <c r="A360" s="44"/>
      <c r="B360" s="45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2.75" customHeight="1">
      <c r="A361" s="44"/>
      <c r="B361" s="45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2.75" customHeight="1">
      <c r="A362" s="44"/>
      <c r="B362" s="45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2.75" customHeight="1">
      <c r="A363" s="44"/>
      <c r="B363" s="45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2.75" customHeight="1">
      <c r="A364" s="44"/>
      <c r="B364" s="45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2.75" customHeight="1">
      <c r="A365" s="44"/>
      <c r="B365" s="45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2.75" customHeight="1">
      <c r="A366" s="44"/>
      <c r="B366" s="45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2.75" customHeight="1">
      <c r="A367" s="44"/>
      <c r="B367" s="45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2.75" customHeight="1">
      <c r="A368" s="44"/>
      <c r="B368" s="45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2.75" customHeight="1">
      <c r="A369" s="44"/>
      <c r="B369" s="45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2.75" customHeight="1">
      <c r="A370" s="44"/>
      <c r="B370" s="45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2.75" customHeight="1">
      <c r="A371" s="44"/>
      <c r="B371" s="45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2.75" customHeight="1">
      <c r="A372" s="44"/>
      <c r="B372" s="45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2.75" customHeight="1">
      <c r="A373" s="44"/>
      <c r="B373" s="45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2.75" customHeight="1">
      <c r="A374" s="44"/>
      <c r="B374" s="45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2.75" customHeight="1">
      <c r="A375" s="44"/>
      <c r="B375" s="45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2.75" customHeight="1">
      <c r="A376" s="44"/>
      <c r="B376" s="45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2.75" customHeight="1">
      <c r="A377" s="44"/>
      <c r="B377" s="45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2.75" customHeight="1">
      <c r="A378" s="44"/>
      <c r="B378" s="45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2.75" customHeight="1">
      <c r="A379" s="44"/>
      <c r="B379" s="45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2.75" customHeight="1">
      <c r="A380" s="44"/>
      <c r="B380" s="45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2.75" customHeight="1">
      <c r="A381" s="44"/>
      <c r="B381" s="45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2.75" customHeight="1">
      <c r="A382" s="44"/>
      <c r="B382" s="45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2.75" customHeight="1">
      <c r="A383" s="44"/>
      <c r="B383" s="45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2.75" customHeight="1">
      <c r="A384" s="44"/>
      <c r="B384" s="45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2.75" customHeight="1">
      <c r="A385" s="44"/>
      <c r="B385" s="45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2.75" customHeight="1">
      <c r="A386" s="44"/>
      <c r="B386" s="45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2.75" customHeight="1">
      <c r="A387" s="44"/>
      <c r="B387" s="45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2.75" customHeight="1">
      <c r="A388" s="44"/>
      <c r="B388" s="45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2.75" customHeight="1">
      <c r="A389" s="44"/>
      <c r="B389" s="45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2.75" customHeight="1">
      <c r="A390" s="44"/>
      <c r="B390" s="45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2.75" customHeight="1">
      <c r="A391" s="44"/>
      <c r="B391" s="4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2.75" customHeight="1">
      <c r="A392" s="44"/>
      <c r="B392" s="45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2.75" customHeight="1">
      <c r="A393" s="44"/>
      <c r="B393" s="45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2.75" customHeight="1">
      <c r="A394" s="44"/>
      <c r="B394" s="45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2.75" customHeight="1">
      <c r="A395" s="44"/>
      <c r="B395" s="45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2.75" customHeight="1">
      <c r="A396" s="44"/>
      <c r="B396" s="45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2.75" customHeight="1">
      <c r="A397" s="44"/>
      <c r="B397" s="45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2.75" customHeight="1">
      <c r="A398" s="44"/>
      <c r="B398" s="45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2.75" customHeight="1">
      <c r="A399" s="44"/>
      <c r="B399" s="45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2.75" customHeight="1">
      <c r="A400" s="44"/>
      <c r="B400" s="45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2.75" customHeight="1">
      <c r="A401" s="44"/>
      <c r="B401" s="45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2.75" customHeight="1">
      <c r="A402" s="44"/>
      <c r="B402" s="45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2.75" customHeight="1">
      <c r="A403" s="44"/>
      <c r="B403" s="45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2.75" customHeight="1">
      <c r="A404" s="44"/>
      <c r="B404" s="45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2.75" customHeight="1">
      <c r="A405" s="44"/>
      <c r="B405" s="45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2.75" customHeight="1">
      <c r="A406" s="44"/>
      <c r="B406" s="45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2.75" customHeight="1">
      <c r="A407" s="44"/>
      <c r="B407" s="45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2.75" customHeight="1">
      <c r="A408" s="44"/>
      <c r="B408" s="45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2.75" customHeight="1">
      <c r="A409" s="44"/>
      <c r="B409" s="45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2.75" customHeight="1">
      <c r="A410" s="44"/>
      <c r="B410" s="45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2.75" customHeight="1">
      <c r="A411" s="44"/>
      <c r="B411" s="45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2.75" customHeight="1">
      <c r="A412" s="44"/>
      <c r="B412" s="45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2.75" customHeight="1">
      <c r="A413" s="44"/>
      <c r="B413" s="45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2.75" customHeight="1">
      <c r="A414" s="44"/>
      <c r="B414" s="45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2.75" customHeight="1">
      <c r="A415" s="44"/>
      <c r="B415" s="45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2.75" customHeight="1">
      <c r="A416" s="44"/>
      <c r="B416" s="45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2.75" customHeight="1">
      <c r="A417" s="44"/>
      <c r="B417" s="45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2.75" customHeight="1">
      <c r="A418" s="44"/>
      <c r="B418" s="45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2.75" customHeight="1">
      <c r="A419" s="44"/>
      <c r="B419" s="45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2.75" customHeight="1">
      <c r="A420" s="44"/>
      <c r="B420" s="45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2.75" customHeight="1">
      <c r="A421" s="44"/>
      <c r="B421" s="45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2.75" customHeight="1">
      <c r="A422" s="44"/>
      <c r="B422" s="45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2.75" customHeight="1">
      <c r="A423" s="44"/>
      <c r="B423" s="45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2.75" customHeight="1">
      <c r="A424" s="44"/>
      <c r="B424" s="45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2.75" customHeight="1">
      <c r="A425" s="44"/>
      <c r="B425" s="45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2.75" customHeight="1">
      <c r="A426" s="44"/>
      <c r="B426" s="45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2.75" customHeight="1">
      <c r="A427" s="44"/>
      <c r="B427" s="45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2.75" customHeight="1">
      <c r="A428" s="44"/>
      <c r="B428" s="45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2.75" customHeight="1">
      <c r="A429" s="44"/>
      <c r="B429" s="45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2.75" customHeight="1">
      <c r="A430" s="44"/>
      <c r="B430" s="45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2.75" customHeight="1">
      <c r="A431" s="44"/>
      <c r="B431" s="45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2.75" customHeight="1">
      <c r="A432" s="44"/>
      <c r="B432" s="45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2.75" customHeight="1">
      <c r="A433" s="44"/>
      <c r="B433" s="45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2.75" customHeight="1">
      <c r="A434" s="44"/>
      <c r="B434" s="45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2.75" customHeight="1">
      <c r="A435" s="44"/>
      <c r="B435" s="45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2.75" customHeight="1">
      <c r="A436" s="44"/>
      <c r="B436" s="45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2.75" customHeight="1">
      <c r="A437" s="44"/>
      <c r="B437" s="45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2.75" customHeight="1">
      <c r="A438" s="44"/>
      <c r="B438" s="45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2.75" customHeight="1">
      <c r="A439" s="44"/>
      <c r="B439" s="45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2.75" customHeight="1">
      <c r="A440" s="44"/>
      <c r="B440" s="45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2.75" customHeight="1">
      <c r="A441" s="44"/>
      <c r="B441" s="45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2.75" customHeight="1">
      <c r="A442" s="44"/>
      <c r="B442" s="45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2.75" customHeight="1">
      <c r="A443" s="44"/>
      <c r="B443" s="45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2.75" customHeight="1">
      <c r="A444" s="44"/>
      <c r="B444" s="45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2.75" customHeight="1">
      <c r="A445" s="44"/>
      <c r="B445" s="45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2.75" customHeight="1">
      <c r="A446" s="44"/>
      <c r="B446" s="45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2.75" customHeight="1">
      <c r="A447" s="44"/>
      <c r="B447" s="45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2.75" customHeight="1">
      <c r="A448" s="44"/>
      <c r="B448" s="45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2.75" customHeight="1">
      <c r="A449" s="44"/>
      <c r="B449" s="45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2.75" customHeight="1">
      <c r="A450" s="44"/>
      <c r="B450" s="45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2.75" customHeight="1">
      <c r="A451" s="44"/>
      <c r="B451" s="45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2.75" customHeight="1">
      <c r="A452" s="44"/>
      <c r="B452" s="45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2.75" customHeight="1">
      <c r="A453" s="44"/>
      <c r="B453" s="45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2.75" customHeight="1">
      <c r="A454" s="44"/>
      <c r="B454" s="45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2.75" customHeight="1">
      <c r="A455" s="44"/>
      <c r="B455" s="45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2.75" customHeight="1">
      <c r="A456" s="44"/>
      <c r="B456" s="45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2.75" customHeight="1">
      <c r="A457" s="44"/>
      <c r="B457" s="45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2.75" customHeight="1">
      <c r="A458" s="44"/>
      <c r="B458" s="45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2.75" customHeight="1">
      <c r="A459" s="44"/>
      <c r="B459" s="45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2.75" customHeight="1">
      <c r="A460" s="44"/>
      <c r="B460" s="45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2.75" customHeight="1">
      <c r="A461" s="44"/>
      <c r="B461" s="45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2.75" customHeight="1">
      <c r="A462" s="44"/>
      <c r="B462" s="45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2.75" customHeight="1">
      <c r="A463" s="44"/>
      <c r="B463" s="45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2.75" customHeight="1">
      <c r="A464" s="44"/>
      <c r="B464" s="45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2.75" customHeight="1">
      <c r="A465" s="44"/>
      <c r="B465" s="45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2.75" customHeight="1">
      <c r="A466" s="44"/>
      <c r="B466" s="45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2.75" customHeight="1">
      <c r="A467" s="44"/>
      <c r="B467" s="45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2.75" customHeight="1">
      <c r="A468" s="44"/>
      <c r="B468" s="45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2.75" customHeight="1">
      <c r="A469" s="44"/>
      <c r="B469" s="45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2.75" customHeight="1">
      <c r="A470" s="44"/>
      <c r="B470" s="45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2.75" customHeight="1">
      <c r="A471" s="44"/>
      <c r="B471" s="45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2.75" customHeight="1">
      <c r="A472" s="44"/>
      <c r="B472" s="45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2.75" customHeight="1">
      <c r="A473" s="44"/>
      <c r="B473" s="45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2.75" customHeight="1">
      <c r="A474" s="44"/>
      <c r="B474" s="45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2.75" customHeight="1">
      <c r="A475" s="44"/>
      <c r="B475" s="45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2.75" customHeight="1">
      <c r="A476" s="44"/>
      <c r="B476" s="45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2.75" customHeight="1">
      <c r="A477" s="44"/>
      <c r="B477" s="45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2.75" customHeight="1">
      <c r="A478" s="44"/>
      <c r="B478" s="45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2.75" customHeight="1">
      <c r="A479" s="44"/>
      <c r="B479" s="45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2.75" customHeight="1">
      <c r="A480" s="44"/>
      <c r="B480" s="45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2.75" customHeight="1">
      <c r="A481" s="44"/>
      <c r="B481" s="45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2.75" customHeight="1">
      <c r="A482" s="44"/>
      <c r="B482" s="45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2.75" customHeight="1">
      <c r="A483" s="44"/>
      <c r="B483" s="45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2.75" customHeight="1">
      <c r="A484" s="44"/>
      <c r="B484" s="45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2.75" customHeight="1">
      <c r="A485" s="44"/>
      <c r="B485" s="45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2.75" customHeight="1">
      <c r="A486" s="44"/>
      <c r="B486" s="45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2.75" customHeight="1">
      <c r="A487" s="44"/>
      <c r="B487" s="45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2.75" customHeight="1">
      <c r="A488" s="44"/>
      <c r="B488" s="45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2.75" customHeight="1">
      <c r="A489" s="44"/>
      <c r="B489" s="45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2.75" customHeight="1">
      <c r="A490" s="44"/>
      <c r="B490" s="45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2.75" customHeight="1">
      <c r="A491" s="44"/>
      <c r="B491" s="45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2.75" customHeight="1">
      <c r="A492" s="44"/>
      <c r="B492" s="45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2.75" customHeight="1">
      <c r="A493" s="44"/>
      <c r="B493" s="45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2.75" customHeight="1">
      <c r="A494" s="44"/>
      <c r="B494" s="45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2.75" customHeight="1">
      <c r="A495" s="44"/>
      <c r="B495" s="45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2.75" customHeight="1">
      <c r="A496" s="44"/>
      <c r="B496" s="45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2.75" customHeight="1">
      <c r="A497" s="44"/>
      <c r="B497" s="45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2.75" customHeight="1">
      <c r="A498" s="44"/>
      <c r="B498" s="45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2.75" customHeight="1">
      <c r="A499" s="44"/>
      <c r="B499" s="45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2.75" customHeight="1">
      <c r="A500" s="44"/>
      <c r="B500" s="45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2.75" customHeight="1">
      <c r="A501" s="44"/>
      <c r="B501" s="45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2.75" customHeight="1">
      <c r="A502" s="44"/>
      <c r="B502" s="45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2.75" customHeight="1">
      <c r="A503" s="44"/>
      <c r="B503" s="45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2.75" customHeight="1">
      <c r="A504" s="44"/>
      <c r="B504" s="45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2.75" customHeight="1">
      <c r="A505" s="44"/>
      <c r="B505" s="45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2.75" customHeight="1">
      <c r="A506" s="44"/>
      <c r="B506" s="45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2.75" customHeight="1">
      <c r="A507" s="44"/>
      <c r="B507" s="45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2.75" customHeight="1">
      <c r="A508" s="44"/>
      <c r="B508" s="45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2.75" customHeight="1">
      <c r="A509" s="44"/>
      <c r="B509" s="45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2.75" customHeight="1">
      <c r="A510" s="44"/>
      <c r="B510" s="45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2.75" customHeight="1">
      <c r="A511" s="44"/>
      <c r="B511" s="45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2.75" customHeight="1">
      <c r="A512" s="44"/>
      <c r="B512" s="45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2.75" customHeight="1">
      <c r="A513" s="44"/>
      <c r="B513" s="45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2.75" customHeight="1">
      <c r="A514" s="44"/>
      <c r="B514" s="45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2.75" customHeight="1">
      <c r="A515" s="44"/>
      <c r="B515" s="45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2.75" customHeight="1">
      <c r="A516" s="44"/>
      <c r="B516" s="45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2.75" customHeight="1">
      <c r="A517" s="44"/>
      <c r="B517" s="45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2.75" customHeight="1">
      <c r="A518" s="44"/>
      <c r="B518" s="45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2.75" customHeight="1">
      <c r="A519" s="44"/>
      <c r="B519" s="45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2.75" customHeight="1">
      <c r="A520" s="44"/>
      <c r="B520" s="45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2.75" customHeight="1">
      <c r="A521" s="44"/>
      <c r="B521" s="45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2.75" customHeight="1">
      <c r="A522" s="44"/>
      <c r="B522" s="45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2.75" customHeight="1">
      <c r="A523" s="44"/>
      <c r="B523" s="45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2.75" customHeight="1">
      <c r="A524" s="44"/>
      <c r="B524" s="45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2.75" customHeight="1">
      <c r="A525" s="44"/>
      <c r="B525" s="45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2.75" customHeight="1">
      <c r="A526" s="44"/>
      <c r="B526" s="45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2.75" customHeight="1">
      <c r="A527" s="44"/>
      <c r="B527" s="45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2.75" customHeight="1">
      <c r="A528" s="44"/>
      <c r="B528" s="45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2.75" customHeight="1">
      <c r="A529" s="44"/>
      <c r="B529" s="45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2.75" customHeight="1">
      <c r="A530" s="44"/>
      <c r="B530" s="45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2.75" customHeight="1">
      <c r="A531" s="44"/>
      <c r="B531" s="45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2.75" customHeight="1">
      <c r="A532" s="44"/>
      <c r="B532" s="45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2.75" customHeight="1">
      <c r="A533" s="44"/>
      <c r="B533" s="45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2.75" customHeight="1">
      <c r="A534" s="44"/>
      <c r="B534" s="45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2.75" customHeight="1">
      <c r="A535" s="44"/>
      <c r="B535" s="45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2.75" customHeight="1">
      <c r="A536" s="44"/>
      <c r="B536" s="45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2.75" customHeight="1">
      <c r="A537" s="44"/>
      <c r="B537" s="45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2.75" customHeight="1">
      <c r="A538" s="44"/>
      <c r="B538" s="45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2.75" customHeight="1">
      <c r="A539" s="44"/>
      <c r="B539" s="45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2.75" customHeight="1">
      <c r="A540" s="44"/>
      <c r="B540" s="45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2.75" customHeight="1">
      <c r="A541" s="44"/>
      <c r="B541" s="45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2.75" customHeight="1">
      <c r="A542" s="44"/>
      <c r="B542" s="45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2.75" customHeight="1">
      <c r="A543" s="44"/>
      <c r="B543" s="45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2.75" customHeight="1">
      <c r="A544" s="44"/>
      <c r="B544" s="45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2.75" customHeight="1">
      <c r="A545" s="44"/>
      <c r="B545" s="45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2.75" customHeight="1">
      <c r="A546" s="44"/>
      <c r="B546" s="45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2.75" customHeight="1">
      <c r="A547" s="44"/>
      <c r="B547" s="45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2.75" customHeight="1">
      <c r="A548" s="44"/>
      <c r="B548" s="45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2.75" customHeight="1">
      <c r="A549" s="44"/>
      <c r="B549" s="45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2.75" customHeight="1">
      <c r="A550" s="44"/>
      <c r="B550" s="45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2.75" customHeight="1">
      <c r="A551" s="44"/>
      <c r="B551" s="45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2.75" customHeight="1">
      <c r="A552" s="44"/>
      <c r="B552" s="45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2.75" customHeight="1">
      <c r="A553" s="44"/>
      <c r="B553" s="45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2.75" customHeight="1">
      <c r="A554" s="44"/>
      <c r="B554" s="45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2.75" customHeight="1">
      <c r="A555" s="44"/>
      <c r="B555" s="45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2.75" customHeight="1">
      <c r="A556" s="44"/>
      <c r="B556" s="45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2.75" customHeight="1">
      <c r="A557" s="44"/>
      <c r="B557" s="45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2.75" customHeight="1">
      <c r="A558" s="44"/>
      <c r="B558" s="45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2.75" customHeight="1">
      <c r="A559" s="44"/>
      <c r="B559" s="45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2.75" customHeight="1">
      <c r="A560" s="44"/>
      <c r="B560" s="45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2.75" customHeight="1">
      <c r="A561" s="44"/>
      <c r="B561" s="45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2.75" customHeight="1">
      <c r="A562" s="44"/>
      <c r="B562" s="45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2.75" customHeight="1">
      <c r="A563" s="44"/>
      <c r="B563" s="45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2.75" customHeight="1">
      <c r="A564" s="44"/>
      <c r="B564" s="45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2.75" customHeight="1">
      <c r="A565" s="44"/>
      <c r="B565" s="45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2.75" customHeight="1">
      <c r="A566" s="44"/>
      <c r="B566" s="45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2.75" customHeight="1">
      <c r="A567" s="44"/>
      <c r="B567" s="45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2.75" customHeight="1">
      <c r="A568" s="44"/>
      <c r="B568" s="45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2.75" customHeight="1">
      <c r="A569" s="44"/>
      <c r="B569" s="45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2.75" customHeight="1">
      <c r="A570" s="44"/>
      <c r="B570" s="45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2.75" customHeight="1">
      <c r="A571" s="44"/>
      <c r="B571" s="45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2.75" customHeight="1">
      <c r="A572" s="44"/>
      <c r="B572" s="45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2.75" customHeight="1">
      <c r="A573" s="44"/>
      <c r="B573" s="45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2.75" customHeight="1">
      <c r="A574" s="44"/>
      <c r="B574" s="45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2.75" customHeight="1">
      <c r="A575" s="44"/>
      <c r="B575" s="45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2.75" customHeight="1">
      <c r="A576" s="44"/>
      <c r="B576" s="45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2.75" customHeight="1">
      <c r="A577" s="44"/>
      <c r="B577" s="45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2.75" customHeight="1">
      <c r="A578" s="44"/>
      <c r="B578" s="45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2.75" customHeight="1">
      <c r="A579" s="44"/>
      <c r="B579" s="45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2.75" customHeight="1">
      <c r="A580" s="44"/>
      <c r="B580" s="45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2.75" customHeight="1">
      <c r="A581" s="44"/>
      <c r="B581" s="45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2.75" customHeight="1">
      <c r="A582" s="44"/>
      <c r="B582" s="45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2.75" customHeight="1">
      <c r="A583" s="44"/>
      <c r="B583" s="45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2.75" customHeight="1">
      <c r="A584" s="44"/>
      <c r="B584" s="45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2.75" customHeight="1">
      <c r="A585" s="44"/>
      <c r="B585" s="45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2.75" customHeight="1">
      <c r="A586" s="44"/>
      <c r="B586" s="45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2.75" customHeight="1">
      <c r="A587" s="44"/>
      <c r="B587" s="45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2.75" customHeight="1">
      <c r="A588" s="44"/>
      <c r="B588" s="45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2.75" customHeight="1">
      <c r="A589" s="44"/>
      <c r="B589" s="45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2.75" customHeight="1">
      <c r="A590" s="44"/>
      <c r="B590" s="45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2.75" customHeight="1">
      <c r="A591" s="44"/>
      <c r="B591" s="45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2.75" customHeight="1">
      <c r="A592" s="44"/>
      <c r="B592" s="45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2.75" customHeight="1">
      <c r="A593" s="44"/>
      <c r="B593" s="45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2.75" customHeight="1">
      <c r="A594" s="44"/>
      <c r="B594" s="45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2.75" customHeight="1">
      <c r="A595" s="44"/>
      <c r="B595" s="45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2.75" customHeight="1">
      <c r="A596" s="44"/>
      <c r="B596" s="45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2.75" customHeight="1">
      <c r="A597" s="44"/>
      <c r="B597" s="45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2.75" customHeight="1">
      <c r="A598" s="44"/>
      <c r="B598" s="45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2.75" customHeight="1">
      <c r="A599" s="44"/>
      <c r="B599" s="45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2.75" customHeight="1">
      <c r="A600" s="44"/>
      <c r="B600" s="45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2.75" customHeight="1">
      <c r="A601" s="44"/>
      <c r="B601" s="45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2.75" customHeight="1">
      <c r="A602" s="44"/>
      <c r="B602" s="45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2.75" customHeight="1">
      <c r="A603" s="44"/>
      <c r="B603" s="45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2.75" customHeight="1">
      <c r="A604" s="44"/>
      <c r="B604" s="45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2.75" customHeight="1">
      <c r="A605" s="44"/>
      <c r="B605" s="45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2.75" customHeight="1">
      <c r="A606" s="44"/>
      <c r="B606" s="45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2.75" customHeight="1">
      <c r="A607" s="44"/>
      <c r="B607" s="45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2.75" customHeight="1">
      <c r="A608" s="44"/>
      <c r="B608" s="45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2.75" customHeight="1">
      <c r="A609" s="44"/>
      <c r="B609" s="45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2.75" customHeight="1">
      <c r="A610" s="44"/>
      <c r="B610" s="45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2.75" customHeight="1">
      <c r="A611" s="44"/>
      <c r="B611" s="45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2.75" customHeight="1">
      <c r="A612" s="44"/>
      <c r="B612" s="45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2.75" customHeight="1">
      <c r="A613" s="44"/>
      <c r="B613" s="45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2.75" customHeight="1">
      <c r="A614" s="44"/>
      <c r="B614" s="45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2.75" customHeight="1">
      <c r="A615" s="44"/>
      <c r="B615" s="45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2.75" customHeight="1">
      <c r="A616" s="44"/>
      <c r="B616" s="45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2.75" customHeight="1">
      <c r="A617" s="44"/>
      <c r="B617" s="45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2.75" customHeight="1">
      <c r="A618" s="44"/>
      <c r="B618" s="45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2.75" customHeight="1">
      <c r="A619" s="44"/>
      <c r="B619" s="45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2.75" customHeight="1">
      <c r="A620" s="44"/>
      <c r="B620" s="45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2.75" customHeight="1">
      <c r="A621" s="44"/>
      <c r="B621" s="45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2.75" customHeight="1">
      <c r="A622" s="44"/>
      <c r="B622" s="45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2.75" customHeight="1">
      <c r="A623" s="44"/>
      <c r="B623" s="45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2.75" customHeight="1">
      <c r="A624" s="44"/>
      <c r="B624" s="45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2.75" customHeight="1">
      <c r="A625" s="44"/>
      <c r="B625" s="45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2.75" customHeight="1">
      <c r="A626" s="44"/>
      <c r="B626" s="45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2.75" customHeight="1">
      <c r="A627" s="44"/>
      <c r="B627" s="45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2.75" customHeight="1">
      <c r="A628" s="44"/>
      <c r="B628" s="45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2.75" customHeight="1">
      <c r="A629" s="44"/>
      <c r="B629" s="45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2.75" customHeight="1">
      <c r="A630" s="44"/>
      <c r="B630" s="45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2.75" customHeight="1">
      <c r="A631" s="44"/>
      <c r="B631" s="45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2.75" customHeight="1">
      <c r="A632" s="44"/>
      <c r="B632" s="45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2.75" customHeight="1">
      <c r="A633" s="44"/>
      <c r="B633" s="45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2.75" customHeight="1">
      <c r="A634" s="44"/>
      <c r="B634" s="45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2.75" customHeight="1">
      <c r="A635" s="44"/>
      <c r="B635" s="45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2.75" customHeight="1">
      <c r="A636" s="44"/>
      <c r="B636" s="45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2.75" customHeight="1">
      <c r="A637" s="44"/>
      <c r="B637" s="45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2.75" customHeight="1">
      <c r="A638" s="44"/>
      <c r="B638" s="45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2.75" customHeight="1">
      <c r="A639" s="44"/>
      <c r="B639" s="45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2.75" customHeight="1">
      <c r="A640" s="44"/>
      <c r="B640" s="45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2.75" customHeight="1">
      <c r="A641" s="44"/>
      <c r="B641" s="45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2.75" customHeight="1">
      <c r="A642" s="44"/>
      <c r="B642" s="45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2.75" customHeight="1">
      <c r="A643" s="44"/>
      <c r="B643" s="45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2.75" customHeight="1">
      <c r="A644" s="44"/>
      <c r="B644" s="45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2.75" customHeight="1">
      <c r="A645" s="44"/>
      <c r="B645" s="45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2.75" customHeight="1">
      <c r="A646" s="44"/>
      <c r="B646" s="45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2.75" customHeight="1">
      <c r="A647" s="44"/>
      <c r="B647" s="45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2.75" customHeight="1">
      <c r="A648" s="44"/>
      <c r="B648" s="45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2.75" customHeight="1">
      <c r="A649" s="44"/>
      <c r="B649" s="45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2.75" customHeight="1">
      <c r="A650" s="44"/>
      <c r="B650" s="45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2.75" customHeight="1">
      <c r="A651" s="44"/>
      <c r="B651" s="45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2.75" customHeight="1">
      <c r="A652" s="44"/>
      <c r="B652" s="45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2.75" customHeight="1">
      <c r="A653" s="44"/>
      <c r="B653" s="45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2.75" customHeight="1">
      <c r="A654" s="44"/>
      <c r="B654" s="45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2.75" customHeight="1">
      <c r="A655" s="44"/>
      <c r="B655" s="45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2.75" customHeight="1">
      <c r="A656" s="44"/>
      <c r="B656" s="45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2.75" customHeight="1">
      <c r="A657" s="44"/>
      <c r="B657" s="45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2.75" customHeight="1">
      <c r="A658" s="44"/>
      <c r="B658" s="45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2.75" customHeight="1">
      <c r="A659" s="44"/>
      <c r="B659" s="45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2.75" customHeight="1">
      <c r="A660" s="44"/>
      <c r="B660" s="45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2.75" customHeight="1">
      <c r="A661" s="44"/>
      <c r="B661" s="45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2.75" customHeight="1">
      <c r="A662" s="44"/>
      <c r="B662" s="45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2.75" customHeight="1">
      <c r="A663" s="44"/>
      <c r="B663" s="45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2.75" customHeight="1">
      <c r="A664" s="44"/>
      <c r="B664" s="45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2.75" customHeight="1">
      <c r="A665" s="44"/>
      <c r="B665" s="45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2.75" customHeight="1">
      <c r="A666" s="44"/>
      <c r="B666" s="45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2.75" customHeight="1">
      <c r="A667" s="44"/>
      <c r="B667" s="45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2.75" customHeight="1">
      <c r="A668" s="44"/>
      <c r="B668" s="45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2.75" customHeight="1">
      <c r="A669" s="44"/>
      <c r="B669" s="45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2.75" customHeight="1">
      <c r="A670" s="44"/>
      <c r="B670" s="45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2.75" customHeight="1">
      <c r="A671" s="44"/>
      <c r="B671" s="45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2.75" customHeight="1">
      <c r="A672" s="44"/>
      <c r="B672" s="45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2.75" customHeight="1">
      <c r="A673" s="44"/>
      <c r="B673" s="45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2.75" customHeight="1">
      <c r="A674" s="44"/>
      <c r="B674" s="45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2.75" customHeight="1">
      <c r="A675" s="44"/>
      <c r="B675" s="45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2.75" customHeight="1">
      <c r="A676" s="44"/>
      <c r="B676" s="45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2.75" customHeight="1">
      <c r="A677" s="44"/>
      <c r="B677" s="45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2.75" customHeight="1">
      <c r="A678" s="44"/>
      <c r="B678" s="45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2.75" customHeight="1">
      <c r="A679" s="44"/>
      <c r="B679" s="45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2.75" customHeight="1">
      <c r="A680" s="44"/>
      <c r="B680" s="45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2.75" customHeight="1">
      <c r="A681" s="44"/>
      <c r="B681" s="45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2.75" customHeight="1">
      <c r="A682" s="44"/>
      <c r="B682" s="45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2.75" customHeight="1">
      <c r="A683" s="44"/>
      <c r="B683" s="45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2.75" customHeight="1">
      <c r="A684" s="44"/>
      <c r="B684" s="45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2.75" customHeight="1">
      <c r="A685" s="44"/>
      <c r="B685" s="45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2.75" customHeight="1">
      <c r="A686" s="44"/>
      <c r="B686" s="45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2.75" customHeight="1">
      <c r="A687" s="44"/>
      <c r="B687" s="45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2.75" customHeight="1">
      <c r="A688" s="44"/>
      <c r="B688" s="45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2.75" customHeight="1">
      <c r="A689" s="44"/>
      <c r="B689" s="45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2.75" customHeight="1">
      <c r="A690" s="44"/>
      <c r="B690" s="45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2.75" customHeight="1">
      <c r="A691" s="44"/>
      <c r="B691" s="45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2.75" customHeight="1">
      <c r="A692" s="44"/>
      <c r="B692" s="45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2.75" customHeight="1">
      <c r="A693" s="44"/>
      <c r="B693" s="45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2.75" customHeight="1">
      <c r="A694" s="44"/>
      <c r="B694" s="45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2.75" customHeight="1">
      <c r="A695" s="44"/>
      <c r="B695" s="45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2.75" customHeight="1">
      <c r="A696" s="44"/>
      <c r="B696" s="45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2.75" customHeight="1">
      <c r="A697" s="44"/>
      <c r="B697" s="45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2.75" customHeight="1">
      <c r="A698" s="44"/>
      <c r="B698" s="45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2.75" customHeight="1">
      <c r="A699" s="44"/>
      <c r="B699" s="45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2.75" customHeight="1">
      <c r="A700" s="44"/>
      <c r="B700" s="45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2.75" customHeight="1">
      <c r="A701" s="44"/>
      <c r="B701" s="45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2.75" customHeight="1">
      <c r="A702" s="44"/>
      <c r="B702" s="45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2.75" customHeight="1">
      <c r="A703" s="44"/>
      <c r="B703" s="45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2.75" customHeight="1">
      <c r="A704" s="44"/>
      <c r="B704" s="45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2.75" customHeight="1">
      <c r="A705" s="44"/>
      <c r="B705" s="45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2.75" customHeight="1">
      <c r="A706" s="44"/>
      <c r="B706" s="45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2.75" customHeight="1">
      <c r="A707" s="44"/>
      <c r="B707" s="45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2.75" customHeight="1">
      <c r="A708" s="44"/>
      <c r="B708" s="45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2.75" customHeight="1">
      <c r="A709" s="44"/>
      <c r="B709" s="45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2.75" customHeight="1">
      <c r="A710" s="44"/>
      <c r="B710" s="45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2.75" customHeight="1">
      <c r="A711" s="44"/>
      <c r="B711" s="45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2.75" customHeight="1">
      <c r="A712" s="44"/>
      <c r="B712" s="45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2.75" customHeight="1">
      <c r="A713" s="44"/>
      <c r="B713" s="45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2.75" customHeight="1">
      <c r="A714" s="44"/>
      <c r="B714" s="45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2.75" customHeight="1">
      <c r="A715" s="44"/>
      <c r="B715" s="45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2.75" customHeight="1">
      <c r="A716" s="44"/>
      <c r="B716" s="45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2.75" customHeight="1">
      <c r="A717" s="44"/>
      <c r="B717" s="45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2.75" customHeight="1">
      <c r="A718" s="44"/>
      <c r="B718" s="45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2.75" customHeight="1">
      <c r="A719" s="44"/>
      <c r="B719" s="45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2.75" customHeight="1">
      <c r="A720" s="44"/>
      <c r="B720" s="45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2.75" customHeight="1">
      <c r="A721" s="44"/>
      <c r="B721" s="45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2.75" customHeight="1">
      <c r="A722" s="44"/>
      <c r="B722" s="45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2.75" customHeight="1">
      <c r="A723" s="44"/>
      <c r="B723" s="45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2.75" customHeight="1">
      <c r="A724" s="44"/>
      <c r="B724" s="45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2.75" customHeight="1">
      <c r="A725" s="44"/>
      <c r="B725" s="45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2.75" customHeight="1">
      <c r="A726" s="44"/>
      <c r="B726" s="45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2.75" customHeight="1">
      <c r="A727" s="44"/>
      <c r="B727" s="45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2.75" customHeight="1">
      <c r="A728" s="44"/>
      <c r="B728" s="45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2.75" customHeight="1">
      <c r="A729" s="44"/>
      <c r="B729" s="45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2.75" customHeight="1">
      <c r="A730" s="44"/>
      <c r="B730" s="45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2.75" customHeight="1">
      <c r="A731" s="44"/>
      <c r="B731" s="45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2.75" customHeight="1">
      <c r="A732" s="44"/>
      <c r="B732" s="45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2.75" customHeight="1">
      <c r="A733" s="44"/>
      <c r="B733" s="45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2.75" customHeight="1">
      <c r="A734" s="44"/>
      <c r="B734" s="45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2.75" customHeight="1">
      <c r="A735" s="44"/>
      <c r="B735" s="45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2.75" customHeight="1">
      <c r="A736" s="44"/>
      <c r="B736" s="45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2.75" customHeight="1">
      <c r="A737" s="44"/>
      <c r="B737" s="45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2.75" customHeight="1">
      <c r="A738" s="44"/>
      <c r="B738" s="45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2.75" customHeight="1">
      <c r="A739" s="44"/>
      <c r="B739" s="45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2.75" customHeight="1">
      <c r="A740" s="44"/>
      <c r="B740" s="45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2.75" customHeight="1">
      <c r="A741" s="44"/>
      <c r="B741" s="45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2.75" customHeight="1">
      <c r="A742" s="44"/>
      <c r="B742" s="45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2.75" customHeight="1">
      <c r="A743" s="44"/>
      <c r="B743" s="45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2.75" customHeight="1">
      <c r="A744" s="44"/>
      <c r="B744" s="45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2.75" customHeight="1">
      <c r="A745" s="44"/>
      <c r="B745" s="45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2.75" customHeight="1">
      <c r="A746" s="44"/>
      <c r="B746" s="45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2.75" customHeight="1">
      <c r="A747" s="44"/>
      <c r="B747" s="45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2.75" customHeight="1">
      <c r="A748" s="44"/>
      <c r="B748" s="45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2.75" customHeight="1">
      <c r="A749" s="44"/>
      <c r="B749" s="45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2.75" customHeight="1">
      <c r="A750" s="44"/>
      <c r="B750" s="45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2.75" customHeight="1">
      <c r="A751" s="44"/>
      <c r="B751" s="45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2.75" customHeight="1">
      <c r="A752" s="44"/>
      <c r="B752" s="45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2.75" customHeight="1">
      <c r="A753" s="44"/>
      <c r="B753" s="45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2.75" customHeight="1">
      <c r="A754" s="44"/>
      <c r="B754" s="45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2.75" customHeight="1">
      <c r="A755" s="44"/>
      <c r="B755" s="45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2.75" customHeight="1">
      <c r="A756" s="44"/>
      <c r="B756" s="45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2.75" customHeight="1">
      <c r="A757" s="44"/>
      <c r="B757" s="45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2.75" customHeight="1">
      <c r="A758" s="44"/>
      <c r="B758" s="45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2.75" customHeight="1">
      <c r="A759" s="44"/>
      <c r="B759" s="45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2.75" customHeight="1">
      <c r="A760" s="44"/>
      <c r="B760" s="45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2.75" customHeight="1">
      <c r="A761" s="44"/>
      <c r="B761" s="45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2.75" customHeight="1">
      <c r="A762" s="44"/>
      <c r="B762" s="45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2.75" customHeight="1">
      <c r="A763" s="44"/>
      <c r="B763" s="45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2.75" customHeight="1">
      <c r="A764" s="44"/>
      <c r="B764" s="45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2.75" customHeight="1">
      <c r="A765" s="44"/>
      <c r="B765" s="45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2.75" customHeight="1">
      <c r="A766" s="44"/>
      <c r="B766" s="45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2.75" customHeight="1">
      <c r="A767" s="44"/>
      <c r="B767" s="45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2.75" customHeight="1">
      <c r="A768" s="44"/>
      <c r="B768" s="45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2.75" customHeight="1">
      <c r="A769" s="44"/>
      <c r="B769" s="45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2.75" customHeight="1">
      <c r="A770" s="44"/>
      <c r="B770" s="45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2.75" customHeight="1">
      <c r="A771" s="44"/>
      <c r="B771" s="45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2.75" customHeight="1">
      <c r="A772" s="44"/>
      <c r="B772" s="45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2.75" customHeight="1">
      <c r="A773" s="44"/>
      <c r="B773" s="45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2.75" customHeight="1">
      <c r="A774" s="44"/>
      <c r="B774" s="45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2.75" customHeight="1">
      <c r="A775" s="44"/>
      <c r="B775" s="45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2.75" customHeight="1">
      <c r="A776" s="44"/>
      <c r="B776" s="45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2.75" customHeight="1">
      <c r="A777" s="44"/>
      <c r="B777" s="45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2.75" customHeight="1">
      <c r="A778" s="44"/>
      <c r="B778" s="45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2.75" customHeight="1">
      <c r="A779" s="44"/>
      <c r="B779" s="45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2.75" customHeight="1">
      <c r="A780" s="44"/>
      <c r="B780" s="45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2.75" customHeight="1">
      <c r="A781" s="44"/>
      <c r="B781" s="45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2.75" customHeight="1">
      <c r="A782" s="44"/>
      <c r="B782" s="45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2.75" customHeight="1">
      <c r="A783" s="44"/>
      <c r="B783" s="45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2.75" customHeight="1">
      <c r="A784" s="44"/>
      <c r="B784" s="45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2.75" customHeight="1">
      <c r="A785" s="44"/>
      <c r="B785" s="45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2.75" customHeight="1">
      <c r="A786" s="44"/>
      <c r="B786" s="45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2.75" customHeight="1">
      <c r="A787" s="44"/>
      <c r="B787" s="45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2.75" customHeight="1">
      <c r="A788" s="44"/>
      <c r="B788" s="45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2.75" customHeight="1">
      <c r="A789" s="44"/>
      <c r="B789" s="45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2.75" customHeight="1">
      <c r="A790" s="44"/>
      <c r="B790" s="45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2.75" customHeight="1">
      <c r="A791" s="44"/>
      <c r="B791" s="45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2.75" customHeight="1">
      <c r="A792" s="44"/>
      <c r="B792" s="45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2.75" customHeight="1">
      <c r="A793" s="44"/>
      <c r="B793" s="45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2.75" customHeight="1">
      <c r="A794" s="44"/>
      <c r="B794" s="45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2.75" customHeight="1">
      <c r="A795" s="44"/>
      <c r="B795" s="45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2.75" customHeight="1">
      <c r="A796" s="44"/>
      <c r="B796" s="45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2.75" customHeight="1">
      <c r="A797" s="44"/>
      <c r="B797" s="45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2.75" customHeight="1">
      <c r="A798" s="44"/>
      <c r="B798" s="45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2.75" customHeight="1">
      <c r="A799" s="44"/>
      <c r="B799" s="45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2.75" customHeight="1">
      <c r="A800" s="44"/>
      <c r="B800" s="45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2.75" customHeight="1">
      <c r="A801" s="44"/>
      <c r="B801" s="45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2.75" customHeight="1">
      <c r="A802" s="44"/>
      <c r="B802" s="45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2.75" customHeight="1">
      <c r="A803" s="44"/>
      <c r="B803" s="45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2.75" customHeight="1">
      <c r="A804" s="44"/>
      <c r="B804" s="45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2.75" customHeight="1">
      <c r="A805" s="44"/>
      <c r="B805" s="45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2.75" customHeight="1">
      <c r="A806" s="44"/>
      <c r="B806" s="45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2.75" customHeight="1">
      <c r="A807" s="44"/>
      <c r="B807" s="45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2.75" customHeight="1">
      <c r="A808" s="44"/>
      <c r="B808" s="45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2.75" customHeight="1">
      <c r="A809" s="44"/>
      <c r="B809" s="45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2.75" customHeight="1">
      <c r="A810" s="44"/>
      <c r="B810" s="45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2.75" customHeight="1">
      <c r="A811" s="44"/>
      <c r="B811" s="45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2.75" customHeight="1">
      <c r="A812" s="44"/>
      <c r="B812" s="45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2.75" customHeight="1">
      <c r="A813" s="44"/>
      <c r="B813" s="45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2.75" customHeight="1">
      <c r="A814" s="44"/>
      <c r="B814" s="45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2.75" customHeight="1">
      <c r="A815" s="44"/>
      <c r="B815" s="45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2.75" customHeight="1">
      <c r="A816" s="44"/>
      <c r="B816" s="45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2.75" customHeight="1">
      <c r="A817" s="44"/>
      <c r="B817" s="45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2.75" customHeight="1">
      <c r="A818" s="44"/>
      <c r="B818" s="45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2.75" customHeight="1">
      <c r="A819" s="44"/>
      <c r="B819" s="45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2.75" customHeight="1">
      <c r="A820" s="44"/>
      <c r="B820" s="45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2.75" customHeight="1">
      <c r="A821" s="44"/>
      <c r="B821" s="45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2.75" customHeight="1">
      <c r="A822" s="44"/>
      <c r="B822" s="45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2.75" customHeight="1">
      <c r="A823" s="44"/>
      <c r="B823" s="45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2.75" customHeight="1">
      <c r="A824" s="44"/>
      <c r="B824" s="45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2.75" customHeight="1">
      <c r="A825" s="44"/>
      <c r="B825" s="45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2.75" customHeight="1">
      <c r="A826" s="44"/>
      <c r="B826" s="45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2.75" customHeight="1">
      <c r="A827" s="44"/>
      <c r="B827" s="45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2.75" customHeight="1">
      <c r="A828" s="44"/>
      <c r="B828" s="45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2.75" customHeight="1">
      <c r="A829" s="44"/>
      <c r="B829" s="45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2.75" customHeight="1">
      <c r="A830" s="44"/>
      <c r="B830" s="45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2.75" customHeight="1">
      <c r="A831" s="44"/>
      <c r="B831" s="45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2.75" customHeight="1">
      <c r="A832" s="44"/>
      <c r="B832" s="45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2.75" customHeight="1">
      <c r="A833" s="44"/>
      <c r="B833" s="45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2.75" customHeight="1">
      <c r="A834" s="44"/>
      <c r="B834" s="45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2.75" customHeight="1">
      <c r="A835" s="44"/>
      <c r="B835" s="45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2.75" customHeight="1">
      <c r="A836" s="44"/>
      <c r="B836" s="45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2.75" customHeight="1">
      <c r="A837" s="44"/>
      <c r="B837" s="45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2.75" customHeight="1">
      <c r="A838" s="44"/>
      <c r="B838" s="45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2.75" customHeight="1">
      <c r="A839" s="44"/>
      <c r="B839" s="45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2.75" customHeight="1">
      <c r="A840" s="44"/>
      <c r="B840" s="45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2.75" customHeight="1">
      <c r="A841" s="44"/>
      <c r="B841" s="45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2.75" customHeight="1">
      <c r="A842" s="44"/>
      <c r="B842" s="45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2.75" customHeight="1">
      <c r="A843" s="44"/>
      <c r="B843" s="45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2.75" customHeight="1">
      <c r="A844" s="44"/>
      <c r="B844" s="45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2.75" customHeight="1">
      <c r="A845" s="44"/>
      <c r="B845" s="45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2.75" customHeight="1">
      <c r="A846" s="44"/>
      <c r="B846" s="45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2.75" customHeight="1">
      <c r="A847" s="44"/>
      <c r="B847" s="45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2.75" customHeight="1">
      <c r="A848" s="44"/>
      <c r="B848" s="45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2.75" customHeight="1">
      <c r="A849" s="44"/>
      <c r="B849" s="45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2.75" customHeight="1">
      <c r="A850" s="44"/>
      <c r="B850" s="45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2.75" customHeight="1">
      <c r="A851" s="44"/>
      <c r="B851" s="45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2.75" customHeight="1">
      <c r="A852" s="44"/>
      <c r="B852" s="45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2.75" customHeight="1">
      <c r="A853" s="44"/>
      <c r="B853" s="45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2.75" customHeight="1">
      <c r="A854" s="44"/>
      <c r="B854" s="45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2.75" customHeight="1">
      <c r="A855" s="44"/>
      <c r="B855" s="45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2.75" customHeight="1">
      <c r="A856" s="44"/>
      <c r="B856" s="45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2.75" customHeight="1">
      <c r="A857" s="44"/>
      <c r="B857" s="45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2.75" customHeight="1">
      <c r="A858" s="44"/>
      <c r="B858" s="45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2.75" customHeight="1">
      <c r="A859" s="44"/>
      <c r="B859" s="45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2.75" customHeight="1">
      <c r="A860" s="44"/>
      <c r="B860" s="45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2.75" customHeight="1">
      <c r="A861" s="44"/>
      <c r="B861" s="45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2.75" customHeight="1">
      <c r="A862" s="44"/>
      <c r="B862" s="45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2.75" customHeight="1">
      <c r="A863" s="44"/>
      <c r="B863" s="45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2.75" customHeight="1">
      <c r="A864" s="44"/>
      <c r="B864" s="45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2.75" customHeight="1">
      <c r="A865" s="44"/>
      <c r="B865" s="45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2.75" customHeight="1">
      <c r="A866" s="44"/>
      <c r="B866" s="45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2.75" customHeight="1">
      <c r="A867" s="44"/>
      <c r="B867" s="45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2.75" customHeight="1">
      <c r="A868" s="44"/>
      <c r="B868" s="45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2.75" customHeight="1">
      <c r="A869" s="44"/>
      <c r="B869" s="45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2.75" customHeight="1">
      <c r="A870" s="44"/>
      <c r="B870" s="45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2.75" customHeight="1">
      <c r="A871" s="44"/>
      <c r="B871" s="45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2.75" customHeight="1">
      <c r="A872" s="44"/>
      <c r="B872" s="45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2.75" customHeight="1">
      <c r="A873" s="44"/>
      <c r="B873" s="45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2.75" customHeight="1">
      <c r="A874" s="44"/>
      <c r="B874" s="45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2.75" customHeight="1">
      <c r="A875" s="44"/>
      <c r="B875" s="45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2.75" customHeight="1">
      <c r="A876" s="44"/>
      <c r="B876" s="45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2.75" customHeight="1">
      <c r="A877" s="44"/>
      <c r="B877" s="45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2.75" customHeight="1">
      <c r="A878" s="44"/>
      <c r="B878" s="45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2.75" customHeight="1">
      <c r="A879" s="44"/>
      <c r="B879" s="45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2.75" customHeight="1">
      <c r="A880" s="44"/>
      <c r="B880" s="45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2.75" customHeight="1">
      <c r="A881" s="44"/>
      <c r="B881" s="45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2.75" customHeight="1">
      <c r="A882" s="44"/>
      <c r="B882" s="45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2.75" customHeight="1">
      <c r="A883" s="44"/>
      <c r="B883" s="45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2.75" customHeight="1">
      <c r="A884" s="44"/>
      <c r="B884" s="45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2.75" customHeight="1">
      <c r="A885" s="44"/>
      <c r="B885" s="45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2.75" customHeight="1">
      <c r="A886" s="44"/>
      <c r="B886" s="45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2.75" customHeight="1">
      <c r="A887" s="44"/>
      <c r="B887" s="45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2.75" customHeight="1">
      <c r="A888" s="44"/>
      <c r="B888" s="45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2.75" customHeight="1">
      <c r="A889" s="44"/>
      <c r="B889" s="45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2.75" customHeight="1">
      <c r="A890" s="44"/>
      <c r="B890" s="45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2.75" customHeight="1">
      <c r="A891" s="44"/>
      <c r="B891" s="45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2.75" customHeight="1">
      <c r="A892" s="44"/>
      <c r="B892" s="45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2.75" customHeight="1">
      <c r="A893" s="44"/>
      <c r="B893" s="45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2.75" customHeight="1">
      <c r="A894" s="44"/>
      <c r="B894" s="45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2.75" customHeight="1">
      <c r="A895" s="44"/>
      <c r="B895" s="45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2.75" customHeight="1">
      <c r="A896" s="44"/>
      <c r="B896" s="45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2.75" customHeight="1">
      <c r="A897" s="44"/>
      <c r="B897" s="45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2.75" customHeight="1">
      <c r="A898" s="44"/>
      <c r="B898" s="45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2.75" customHeight="1">
      <c r="A899" s="44"/>
      <c r="B899" s="45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2.75" customHeight="1">
      <c r="A900" s="44"/>
      <c r="B900" s="45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2.75" customHeight="1">
      <c r="A901" s="44"/>
      <c r="B901" s="45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2.75" customHeight="1">
      <c r="A902" s="44"/>
      <c r="B902" s="45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2.75" customHeight="1">
      <c r="A903" s="44"/>
      <c r="B903" s="45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2.75" customHeight="1">
      <c r="A904" s="44"/>
      <c r="B904" s="45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2.75" customHeight="1">
      <c r="A905" s="44"/>
      <c r="B905" s="45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2.75" customHeight="1">
      <c r="A906" s="44"/>
      <c r="B906" s="45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2.75" customHeight="1">
      <c r="A907" s="44"/>
      <c r="B907" s="45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2.75" customHeight="1">
      <c r="A908" s="44"/>
      <c r="B908" s="45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2.75" customHeight="1">
      <c r="A909" s="44"/>
      <c r="B909" s="45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2.75" customHeight="1">
      <c r="A910" s="44"/>
      <c r="B910" s="45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2.75" customHeight="1">
      <c r="A911" s="44"/>
      <c r="B911" s="45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2.75" customHeight="1">
      <c r="A912" s="44"/>
      <c r="B912" s="45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2.75" customHeight="1">
      <c r="A913" s="44"/>
      <c r="B913" s="45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2.75" customHeight="1">
      <c r="A914" s="44"/>
      <c r="B914" s="45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2.75" customHeight="1">
      <c r="A915" s="44"/>
      <c r="B915" s="45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2.75" customHeight="1">
      <c r="A916" s="44"/>
      <c r="B916" s="45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2.75" customHeight="1">
      <c r="A917" s="44"/>
      <c r="B917" s="45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2.75" customHeight="1">
      <c r="A918" s="44"/>
      <c r="B918" s="45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2.75" customHeight="1">
      <c r="A919" s="44"/>
      <c r="B919" s="45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2.75" customHeight="1">
      <c r="A920" s="44"/>
      <c r="B920" s="45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2.75" customHeight="1">
      <c r="A921" s="44"/>
      <c r="B921" s="45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2.75" customHeight="1">
      <c r="A922" s="44"/>
      <c r="B922" s="45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2.75" customHeight="1">
      <c r="A923" s="44"/>
      <c r="B923" s="45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2.75" customHeight="1">
      <c r="A924" s="44"/>
      <c r="B924" s="45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2.75" customHeight="1">
      <c r="A925" s="44"/>
      <c r="B925" s="45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2.75" customHeight="1">
      <c r="A926" s="44"/>
      <c r="B926" s="45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2.75" customHeight="1">
      <c r="A927" s="44"/>
      <c r="B927" s="45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2.75" customHeight="1">
      <c r="A928" s="44"/>
      <c r="B928" s="45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2.75" customHeight="1">
      <c r="A929" s="44"/>
      <c r="B929" s="45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2.75" customHeight="1">
      <c r="A930" s="44"/>
      <c r="B930" s="45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2.75" customHeight="1">
      <c r="A931" s="44"/>
      <c r="B931" s="45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2.75" customHeight="1">
      <c r="A932" s="44"/>
      <c r="B932" s="45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2.75" customHeight="1">
      <c r="A933" s="44"/>
      <c r="B933" s="45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2.75" customHeight="1">
      <c r="A934" s="44"/>
      <c r="B934" s="45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2.75" customHeight="1">
      <c r="A935" s="44"/>
      <c r="B935" s="45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2.75" customHeight="1">
      <c r="A936" s="44"/>
      <c r="B936" s="45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2.75" customHeight="1">
      <c r="A937" s="44"/>
      <c r="B937" s="45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2.75" customHeight="1">
      <c r="A938" s="44"/>
      <c r="B938" s="45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2.75" customHeight="1">
      <c r="A939" s="44"/>
      <c r="B939" s="45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2.75" customHeight="1">
      <c r="A940" s="44"/>
      <c r="B940" s="45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2.75" customHeight="1">
      <c r="A941" s="44"/>
      <c r="B941" s="45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2.75" customHeight="1">
      <c r="A942" s="44"/>
      <c r="B942" s="45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2.75" customHeight="1">
      <c r="A943" s="44"/>
      <c r="B943" s="45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2.75" customHeight="1">
      <c r="A944" s="44"/>
      <c r="B944" s="45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</sheetData>
  <autoFilter ref="A71:B71" xr:uid="{00000000-0009-0000-0000-000003000000}">
    <sortState xmlns:xlrd2="http://schemas.microsoft.com/office/spreadsheetml/2017/richdata2" ref="A71:B71">
      <sortCondition descending="1" ref="B71"/>
    </sortState>
  </autoFilter>
  <mergeCells count="1">
    <mergeCell ref="A135:B135"/>
  </mergeCells>
  <pageMargins left="0.7" right="0.7" top="0.75" bottom="0.75" header="0" footer="0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/>
  </sheetViews>
  <sheetFormatPr defaultColWidth="12.5703125" defaultRowHeight="15" customHeight="1"/>
  <cols>
    <col min="1" max="1" width="10.85546875" customWidth="1"/>
    <col min="2" max="2" width="19" customWidth="1"/>
    <col min="3" max="3" width="12.5703125" customWidth="1"/>
    <col min="4" max="4" width="13.140625" customWidth="1"/>
    <col min="5" max="6" width="9.42578125" customWidth="1"/>
    <col min="7" max="7" width="12.7109375" customWidth="1"/>
    <col min="8" max="10" width="9.42578125" customWidth="1"/>
    <col min="11" max="12" width="10" customWidth="1"/>
    <col min="13" max="13" width="16.7109375" customWidth="1"/>
    <col min="14" max="14" width="22.85546875" customWidth="1"/>
    <col min="15" max="15" width="20.42578125" customWidth="1"/>
    <col min="16" max="16" width="10" customWidth="1"/>
    <col min="17" max="17" width="17.42578125" customWidth="1"/>
    <col min="18" max="18" width="20" customWidth="1"/>
    <col min="19" max="19" width="33.85546875" customWidth="1"/>
    <col min="20" max="20" width="10.7109375" customWidth="1"/>
    <col min="21" max="21" width="12.42578125" customWidth="1"/>
    <col min="22" max="22" width="13.28515625" customWidth="1"/>
    <col min="23" max="23" width="13.42578125" customWidth="1"/>
    <col min="24" max="26" width="9.42578125" customWidth="1"/>
  </cols>
  <sheetData>
    <row r="1" spans="1:26" ht="12.75" customHeight="1">
      <c r="A1" s="20" t="s">
        <v>187</v>
      </c>
      <c r="B1" s="20" t="s">
        <v>203</v>
      </c>
      <c r="C1" s="20" t="s">
        <v>204</v>
      </c>
      <c r="D1" s="20" t="s">
        <v>205</v>
      </c>
      <c r="E1" s="20" t="s">
        <v>206</v>
      </c>
      <c r="F1" s="20" t="s">
        <v>764</v>
      </c>
      <c r="G1" s="20" t="s">
        <v>207</v>
      </c>
      <c r="H1" s="20" t="s">
        <v>208</v>
      </c>
      <c r="I1" s="20" t="s">
        <v>209</v>
      </c>
      <c r="J1" s="20" t="s">
        <v>210</v>
      </c>
      <c r="K1" s="20" t="s">
        <v>211</v>
      </c>
      <c r="L1" s="20" t="s">
        <v>212</v>
      </c>
      <c r="M1" s="20" t="s">
        <v>213</v>
      </c>
      <c r="N1" s="20" t="s">
        <v>214</v>
      </c>
      <c r="O1" s="20" t="s">
        <v>215</v>
      </c>
      <c r="P1" s="20" t="s">
        <v>216</v>
      </c>
      <c r="Q1" s="20" t="s">
        <v>217</v>
      </c>
      <c r="R1" s="21" t="s">
        <v>188</v>
      </c>
      <c r="S1" s="21" t="s">
        <v>190</v>
      </c>
      <c r="T1" s="21" t="s">
        <v>191</v>
      </c>
      <c r="U1" s="21" t="s">
        <v>192</v>
      </c>
      <c r="V1" s="21" t="s">
        <v>193</v>
      </c>
      <c r="W1" s="21" t="s">
        <v>765</v>
      </c>
      <c r="X1" s="22"/>
      <c r="Y1" s="22"/>
      <c r="Z1" s="22"/>
    </row>
    <row r="2" spans="1:26" ht="12.75" customHeight="1">
      <c r="A2" s="23" t="s">
        <v>223</v>
      </c>
      <c r="B2" s="23" t="s">
        <v>224</v>
      </c>
      <c r="C2" s="23" t="s">
        <v>225</v>
      </c>
      <c r="D2" s="23">
        <v>1031155462</v>
      </c>
      <c r="E2" s="24">
        <v>34576</v>
      </c>
      <c r="F2" s="25">
        <f t="shared" ref="F2:F79" ca="1" si="0">DATEDIF(E2,TODAY(),"y")</f>
        <v>30</v>
      </c>
      <c r="G2" s="25" t="s">
        <v>11</v>
      </c>
      <c r="H2" s="23">
        <v>3126080049</v>
      </c>
      <c r="I2" s="23" t="s">
        <v>226</v>
      </c>
      <c r="J2" s="23" t="s">
        <v>227</v>
      </c>
      <c r="K2" s="25">
        <v>3</v>
      </c>
      <c r="L2" s="25">
        <v>3</v>
      </c>
      <c r="M2" s="23" t="s">
        <v>228</v>
      </c>
      <c r="N2" s="23" t="s">
        <v>229</v>
      </c>
      <c r="O2" s="23" t="s">
        <v>230</v>
      </c>
      <c r="P2" s="23" t="s">
        <v>9</v>
      </c>
      <c r="Q2" s="23" t="s">
        <v>231</v>
      </c>
      <c r="R2" s="23" t="s">
        <v>233</v>
      </c>
      <c r="S2" s="23" t="s">
        <v>234</v>
      </c>
      <c r="T2" s="24">
        <v>42673</v>
      </c>
      <c r="U2" s="23" t="s">
        <v>11</v>
      </c>
      <c r="V2" s="23">
        <v>3126080049</v>
      </c>
      <c r="W2" s="25">
        <f t="shared" ref="W2:W12" ca="1" si="1">DATEDIF(T2,TODAY(),"y")</f>
        <v>7</v>
      </c>
      <c r="X2" s="9"/>
    </row>
    <row r="3" spans="1:26" ht="12.75" customHeight="1">
      <c r="A3" s="23" t="s">
        <v>223</v>
      </c>
      <c r="B3" s="23" t="s">
        <v>238</v>
      </c>
      <c r="C3" s="23" t="s">
        <v>225</v>
      </c>
      <c r="D3" s="23">
        <v>1074416658</v>
      </c>
      <c r="E3" s="24">
        <v>33362</v>
      </c>
      <c r="F3" s="25">
        <f t="shared" ca="1" si="0"/>
        <v>33</v>
      </c>
      <c r="G3" s="25" t="s">
        <v>11</v>
      </c>
      <c r="H3" s="23">
        <v>3115925027</v>
      </c>
      <c r="I3" s="23" t="s">
        <v>239</v>
      </c>
      <c r="J3" s="23" t="s">
        <v>240</v>
      </c>
      <c r="K3" s="25">
        <v>2</v>
      </c>
      <c r="L3" s="25">
        <v>3</v>
      </c>
      <c r="M3" s="23" t="s">
        <v>241</v>
      </c>
      <c r="N3" s="23" t="s">
        <v>229</v>
      </c>
      <c r="O3" s="23" t="s">
        <v>242</v>
      </c>
      <c r="P3" s="23" t="s">
        <v>9</v>
      </c>
      <c r="Q3" s="23" t="s">
        <v>243</v>
      </c>
      <c r="R3" s="23" t="s">
        <v>233</v>
      </c>
      <c r="S3" s="23" t="s">
        <v>244</v>
      </c>
      <c r="T3" s="24">
        <v>43305</v>
      </c>
      <c r="U3" s="23" t="s">
        <v>11</v>
      </c>
      <c r="V3" s="23">
        <v>3115925027</v>
      </c>
      <c r="W3" s="25">
        <f t="shared" ca="1" si="1"/>
        <v>6</v>
      </c>
      <c r="X3" s="9"/>
    </row>
    <row r="4" spans="1:26" ht="12.75" customHeight="1">
      <c r="A4" s="23" t="s">
        <v>223</v>
      </c>
      <c r="B4" s="23" t="s">
        <v>249</v>
      </c>
      <c r="C4" s="23" t="s">
        <v>250</v>
      </c>
      <c r="D4" s="23">
        <v>21294593</v>
      </c>
      <c r="E4" s="24">
        <v>33362</v>
      </c>
      <c r="F4" s="25">
        <f t="shared" ca="1" si="0"/>
        <v>33</v>
      </c>
      <c r="G4" s="25" t="s">
        <v>11</v>
      </c>
      <c r="H4" s="23">
        <v>3106131925</v>
      </c>
      <c r="I4" s="23" t="s">
        <v>251</v>
      </c>
      <c r="J4" s="23" t="s">
        <v>252</v>
      </c>
      <c r="K4" s="25">
        <v>3</v>
      </c>
      <c r="L4" s="25">
        <v>5</v>
      </c>
      <c r="M4" s="23" t="s">
        <v>253</v>
      </c>
      <c r="N4" s="23" t="s">
        <v>229</v>
      </c>
      <c r="O4" s="23" t="s">
        <v>254</v>
      </c>
      <c r="P4" s="23" t="s">
        <v>9</v>
      </c>
      <c r="Q4" s="23" t="s">
        <v>243</v>
      </c>
      <c r="R4" s="23" t="s">
        <v>246</v>
      </c>
      <c r="S4" s="23">
        <v>32750731</v>
      </c>
      <c r="T4" s="24">
        <v>39446</v>
      </c>
      <c r="U4" s="23" t="s">
        <v>11</v>
      </c>
      <c r="V4" s="23">
        <v>3106131925</v>
      </c>
      <c r="W4" s="25">
        <f t="shared" ca="1" si="1"/>
        <v>16</v>
      </c>
    </row>
    <row r="5" spans="1:26" ht="12.75" customHeight="1">
      <c r="A5" s="23" t="s">
        <v>223</v>
      </c>
      <c r="B5" s="23" t="s">
        <v>258</v>
      </c>
      <c r="C5" s="23" t="s">
        <v>225</v>
      </c>
      <c r="D5" s="23">
        <v>1012394467</v>
      </c>
      <c r="E5" s="24">
        <v>33910</v>
      </c>
      <c r="F5" s="25">
        <f t="shared" ca="1" si="0"/>
        <v>31</v>
      </c>
      <c r="G5" s="25" t="s">
        <v>11</v>
      </c>
      <c r="H5" s="23">
        <v>3229006520</v>
      </c>
      <c r="I5" s="23" t="s">
        <v>259</v>
      </c>
      <c r="J5" s="23" t="s">
        <v>260</v>
      </c>
      <c r="K5" s="25">
        <v>2</v>
      </c>
      <c r="L5" s="25">
        <v>4</v>
      </c>
      <c r="M5" s="23" t="s">
        <v>261</v>
      </c>
      <c r="N5" s="23" t="s">
        <v>229</v>
      </c>
      <c r="O5" s="23" t="s">
        <v>262</v>
      </c>
      <c r="P5" s="23" t="s">
        <v>9</v>
      </c>
      <c r="Q5" s="23" t="s">
        <v>243</v>
      </c>
      <c r="R5" s="23" t="s">
        <v>233</v>
      </c>
      <c r="S5" s="23" t="s">
        <v>263</v>
      </c>
      <c r="T5" s="24">
        <v>41716</v>
      </c>
      <c r="U5" s="23" t="s">
        <v>11</v>
      </c>
      <c r="V5" s="23">
        <v>3229006520</v>
      </c>
      <c r="W5" s="25">
        <f t="shared" ca="1" si="1"/>
        <v>10</v>
      </c>
    </row>
    <row r="6" spans="1:26" ht="12.75" customHeight="1">
      <c r="A6" s="23" t="s">
        <v>223</v>
      </c>
      <c r="B6" s="23" t="s">
        <v>267</v>
      </c>
      <c r="C6" s="23" t="s">
        <v>225</v>
      </c>
      <c r="D6" s="23">
        <v>52987862</v>
      </c>
      <c r="E6" s="24">
        <v>30429</v>
      </c>
      <c r="F6" s="25">
        <f t="shared" ca="1" si="0"/>
        <v>41</v>
      </c>
      <c r="G6" s="25" t="s">
        <v>11</v>
      </c>
      <c r="H6" s="23">
        <v>3204140454</v>
      </c>
      <c r="I6" s="23" t="s">
        <v>268</v>
      </c>
      <c r="J6" s="23" t="s">
        <v>269</v>
      </c>
      <c r="K6" s="25">
        <v>3</v>
      </c>
      <c r="L6" s="25">
        <v>2</v>
      </c>
      <c r="M6" s="23" t="s">
        <v>270</v>
      </c>
      <c r="N6" s="23" t="s">
        <v>229</v>
      </c>
      <c r="O6" s="23" t="s">
        <v>242</v>
      </c>
      <c r="P6" s="23" t="s">
        <v>9</v>
      </c>
      <c r="Q6" s="23" t="s">
        <v>243</v>
      </c>
      <c r="R6" s="23" t="s">
        <v>246</v>
      </c>
      <c r="S6" s="23" t="s">
        <v>271</v>
      </c>
      <c r="T6" s="24">
        <v>38730</v>
      </c>
      <c r="U6" s="23" t="s">
        <v>4</v>
      </c>
      <c r="V6" s="23">
        <v>3123824096</v>
      </c>
      <c r="W6" s="25">
        <f t="shared" ca="1" si="1"/>
        <v>18</v>
      </c>
    </row>
    <row r="7" spans="1:26" ht="12.75" customHeight="1">
      <c r="A7" s="23" t="s">
        <v>223</v>
      </c>
      <c r="B7" s="23" t="s">
        <v>274</v>
      </c>
      <c r="C7" s="23" t="s">
        <v>225</v>
      </c>
      <c r="D7" s="23">
        <v>52359288</v>
      </c>
      <c r="E7" s="24">
        <v>28499</v>
      </c>
      <c r="F7" s="25">
        <f t="shared" ca="1" si="0"/>
        <v>46</v>
      </c>
      <c r="G7" s="25" t="s">
        <v>11</v>
      </c>
      <c r="H7" s="23">
        <v>3057496118</v>
      </c>
      <c r="I7" s="23" t="s">
        <v>275</v>
      </c>
      <c r="J7" s="23" t="s">
        <v>276</v>
      </c>
      <c r="K7" s="25">
        <v>3</v>
      </c>
      <c r="L7" s="25">
        <v>3</v>
      </c>
      <c r="M7" s="23" t="s">
        <v>241</v>
      </c>
      <c r="N7" s="23" t="s">
        <v>277</v>
      </c>
      <c r="O7" s="23" t="s">
        <v>242</v>
      </c>
      <c r="P7" s="23" t="s">
        <v>9</v>
      </c>
      <c r="Q7" s="23" t="s">
        <v>243</v>
      </c>
      <c r="R7" s="23" t="s">
        <v>246</v>
      </c>
      <c r="S7" s="23" t="s">
        <v>278</v>
      </c>
      <c r="T7" s="24">
        <v>40847</v>
      </c>
      <c r="U7" s="23" t="s">
        <v>11</v>
      </c>
      <c r="V7" s="23">
        <v>3123207116</v>
      </c>
      <c r="W7" s="25">
        <f t="shared" ca="1" si="1"/>
        <v>12</v>
      </c>
    </row>
    <row r="8" spans="1:26" ht="12.75" customHeight="1">
      <c r="A8" s="23" t="s">
        <v>223</v>
      </c>
      <c r="B8" s="23" t="s">
        <v>283</v>
      </c>
      <c r="C8" s="23" t="s">
        <v>225</v>
      </c>
      <c r="D8" s="23">
        <v>53160552</v>
      </c>
      <c r="E8" s="24">
        <v>31312</v>
      </c>
      <c r="F8" s="25">
        <f t="shared" ca="1" si="0"/>
        <v>38</v>
      </c>
      <c r="G8" s="25" t="s">
        <v>11</v>
      </c>
      <c r="H8" s="23">
        <v>3114542775</v>
      </c>
      <c r="I8" s="23" t="s">
        <v>284</v>
      </c>
      <c r="J8" s="23" t="s">
        <v>285</v>
      </c>
      <c r="K8" s="25">
        <v>3</v>
      </c>
      <c r="L8" s="25">
        <v>5</v>
      </c>
      <c r="M8" s="23" t="s">
        <v>241</v>
      </c>
      <c r="N8" s="23" t="s">
        <v>277</v>
      </c>
      <c r="O8" s="23" t="s">
        <v>286</v>
      </c>
      <c r="P8" s="23" t="s">
        <v>9</v>
      </c>
      <c r="Q8" s="23" t="s">
        <v>243</v>
      </c>
      <c r="R8" s="23" t="s">
        <v>246</v>
      </c>
      <c r="S8" s="23" t="s">
        <v>287</v>
      </c>
      <c r="T8" s="24">
        <v>37941</v>
      </c>
      <c r="U8" s="23" t="s">
        <v>11</v>
      </c>
      <c r="V8" s="23">
        <v>3114542775</v>
      </c>
      <c r="W8" s="25">
        <f t="shared" ca="1" si="1"/>
        <v>20</v>
      </c>
    </row>
    <row r="9" spans="1:26" ht="12.75" customHeight="1">
      <c r="A9" s="23" t="s">
        <v>223</v>
      </c>
      <c r="B9" s="23" t="s">
        <v>292</v>
      </c>
      <c r="C9" s="23" t="s">
        <v>225</v>
      </c>
      <c r="D9" s="23">
        <v>79888593</v>
      </c>
      <c r="E9" s="24">
        <v>28758</v>
      </c>
      <c r="F9" s="25">
        <f t="shared" ca="1" si="0"/>
        <v>45</v>
      </c>
      <c r="G9" s="25" t="s">
        <v>4</v>
      </c>
      <c r="H9" s="23">
        <v>3123911109</v>
      </c>
      <c r="I9" s="23" t="s">
        <v>293</v>
      </c>
      <c r="J9" s="23" t="s">
        <v>294</v>
      </c>
      <c r="K9" s="25">
        <v>2</v>
      </c>
      <c r="L9" s="25">
        <v>6</v>
      </c>
      <c r="M9" s="23" t="s">
        <v>295</v>
      </c>
      <c r="N9" s="23" t="s">
        <v>230</v>
      </c>
      <c r="O9" s="23" t="s">
        <v>296</v>
      </c>
      <c r="P9" s="23" t="s">
        <v>9</v>
      </c>
      <c r="Q9" s="23" t="s">
        <v>243</v>
      </c>
      <c r="R9" s="23" t="s">
        <v>233</v>
      </c>
      <c r="S9" s="23" t="s">
        <v>297</v>
      </c>
      <c r="T9" s="24">
        <v>42627</v>
      </c>
      <c r="U9" s="23" t="s">
        <v>4</v>
      </c>
      <c r="V9" s="23">
        <v>3124585753</v>
      </c>
      <c r="W9" s="25">
        <f t="shared" ca="1" si="1"/>
        <v>7</v>
      </c>
    </row>
    <row r="10" spans="1:26" ht="12.75" customHeight="1">
      <c r="A10" s="23" t="s">
        <v>223</v>
      </c>
      <c r="B10" s="23" t="s">
        <v>306</v>
      </c>
      <c r="C10" s="23" t="s">
        <v>225</v>
      </c>
      <c r="D10" s="23">
        <v>1001180689</v>
      </c>
      <c r="E10" s="24">
        <v>32722</v>
      </c>
      <c r="F10" s="25">
        <f t="shared" ca="1" si="0"/>
        <v>35</v>
      </c>
      <c r="G10" s="25" t="s">
        <v>11</v>
      </c>
      <c r="H10" s="23">
        <v>3213422972</v>
      </c>
      <c r="I10" s="23" t="s">
        <v>307</v>
      </c>
      <c r="J10" s="23" t="s">
        <v>308</v>
      </c>
      <c r="K10" s="25">
        <v>2</v>
      </c>
      <c r="L10" s="25">
        <v>5</v>
      </c>
      <c r="M10" s="23" t="s">
        <v>241</v>
      </c>
      <c r="N10" s="23" t="s">
        <v>229</v>
      </c>
      <c r="O10" s="23" t="s">
        <v>242</v>
      </c>
      <c r="P10" s="23" t="s">
        <v>9</v>
      </c>
      <c r="Q10" s="23" t="s">
        <v>243</v>
      </c>
      <c r="R10" s="23" t="s">
        <v>246</v>
      </c>
      <c r="S10" s="23" t="s">
        <v>309</v>
      </c>
      <c r="T10" s="24">
        <v>41089</v>
      </c>
      <c r="U10" s="23" t="s">
        <v>4</v>
      </c>
      <c r="V10" s="23">
        <v>3213422972</v>
      </c>
      <c r="W10" s="25">
        <f t="shared" ca="1" si="1"/>
        <v>12</v>
      </c>
    </row>
    <row r="11" spans="1:26" ht="12.75" customHeight="1">
      <c r="A11" s="23" t="s">
        <v>223</v>
      </c>
      <c r="B11" s="23" t="s">
        <v>313</v>
      </c>
      <c r="C11" s="23" t="s">
        <v>225</v>
      </c>
      <c r="D11" s="23">
        <v>1031126320</v>
      </c>
      <c r="E11" s="24">
        <v>31690</v>
      </c>
      <c r="F11" s="25">
        <f t="shared" ca="1" si="0"/>
        <v>37</v>
      </c>
      <c r="G11" s="25" t="s">
        <v>11</v>
      </c>
      <c r="H11" s="23">
        <v>3163658369</v>
      </c>
      <c r="I11" s="23" t="s">
        <v>314</v>
      </c>
      <c r="J11" s="23" t="s">
        <v>315</v>
      </c>
      <c r="K11" s="25">
        <v>2</v>
      </c>
      <c r="L11" s="25">
        <v>5</v>
      </c>
      <c r="M11" s="23" t="s">
        <v>316</v>
      </c>
      <c r="N11" s="23" t="s">
        <v>229</v>
      </c>
      <c r="O11" s="23" t="s">
        <v>317</v>
      </c>
      <c r="P11" s="23" t="s">
        <v>9</v>
      </c>
      <c r="Q11" s="23" t="s">
        <v>243</v>
      </c>
      <c r="R11" s="23" t="s">
        <v>246</v>
      </c>
      <c r="S11" s="23" t="s">
        <v>318</v>
      </c>
      <c r="T11" s="24">
        <v>39035</v>
      </c>
      <c r="U11" s="23" t="s">
        <v>4</v>
      </c>
      <c r="V11" s="23">
        <v>3163658369</v>
      </c>
      <c r="W11" s="25">
        <f t="shared" ca="1" si="1"/>
        <v>17</v>
      </c>
    </row>
    <row r="12" spans="1:26" ht="12.75" customHeight="1">
      <c r="A12" s="23" t="s">
        <v>223</v>
      </c>
      <c r="B12" s="23" t="s">
        <v>324</v>
      </c>
      <c r="C12" s="23" t="s">
        <v>225</v>
      </c>
      <c r="D12" s="23">
        <v>52358033</v>
      </c>
      <c r="E12" s="24">
        <v>28523</v>
      </c>
      <c r="F12" s="25">
        <f t="shared" ca="1" si="0"/>
        <v>46</v>
      </c>
      <c r="G12" s="25" t="s">
        <v>11</v>
      </c>
      <c r="H12" s="23">
        <v>3103193869</v>
      </c>
      <c r="I12" s="23" t="s">
        <v>325</v>
      </c>
      <c r="J12" s="23" t="s">
        <v>326</v>
      </c>
      <c r="K12" s="25">
        <v>2</v>
      </c>
      <c r="L12" s="25">
        <v>2</v>
      </c>
      <c r="M12" s="23" t="s">
        <v>241</v>
      </c>
      <c r="N12" s="23" t="s">
        <v>229</v>
      </c>
      <c r="O12" s="23" t="s">
        <v>242</v>
      </c>
      <c r="P12" s="23" t="s">
        <v>9</v>
      </c>
      <c r="Q12" s="23" t="s">
        <v>243</v>
      </c>
      <c r="R12" s="23" t="s">
        <v>246</v>
      </c>
      <c r="S12" s="23" t="s">
        <v>327</v>
      </c>
      <c r="T12" s="24">
        <v>40582</v>
      </c>
      <c r="U12" s="23" t="s">
        <v>11</v>
      </c>
      <c r="V12" s="23">
        <v>3103193869</v>
      </c>
      <c r="W12" s="25">
        <f t="shared" ca="1" si="1"/>
        <v>13</v>
      </c>
    </row>
    <row r="13" spans="1:26" ht="12.75" customHeight="1">
      <c r="A13" s="23" t="s">
        <v>223</v>
      </c>
      <c r="B13" s="23" t="s">
        <v>98</v>
      </c>
      <c r="C13" s="23" t="s">
        <v>225</v>
      </c>
      <c r="D13" s="23">
        <v>1032448487</v>
      </c>
      <c r="E13" s="24">
        <v>33653</v>
      </c>
      <c r="F13" s="25">
        <f t="shared" ca="1" si="0"/>
        <v>32</v>
      </c>
      <c r="G13" s="25" t="s">
        <v>11</v>
      </c>
      <c r="H13" s="23">
        <v>3204090488</v>
      </c>
      <c r="I13" s="23" t="s">
        <v>329</v>
      </c>
      <c r="J13" s="23" t="s">
        <v>330</v>
      </c>
      <c r="K13" s="25">
        <v>3</v>
      </c>
      <c r="L13" s="25">
        <v>3</v>
      </c>
      <c r="M13" s="23" t="s">
        <v>316</v>
      </c>
      <c r="N13" s="23" t="s">
        <v>229</v>
      </c>
      <c r="O13" s="23" t="s">
        <v>331</v>
      </c>
      <c r="P13" s="23" t="s">
        <v>9</v>
      </c>
      <c r="Q13" s="23" t="s">
        <v>243</v>
      </c>
      <c r="R13" s="23" t="s">
        <v>233</v>
      </c>
      <c r="S13" s="23" t="s">
        <v>332</v>
      </c>
      <c r="T13" s="24">
        <v>33767</v>
      </c>
      <c r="U13" s="23" t="s">
        <v>11</v>
      </c>
      <c r="V13" s="23">
        <v>3204090488</v>
      </c>
      <c r="W13" s="25">
        <v>9</v>
      </c>
      <c r="X13" s="2" t="s">
        <v>766</v>
      </c>
    </row>
    <row r="14" spans="1:26" ht="12.75" customHeight="1">
      <c r="A14" s="23" t="s">
        <v>223</v>
      </c>
      <c r="B14" s="23" t="s">
        <v>336</v>
      </c>
      <c r="C14" s="23" t="s">
        <v>225</v>
      </c>
      <c r="D14" s="23">
        <v>52691662</v>
      </c>
      <c r="E14" s="24">
        <v>29052</v>
      </c>
      <c r="F14" s="25">
        <f t="shared" ca="1" si="0"/>
        <v>45</v>
      </c>
      <c r="G14" s="25" t="s">
        <v>11</v>
      </c>
      <c r="H14" s="23">
        <v>3115974006</v>
      </c>
      <c r="I14" s="23" t="s">
        <v>337</v>
      </c>
      <c r="J14" s="23" t="s">
        <v>338</v>
      </c>
      <c r="K14" s="25">
        <v>2</v>
      </c>
      <c r="L14" s="25">
        <v>6</v>
      </c>
      <c r="M14" s="23" t="s">
        <v>339</v>
      </c>
      <c r="N14" s="23" t="s">
        <v>229</v>
      </c>
      <c r="O14" s="23" t="s">
        <v>340</v>
      </c>
      <c r="P14" s="23" t="s">
        <v>9</v>
      </c>
      <c r="Q14" s="23" t="s">
        <v>243</v>
      </c>
      <c r="R14" s="23" t="s">
        <v>246</v>
      </c>
      <c r="S14" s="23" t="s">
        <v>341</v>
      </c>
      <c r="T14" s="24">
        <v>40168</v>
      </c>
      <c r="U14" s="23" t="s">
        <v>11</v>
      </c>
      <c r="V14" s="23">
        <v>3115974006</v>
      </c>
      <c r="W14" s="25">
        <f t="shared" ref="W14:W79" ca="1" si="2">DATEDIF(T14,TODAY(),"y")</f>
        <v>14</v>
      </c>
    </row>
    <row r="15" spans="1:26" ht="12.75" customHeight="1">
      <c r="A15" s="23" t="s">
        <v>223</v>
      </c>
      <c r="B15" s="23" t="s">
        <v>347</v>
      </c>
      <c r="C15" s="23" t="s">
        <v>225</v>
      </c>
      <c r="D15" s="23">
        <v>1018456997</v>
      </c>
      <c r="E15" s="24">
        <v>33949</v>
      </c>
      <c r="F15" s="25">
        <f t="shared" ca="1" si="0"/>
        <v>31</v>
      </c>
      <c r="G15" s="25" t="s">
        <v>11</v>
      </c>
      <c r="H15" s="23">
        <v>3228929049</v>
      </c>
      <c r="I15" s="23" t="s">
        <v>348</v>
      </c>
      <c r="J15" s="23" t="s">
        <v>349</v>
      </c>
      <c r="K15" s="25">
        <v>2</v>
      </c>
      <c r="L15" s="25">
        <v>4</v>
      </c>
      <c r="M15" s="23" t="s">
        <v>228</v>
      </c>
      <c r="N15" s="23" t="s">
        <v>229</v>
      </c>
      <c r="O15" s="23" t="s">
        <v>317</v>
      </c>
      <c r="P15" s="23" t="s">
        <v>9</v>
      </c>
      <c r="Q15" s="23" t="s">
        <v>243</v>
      </c>
      <c r="R15" s="23" t="s">
        <v>233</v>
      </c>
      <c r="S15" s="23" t="s">
        <v>350</v>
      </c>
      <c r="T15" s="24">
        <v>42160</v>
      </c>
      <c r="U15" s="23" t="s">
        <v>4</v>
      </c>
      <c r="V15" s="23">
        <v>3228929049</v>
      </c>
      <c r="W15" s="25">
        <f t="shared" ca="1" si="2"/>
        <v>9</v>
      </c>
    </row>
    <row r="16" spans="1:26" ht="12.75" customHeight="1">
      <c r="A16" s="23" t="s">
        <v>223</v>
      </c>
      <c r="B16" s="23" t="s">
        <v>353</v>
      </c>
      <c r="C16" s="23" t="s">
        <v>225</v>
      </c>
      <c r="D16" s="23">
        <v>41465954</v>
      </c>
      <c r="E16" s="24">
        <v>17691</v>
      </c>
      <c r="F16" s="25">
        <f t="shared" ca="1" si="0"/>
        <v>76</v>
      </c>
      <c r="G16" s="25" t="s">
        <v>11</v>
      </c>
      <c r="H16" s="23">
        <v>3138697339</v>
      </c>
      <c r="I16" s="23" t="s">
        <v>354</v>
      </c>
      <c r="J16" s="23" t="s">
        <v>355</v>
      </c>
      <c r="K16" s="25">
        <v>3</v>
      </c>
      <c r="L16" s="25">
        <v>6</v>
      </c>
      <c r="M16" s="23" t="s">
        <v>356</v>
      </c>
      <c r="N16" s="23" t="s">
        <v>357</v>
      </c>
      <c r="O16" s="23" t="s">
        <v>358</v>
      </c>
      <c r="P16" s="23" t="s">
        <v>9</v>
      </c>
      <c r="Q16" s="23" t="s">
        <v>243</v>
      </c>
      <c r="R16" s="23" t="s">
        <v>246</v>
      </c>
      <c r="S16" s="23" t="s">
        <v>359</v>
      </c>
      <c r="T16" s="24">
        <v>40807</v>
      </c>
      <c r="U16" s="23" t="s">
        <v>11</v>
      </c>
      <c r="V16" s="23">
        <v>3138697339</v>
      </c>
      <c r="W16" s="25">
        <f t="shared" ca="1" si="2"/>
        <v>12</v>
      </c>
    </row>
    <row r="17" spans="1:23" ht="12.75" customHeight="1">
      <c r="A17" s="23" t="s">
        <v>223</v>
      </c>
      <c r="B17" s="23" t="s">
        <v>367</v>
      </c>
      <c r="C17" s="23" t="s">
        <v>225</v>
      </c>
      <c r="D17" s="23">
        <v>51695877</v>
      </c>
      <c r="E17" s="24">
        <v>23158</v>
      </c>
      <c r="F17" s="25">
        <f t="shared" ca="1" si="0"/>
        <v>61</v>
      </c>
      <c r="G17" s="25" t="s">
        <v>11</v>
      </c>
      <c r="H17" s="23">
        <v>3017927072</v>
      </c>
      <c r="I17" s="23" t="s">
        <v>368</v>
      </c>
      <c r="J17" s="23" t="s">
        <v>369</v>
      </c>
      <c r="K17" s="25">
        <v>3</v>
      </c>
      <c r="L17" s="25">
        <v>5</v>
      </c>
      <c r="M17" s="23" t="s">
        <v>370</v>
      </c>
      <c r="N17" s="23" t="s">
        <v>229</v>
      </c>
      <c r="O17" s="23" t="s">
        <v>18</v>
      </c>
      <c r="P17" s="23" t="s">
        <v>9</v>
      </c>
      <c r="Q17" s="23" t="s">
        <v>243</v>
      </c>
      <c r="R17" s="23" t="s">
        <v>246</v>
      </c>
      <c r="S17" s="23" t="s">
        <v>371</v>
      </c>
      <c r="T17" s="24">
        <v>41499</v>
      </c>
      <c r="U17" s="23" t="s">
        <v>11</v>
      </c>
      <c r="V17" s="23">
        <v>3017927072</v>
      </c>
      <c r="W17" s="25">
        <f t="shared" ca="1" si="2"/>
        <v>11</v>
      </c>
    </row>
    <row r="18" spans="1:23" ht="12.75" customHeight="1">
      <c r="A18" s="23" t="s">
        <v>223</v>
      </c>
      <c r="B18" s="23" t="s">
        <v>374</v>
      </c>
      <c r="C18" s="23" t="s">
        <v>225</v>
      </c>
      <c r="D18" s="23">
        <v>52254003</v>
      </c>
      <c r="E18" s="24">
        <v>27211</v>
      </c>
      <c r="F18" s="25">
        <f t="shared" ca="1" si="0"/>
        <v>50</v>
      </c>
      <c r="G18" s="25" t="s">
        <v>11</v>
      </c>
      <c r="H18" s="23">
        <v>3002668713</v>
      </c>
      <c r="I18" s="23" t="s">
        <v>375</v>
      </c>
      <c r="J18" s="23" t="s">
        <v>376</v>
      </c>
      <c r="K18" s="25">
        <v>2</v>
      </c>
      <c r="L18" s="25">
        <v>4</v>
      </c>
      <c r="M18" s="23" t="s">
        <v>295</v>
      </c>
      <c r="N18" s="23" t="s">
        <v>229</v>
      </c>
      <c r="O18" s="23" t="s">
        <v>377</v>
      </c>
      <c r="P18" s="23" t="s">
        <v>9</v>
      </c>
      <c r="Q18" s="23" t="s">
        <v>243</v>
      </c>
      <c r="R18" s="23" t="s">
        <v>246</v>
      </c>
      <c r="S18" s="23" t="s">
        <v>378</v>
      </c>
      <c r="T18" s="24">
        <v>40588</v>
      </c>
      <c r="U18" s="23" t="s">
        <v>4</v>
      </c>
      <c r="V18" s="23">
        <v>3002668713</v>
      </c>
      <c r="W18" s="25">
        <f t="shared" ca="1" si="2"/>
        <v>13</v>
      </c>
    </row>
    <row r="19" spans="1:23" ht="12.75" customHeight="1">
      <c r="A19" s="23" t="s">
        <v>223</v>
      </c>
      <c r="B19" s="23" t="s">
        <v>385</v>
      </c>
      <c r="C19" s="23" t="s">
        <v>225</v>
      </c>
      <c r="D19" s="23">
        <v>1032478593</v>
      </c>
      <c r="E19" s="24">
        <v>35100</v>
      </c>
      <c r="F19" s="25">
        <f t="shared" ca="1" si="0"/>
        <v>28</v>
      </c>
      <c r="G19" s="25" t="s">
        <v>11</v>
      </c>
      <c r="H19" s="23">
        <v>3204806277</v>
      </c>
      <c r="I19" s="23" t="s">
        <v>386</v>
      </c>
      <c r="J19" s="23" t="s">
        <v>387</v>
      </c>
      <c r="K19" s="25">
        <v>2</v>
      </c>
      <c r="L19" s="25">
        <v>3</v>
      </c>
      <c r="M19" s="23" t="s">
        <v>316</v>
      </c>
      <c r="N19" s="23" t="s">
        <v>229</v>
      </c>
      <c r="O19" s="23" t="s">
        <v>388</v>
      </c>
      <c r="P19" s="23" t="s">
        <v>9</v>
      </c>
      <c r="Q19" s="23" t="s">
        <v>243</v>
      </c>
      <c r="R19" s="23" t="s">
        <v>233</v>
      </c>
      <c r="S19" s="23">
        <v>1031856788</v>
      </c>
      <c r="T19" s="24">
        <v>44051</v>
      </c>
      <c r="U19" s="23" t="s">
        <v>4</v>
      </c>
      <c r="V19" s="23">
        <v>3204806277</v>
      </c>
      <c r="W19" s="25">
        <f t="shared" ca="1" si="2"/>
        <v>4</v>
      </c>
    </row>
    <row r="20" spans="1:23" ht="12.75" customHeight="1">
      <c r="A20" s="23" t="s">
        <v>223</v>
      </c>
      <c r="B20" s="23" t="s">
        <v>392</v>
      </c>
      <c r="C20" s="23" t="s">
        <v>225</v>
      </c>
      <c r="D20" s="23">
        <v>52714211</v>
      </c>
      <c r="E20" s="24">
        <v>22675</v>
      </c>
      <c r="F20" s="25">
        <f t="shared" ca="1" si="0"/>
        <v>62</v>
      </c>
      <c r="G20" s="25" t="s">
        <v>11</v>
      </c>
      <c r="H20" s="23">
        <v>3187748962</v>
      </c>
      <c r="I20" s="23" t="s">
        <v>393</v>
      </c>
      <c r="J20" s="23" t="s">
        <v>394</v>
      </c>
      <c r="K20" s="25">
        <v>3</v>
      </c>
      <c r="L20" s="25" t="s">
        <v>395</v>
      </c>
      <c r="M20" s="23" t="s">
        <v>396</v>
      </c>
      <c r="N20" s="23" t="s">
        <v>229</v>
      </c>
      <c r="O20" s="23" t="s">
        <v>397</v>
      </c>
      <c r="P20" s="23" t="s">
        <v>9</v>
      </c>
      <c r="Q20" s="23" t="s">
        <v>243</v>
      </c>
      <c r="R20" s="23" t="s">
        <v>246</v>
      </c>
      <c r="S20" s="23" t="s">
        <v>398</v>
      </c>
      <c r="T20" s="24">
        <v>37826</v>
      </c>
      <c r="U20" s="23" t="s">
        <v>4</v>
      </c>
      <c r="V20" s="23">
        <v>3187748962</v>
      </c>
      <c r="W20" s="25">
        <f t="shared" ca="1" si="2"/>
        <v>21</v>
      </c>
    </row>
    <row r="21" spans="1:23" ht="12.75" customHeight="1">
      <c r="A21" s="23" t="s">
        <v>223</v>
      </c>
      <c r="B21" s="23" t="s">
        <v>407</v>
      </c>
      <c r="C21" s="23" t="s">
        <v>225</v>
      </c>
      <c r="D21" s="23">
        <v>1127585884</v>
      </c>
      <c r="E21" s="24">
        <v>31143</v>
      </c>
      <c r="F21" s="25">
        <f t="shared" ca="1" si="0"/>
        <v>39</v>
      </c>
      <c r="G21" s="25" t="s">
        <v>4</v>
      </c>
      <c r="H21" s="23">
        <v>3505066112</v>
      </c>
      <c r="I21" s="23" t="s">
        <v>408</v>
      </c>
      <c r="J21" s="23" t="s">
        <v>409</v>
      </c>
      <c r="K21" s="25">
        <v>3</v>
      </c>
      <c r="L21" s="25">
        <v>3</v>
      </c>
      <c r="M21" s="23" t="s">
        <v>410</v>
      </c>
      <c r="N21" s="23" t="s">
        <v>411</v>
      </c>
      <c r="O21" s="23" t="s">
        <v>412</v>
      </c>
      <c r="P21" s="23" t="s">
        <v>9</v>
      </c>
      <c r="Q21" s="23" t="s">
        <v>243</v>
      </c>
      <c r="R21" s="23" t="s">
        <v>233</v>
      </c>
      <c r="S21" s="23" t="s">
        <v>413</v>
      </c>
      <c r="T21" s="24">
        <v>42376</v>
      </c>
      <c r="U21" s="23" t="s">
        <v>11</v>
      </c>
      <c r="V21" s="23">
        <v>3112477647</v>
      </c>
      <c r="W21" s="25">
        <f t="shared" ca="1" si="2"/>
        <v>8</v>
      </c>
    </row>
    <row r="22" spans="1:23" ht="12.75" customHeight="1">
      <c r="A22" s="23" t="s">
        <v>223</v>
      </c>
      <c r="B22" s="23" t="s">
        <v>422</v>
      </c>
      <c r="C22" s="23" t="s">
        <v>225</v>
      </c>
      <c r="D22" s="23">
        <v>52449356</v>
      </c>
      <c r="E22" s="24">
        <v>29310</v>
      </c>
      <c r="F22" s="25">
        <f t="shared" ca="1" si="0"/>
        <v>44</v>
      </c>
      <c r="G22" s="25" t="s">
        <v>11</v>
      </c>
      <c r="H22" s="23">
        <v>3123597713</v>
      </c>
      <c r="I22" s="23" t="s">
        <v>423</v>
      </c>
      <c r="J22" s="23" t="s">
        <v>424</v>
      </c>
      <c r="K22" s="25">
        <v>3</v>
      </c>
      <c r="L22" s="25">
        <v>6</v>
      </c>
      <c r="M22" s="23" t="s">
        <v>228</v>
      </c>
      <c r="N22" s="23" t="s">
        <v>229</v>
      </c>
      <c r="O22" s="23" t="s">
        <v>242</v>
      </c>
      <c r="P22" s="23" t="s">
        <v>9</v>
      </c>
      <c r="Q22" s="23" t="s">
        <v>243</v>
      </c>
      <c r="R22" s="23" t="s">
        <v>246</v>
      </c>
      <c r="S22" s="23" t="s">
        <v>425</v>
      </c>
      <c r="T22" s="24">
        <v>39500</v>
      </c>
      <c r="U22" s="23" t="s">
        <v>11</v>
      </c>
      <c r="V22" s="23">
        <v>3123597713</v>
      </c>
      <c r="W22" s="25">
        <f t="shared" ca="1" si="2"/>
        <v>16</v>
      </c>
    </row>
    <row r="23" spans="1:23" ht="12.75" customHeight="1">
      <c r="A23" s="23" t="s">
        <v>223</v>
      </c>
      <c r="B23" s="23" t="s">
        <v>442</v>
      </c>
      <c r="C23" s="23" t="s">
        <v>225</v>
      </c>
      <c r="D23" s="23">
        <v>52986088</v>
      </c>
      <c r="E23" s="24">
        <v>30348</v>
      </c>
      <c r="F23" s="25">
        <f t="shared" ca="1" si="0"/>
        <v>41</v>
      </c>
      <c r="G23" s="25" t="s">
        <v>11</v>
      </c>
      <c r="H23" s="23">
        <v>3142669946</v>
      </c>
      <c r="I23" s="23" t="s">
        <v>443</v>
      </c>
      <c r="J23" s="23" t="s">
        <v>444</v>
      </c>
      <c r="K23" s="25">
        <v>2</v>
      </c>
      <c r="L23" s="25">
        <v>3</v>
      </c>
      <c r="M23" s="23" t="s">
        <v>241</v>
      </c>
      <c r="N23" s="23" t="s">
        <v>229</v>
      </c>
      <c r="O23" s="23" t="s">
        <v>445</v>
      </c>
      <c r="P23" s="23" t="s">
        <v>9</v>
      </c>
      <c r="Q23" s="23" t="s">
        <v>243</v>
      </c>
      <c r="R23" s="23" t="s">
        <v>246</v>
      </c>
      <c r="S23" s="23" t="s">
        <v>446</v>
      </c>
      <c r="T23" s="24">
        <v>40130</v>
      </c>
      <c r="U23" s="23" t="s">
        <v>4</v>
      </c>
      <c r="V23" s="23">
        <v>3142669946</v>
      </c>
      <c r="W23" s="25">
        <f t="shared" ca="1" si="2"/>
        <v>14</v>
      </c>
    </row>
    <row r="24" spans="1:23" ht="12.75" customHeight="1">
      <c r="A24" s="23" t="s">
        <v>223</v>
      </c>
      <c r="B24" s="23" t="s">
        <v>448</v>
      </c>
      <c r="C24" s="23" t="s">
        <v>225</v>
      </c>
      <c r="D24" s="23">
        <v>1019020054</v>
      </c>
      <c r="E24" s="24">
        <v>32043</v>
      </c>
      <c r="F24" s="25">
        <f t="shared" ca="1" si="0"/>
        <v>36</v>
      </c>
      <c r="G24" s="25" t="s">
        <v>11</v>
      </c>
      <c r="H24" s="23">
        <v>3219884516</v>
      </c>
      <c r="I24" s="23" t="s">
        <v>449</v>
      </c>
      <c r="J24" s="23" t="s">
        <v>450</v>
      </c>
      <c r="K24" s="25">
        <v>2</v>
      </c>
      <c r="L24" s="25">
        <v>2</v>
      </c>
      <c r="M24" s="23" t="s">
        <v>241</v>
      </c>
      <c r="N24" s="23" t="s">
        <v>451</v>
      </c>
      <c r="O24" s="23" t="s">
        <v>452</v>
      </c>
      <c r="P24" s="23" t="s">
        <v>9</v>
      </c>
      <c r="Q24" s="23" t="s">
        <v>243</v>
      </c>
      <c r="R24" s="23" t="s">
        <v>246</v>
      </c>
      <c r="S24" s="23" t="s">
        <v>453</v>
      </c>
      <c r="T24" s="24">
        <v>38979</v>
      </c>
      <c r="U24" s="23" t="s">
        <v>11</v>
      </c>
      <c r="V24" s="23">
        <v>3219884516</v>
      </c>
      <c r="W24" s="25">
        <f t="shared" ca="1" si="2"/>
        <v>17</v>
      </c>
    </row>
    <row r="25" spans="1:23" ht="12.75" customHeight="1">
      <c r="A25" s="23" t="s">
        <v>223</v>
      </c>
      <c r="B25" s="23" t="s">
        <v>477</v>
      </c>
      <c r="C25" s="23" t="s">
        <v>225</v>
      </c>
      <c r="D25" s="23">
        <v>52357397</v>
      </c>
      <c r="E25" s="24">
        <v>28388</v>
      </c>
      <c r="F25" s="25">
        <f t="shared" ca="1" si="0"/>
        <v>46</v>
      </c>
      <c r="G25" s="25" t="s">
        <v>11</v>
      </c>
      <c r="H25" s="23">
        <v>3222087438</v>
      </c>
      <c r="I25" s="23" t="s">
        <v>478</v>
      </c>
      <c r="J25" s="23" t="s">
        <v>479</v>
      </c>
      <c r="K25" s="25">
        <v>2</v>
      </c>
      <c r="L25" s="25">
        <v>4</v>
      </c>
      <c r="M25" s="23" t="s">
        <v>316</v>
      </c>
      <c r="N25" s="23" t="s">
        <v>229</v>
      </c>
      <c r="O25" s="23" t="s">
        <v>480</v>
      </c>
      <c r="P25" s="23" t="s">
        <v>9</v>
      </c>
      <c r="Q25" s="23" t="s">
        <v>243</v>
      </c>
      <c r="R25" s="23" t="s">
        <v>246</v>
      </c>
      <c r="S25" s="23" t="s">
        <v>481</v>
      </c>
      <c r="T25" s="24">
        <v>41255</v>
      </c>
      <c r="U25" s="23" t="s">
        <v>4</v>
      </c>
      <c r="V25" s="23">
        <v>3222087438</v>
      </c>
      <c r="W25" s="25">
        <f t="shared" ca="1" si="2"/>
        <v>11</v>
      </c>
    </row>
    <row r="26" spans="1:23" ht="12.75" customHeight="1">
      <c r="A26" s="23" t="s">
        <v>223</v>
      </c>
      <c r="B26" s="23" t="s">
        <v>485</v>
      </c>
      <c r="C26" s="23" t="s">
        <v>225</v>
      </c>
      <c r="D26" s="23">
        <v>26297401</v>
      </c>
      <c r="E26" s="24">
        <v>29675</v>
      </c>
      <c r="F26" s="25">
        <f t="shared" ca="1" si="0"/>
        <v>43</v>
      </c>
      <c r="G26" s="25" t="s">
        <v>11</v>
      </c>
      <c r="H26" s="23">
        <v>3214697359</v>
      </c>
      <c r="I26" s="23" t="s">
        <v>486</v>
      </c>
      <c r="J26" s="23" t="s">
        <v>487</v>
      </c>
      <c r="K26" s="25">
        <v>2</v>
      </c>
      <c r="L26" s="25">
        <v>4</v>
      </c>
      <c r="M26" s="23" t="s">
        <v>316</v>
      </c>
      <c r="N26" s="23" t="s">
        <v>229</v>
      </c>
      <c r="O26" s="23" t="s">
        <v>480</v>
      </c>
      <c r="P26" s="23" t="s">
        <v>9</v>
      </c>
      <c r="Q26" s="23" t="s">
        <v>243</v>
      </c>
      <c r="R26" s="23" t="s">
        <v>246</v>
      </c>
      <c r="S26" s="23" t="s">
        <v>488</v>
      </c>
      <c r="T26" s="24">
        <v>40415</v>
      </c>
      <c r="U26" s="23" t="s">
        <v>11</v>
      </c>
      <c r="V26" s="23">
        <v>3214697359</v>
      </c>
      <c r="W26" s="25">
        <f t="shared" ca="1" si="2"/>
        <v>14</v>
      </c>
    </row>
    <row r="27" spans="1:23" ht="12.75" customHeight="1">
      <c r="A27" s="23" t="s">
        <v>223</v>
      </c>
      <c r="B27" s="23" t="s">
        <v>492</v>
      </c>
      <c r="C27" s="23" t="s">
        <v>225</v>
      </c>
      <c r="D27" s="23">
        <v>36640352</v>
      </c>
      <c r="E27" s="24">
        <v>27685</v>
      </c>
      <c r="F27" s="25">
        <f t="shared" ca="1" si="0"/>
        <v>48</v>
      </c>
      <c r="G27" s="25" t="s">
        <v>11</v>
      </c>
      <c r="H27" s="23">
        <v>3127152481</v>
      </c>
      <c r="I27" s="23" t="s">
        <v>493</v>
      </c>
      <c r="J27" s="23" t="s">
        <v>494</v>
      </c>
      <c r="K27" s="25">
        <v>3</v>
      </c>
      <c r="L27" s="25">
        <v>5</v>
      </c>
      <c r="M27" s="23" t="s">
        <v>316</v>
      </c>
      <c r="N27" s="23" t="s">
        <v>229</v>
      </c>
      <c r="O27" s="23" t="s">
        <v>495</v>
      </c>
      <c r="P27" s="23" t="s">
        <v>9</v>
      </c>
      <c r="Q27" s="23" t="s">
        <v>243</v>
      </c>
      <c r="R27" s="23" t="s">
        <v>246</v>
      </c>
      <c r="S27" s="23" t="s">
        <v>496</v>
      </c>
      <c r="T27" s="24">
        <v>40033</v>
      </c>
      <c r="U27" s="23" t="s">
        <v>11</v>
      </c>
      <c r="V27" s="23">
        <v>6828964</v>
      </c>
      <c r="W27" s="25">
        <f t="shared" ca="1" si="2"/>
        <v>15</v>
      </c>
    </row>
    <row r="28" spans="1:23" ht="12.75" customHeight="1">
      <c r="A28" s="23" t="s">
        <v>223</v>
      </c>
      <c r="B28" s="23" t="s">
        <v>504</v>
      </c>
      <c r="C28" s="23" t="s">
        <v>225</v>
      </c>
      <c r="D28" s="23">
        <v>1070924506</v>
      </c>
      <c r="E28" s="24">
        <v>35295</v>
      </c>
      <c r="F28" s="25">
        <f t="shared" ca="1" si="0"/>
        <v>28</v>
      </c>
      <c r="G28" s="25" t="s">
        <v>11</v>
      </c>
      <c r="H28" s="23">
        <v>3508652492</v>
      </c>
      <c r="I28" s="23" t="s">
        <v>505</v>
      </c>
      <c r="J28" s="23" t="s">
        <v>506</v>
      </c>
      <c r="K28" s="25">
        <v>1</v>
      </c>
      <c r="L28" s="25">
        <v>3</v>
      </c>
      <c r="M28" s="23" t="s">
        <v>396</v>
      </c>
      <c r="N28" s="23" t="s">
        <v>229</v>
      </c>
      <c r="O28" s="23" t="s">
        <v>507</v>
      </c>
      <c r="P28" s="23" t="s">
        <v>9</v>
      </c>
      <c r="Q28" s="23" t="s">
        <v>243</v>
      </c>
      <c r="R28" s="23" t="s">
        <v>233</v>
      </c>
      <c r="S28" s="23" t="s">
        <v>508</v>
      </c>
      <c r="T28" s="24">
        <v>43854</v>
      </c>
      <c r="U28" s="23" t="s">
        <v>4</v>
      </c>
      <c r="V28" s="23">
        <v>3508652492</v>
      </c>
      <c r="W28" s="25">
        <f t="shared" ca="1" si="2"/>
        <v>4</v>
      </c>
    </row>
    <row r="29" spans="1:23" ht="12.75" customHeight="1">
      <c r="A29" s="23" t="s">
        <v>223</v>
      </c>
      <c r="B29" s="23" t="s">
        <v>511</v>
      </c>
      <c r="C29" s="23" t="s">
        <v>225</v>
      </c>
      <c r="D29" s="23">
        <v>47440308</v>
      </c>
      <c r="E29" s="24">
        <v>30187</v>
      </c>
      <c r="F29" s="25">
        <f t="shared" ca="1" si="0"/>
        <v>42</v>
      </c>
      <c r="G29" s="25" t="s">
        <v>11</v>
      </c>
      <c r="H29" s="23">
        <v>3203676302</v>
      </c>
      <c r="I29" s="23" t="s">
        <v>512</v>
      </c>
      <c r="J29" s="23" t="s">
        <v>513</v>
      </c>
      <c r="K29" s="25">
        <v>2</v>
      </c>
      <c r="L29" s="25">
        <v>5</v>
      </c>
      <c r="M29" s="23" t="s">
        <v>316</v>
      </c>
      <c r="N29" s="23" t="s">
        <v>229</v>
      </c>
      <c r="O29" s="23" t="s">
        <v>242</v>
      </c>
      <c r="P29" s="23" t="s">
        <v>9</v>
      </c>
      <c r="Q29" s="23" t="s">
        <v>243</v>
      </c>
      <c r="R29" s="23" t="s">
        <v>233</v>
      </c>
      <c r="S29" s="23" t="s">
        <v>514</v>
      </c>
      <c r="T29" s="24">
        <v>42149</v>
      </c>
      <c r="U29" s="23" t="s">
        <v>11</v>
      </c>
      <c r="V29" s="23">
        <v>3203676302</v>
      </c>
      <c r="W29" s="25">
        <f t="shared" ca="1" si="2"/>
        <v>9</v>
      </c>
    </row>
    <row r="30" spans="1:23" ht="12.75" customHeight="1">
      <c r="A30" s="23" t="s">
        <v>223</v>
      </c>
      <c r="B30" s="23" t="s">
        <v>518</v>
      </c>
      <c r="C30" s="23" t="s">
        <v>225</v>
      </c>
      <c r="D30" s="23">
        <v>10974594</v>
      </c>
      <c r="E30" s="24">
        <v>26835</v>
      </c>
      <c r="F30" s="25">
        <f t="shared" ca="1" si="0"/>
        <v>51</v>
      </c>
      <c r="G30" s="25" t="s">
        <v>11</v>
      </c>
      <c r="H30" s="23">
        <v>3118343548</v>
      </c>
      <c r="I30" s="23" t="s">
        <v>519</v>
      </c>
      <c r="J30" s="23" t="s">
        <v>520</v>
      </c>
      <c r="K30" s="25">
        <v>3</v>
      </c>
      <c r="L30" s="25" t="s">
        <v>395</v>
      </c>
      <c r="M30" s="23" t="s">
        <v>521</v>
      </c>
      <c r="N30" s="23" t="s">
        <v>522</v>
      </c>
      <c r="O30" s="23" t="s">
        <v>18</v>
      </c>
      <c r="P30" s="23" t="s">
        <v>9</v>
      </c>
      <c r="Q30" s="23" t="s">
        <v>243</v>
      </c>
      <c r="R30" s="23" t="s">
        <v>246</v>
      </c>
      <c r="S30" s="23" t="s">
        <v>523</v>
      </c>
      <c r="T30" s="24">
        <v>38735</v>
      </c>
      <c r="U30" s="23" t="s">
        <v>11</v>
      </c>
      <c r="V30" s="23">
        <v>3243154669</v>
      </c>
      <c r="W30" s="25">
        <f t="shared" ca="1" si="2"/>
        <v>18</v>
      </c>
    </row>
    <row r="31" spans="1:23" ht="12.75" customHeight="1">
      <c r="A31" s="23" t="s">
        <v>223</v>
      </c>
      <c r="B31" s="23" t="s">
        <v>531</v>
      </c>
      <c r="C31" s="23" t="s">
        <v>250</v>
      </c>
      <c r="D31" s="23">
        <v>22405201</v>
      </c>
      <c r="E31" s="24">
        <v>33622</v>
      </c>
      <c r="F31" s="25">
        <f t="shared" ca="1" si="0"/>
        <v>32</v>
      </c>
      <c r="G31" s="25" t="s">
        <v>11</v>
      </c>
      <c r="H31" s="23">
        <v>3116157309</v>
      </c>
      <c r="I31" s="23" t="s">
        <v>532</v>
      </c>
      <c r="J31" s="23" t="s">
        <v>533</v>
      </c>
      <c r="K31" s="25">
        <v>2</v>
      </c>
      <c r="L31" s="25">
        <v>3</v>
      </c>
      <c r="M31" s="23" t="s">
        <v>241</v>
      </c>
      <c r="N31" s="23" t="s">
        <v>229</v>
      </c>
      <c r="O31" s="23" t="s">
        <v>242</v>
      </c>
      <c r="P31" s="23" t="s">
        <v>9</v>
      </c>
      <c r="Q31" s="23" t="s">
        <v>243</v>
      </c>
      <c r="R31" s="23" t="s">
        <v>246</v>
      </c>
      <c r="S31" s="23" t="s">
        <v>534</v>
      </c>
      <c r="T31" s="24">
        <v>42664</v>
      </c>
      <c r="U31" s="23" t="s">
        <v>11</v>
      </c>
      <c r="V31" s="23">
        <v>3116157309</v>
      </c>
      <c r="W31" s="25">
        <f t="shared" ca="1" si="2"/>
        <v>7</v>
      </c>
    </row>
    <row r="32" spans="1:23" ht="12.75" customHeight="1">
      <c r="A32" s="23" t="s">
        <v>223</v>
      </c>
      <c r="B32" s="23" t="s">
        <v>538</v>
      </c>
      <c r="C32" s="23" t="s">
        <v>225</v>
      </c>
      <c r="D32" s="23">
        <v>52932658</v>
      </c>
      <c r="E32" s="24">
        <v>30242</v>
      </c>
      <c r="F32" s="25">
        <f t="shared" ca="1" si="0"/>
        <v>41</v>
      </c>
      <c r="G32" s="25" t="s">
        <v>11</v>
      </c>
      <c r="H32" s="23">
        <v>3166183621</v>
      </c>
      <c r="I32" s="23" t="s">
        <v>539</v>
      </c>
      <c r="J32" s="23" t="s">
        <v>540</v>
      </c>
      <c r="K32" s="25">
        <v>3</v>
      </c>
      <c r="L32" s="25">
        <v>3</v>
      </c>
      <c r="M32" s="23" t="s">
        <v>241</v>
      </c>
      <c r="N32" s="23" t="s">
        <v>229</v>
      </c>
      <c r="O32" s="23" t="s">
        <v>242</v>
      </c>
      <c r="P32" s="23" t="s">
        <v>9</v>
      </c>
      <c r="Q32" s="23" t="s">
        <v>243</v>
      </c>
      <c r="R32" s="23" t="s">
        <v>233</v>
      </c>
      <c r="S32" s="23" t="s">
        <v>541</v>
      </c>
      <c r="T32" s="24">
        <v>41443</v>
      </c>
      <c r="U32" s="23" t="s">
        <v>11</v>
      </c>
      <c r="V32" s="23">
        <v>3166183621</v>
      </c>
      <c r="W32" s="25">
        <f t="shared" ca="1" si="2"/>
        <v>11</v>
      </c>
    </row>
    <row r="33" spans="1:23" ht="12.75" customHeight="1">
      <c r="A33" s="23" t="s">
        <v>223</v>
      </c>
      <c r="B33" s="23" t="s">
        <v>551</v>
      </c>
      <c r="C33" s="23" t="s">
        <v>225</v>
      </c>
      <c r="D33" s="23">
        <v>79413398</v>
      </c>
      <c r="E33" s="24">
        <v>24524</v>
      </c>
      <c r="F33" s="25">
        <f t="shared" ca="1" si="0"/>
        <v>57</v>
      </c>
      <c r="G33" s="25" t="s">
        <v>4</v>
      </c>
      <c r="H33" s="23">
        <v>3213266546</v>
      </c>
      <c r="I33" s="23" t="s">
        <v>552</v>
      </c>
      <c r="J33" s="23" t="s">
        <v>553</v>
      </c>
      <c r="K33" s="25">
        <v>2</v>
      </c>
      <c r="L33" s="25">
        <v>6</v>
      </c>
      <c r="M33" s="23" t="s">
        <v>554</v>
      </c>
      <c r="N33" s="23" t="s">
        <v>229</v>
      </c>
      <c r="O33" s="23" t="s">
        <v>555</v>
      </c>
      <c r="P33" s="23" t="s">
        <v>9</v>
      </c>
      <c r="Q33" s="23" t="s">
        <v>243</v>
      </c>
      <c r="R33" s="23" t="s">
        <v>233</v>
      </c>
      <c r="S33" s="23" t="s">
        <v>556</v>
      </c>
      <c r="T33" s="24">
        <v>41025</v>
      </c>
      <c r="U33" s="23" t="s">
        <v>4</v>
      </c>
      <c r="V33" s="23">
        <v>3213266546</v>
      </c>
      <c r="W33" s="25">
        <f t="shared" ca="1" si="2"/>
        <v>12</v>
      </c>
    </row>
    <row r="34" spans="1:23" ht="12.75" customHeight="1">
      <c r="A34" s="23" t="s">
        <v>223</v>
      </c>
      <c r="B34" s="23" t="s">
        <v>574</v>
      </c>
      <c r="C34" s="23" t="s">
        <v>225</v>
      </c>
      <c r="D34" s="23">
        <v>52446229</v>
      </c>
      <c r="E34" s="24">
        <v>29227</v>
      </c>
      <c r="F34" s="25">
        <f t="shared" ca="1" si="0"/>
        <v>44</v>
      </c>
      <c r="G34" s="25" t="s">
        <v>11</v>
      </c>
      <c r="H34" s="23">
        <v>3125709420</v>
      </c>
      <c r="I34" s="23" t="s">
        <v>575</v>
      </c>
      <c r="J34" s="23" t="s">
        <v>576</v>
      </c>
      <c r="K34" s="25">
        <v>2</v>
      </c>
      <c r="L34" s="25">
        <v>4</v>
      </c>
      <c r="M34" s="23" t="s">
        <v>396</v>
      </c>
      <c r="N34" s="23" t="s">
        <v>229</v>
      </c>
      <c r="O34" s="23" t="s">
        <v>242</v>
      </c>
      <c r="P34" s="23" t="s">
        <v>9</v>
      </c>
      <c r="Q34" s="23" t="s">
        <v>243</v>
      </c>
      <c r="R34" s="23" t="s">
        <v>246</v>
      </c>
      <c r="S34" s="23" t="s">
        <v>577</v>
      </c>
      <c r="T34" s="24">
        <v>37801</v>
      </c>
      <c r="U34" s="23" t="s">
        <v>11</v>
      </c>
      <c r="V34" s="23">
        <v>3125709420</v>
      </c>
      <c r="W34" s="25">
        <f t="shared" ca="1" si="2"/>
        <v>21</v>
      </c>
    </row>
    <row r="35" spans="1:23" ht="12.75" customHeight="1">
      <c r="A35" s="23" t="s">
        <v>223</v>
      </c>
      <c r="B35" s="23" t="s">
        <v>581</v>
      </c>
      <c r="C35" s="23" t="s">
        <v>225</v>
      </c>
      <c r="D35" s="23">
        <v>1127340260</v>
      </c>
      <c r="E35" s="24">
        <v>33226</v>
      </c>
      <c r="F35" s="25">
        <f t="shared" ca="1" si="0"/>
        <v>33</v>
      </c>
      <c r="G35" s="25" t="s">
        <v>11</v>
      </c>
      <c r="H35" s="23">
        <v>3203622080</v>
      </c>
      <c r="I35" s="23" t="s">
        <v>582</v>
      </c>
      <c r="J35" s="23" t="s">
        <v>583</v>
      </c>
      <c r="K35" s="25">
        <v>2</v>
      </c>
      <c r="L35" s="25">
        <v>3</v>
      </c>
      <c r="M35" s="23" t="s">
        <v>241</v>
      </c>
      <c r="N35" s="23" t="s">
        <v>229</v>
      </c>
      <c r="O35" s="23" t="s">
        <v>242</v>
      </c>
      <c r="P35" s="23" t="s">
        <v>9</v>
      </c>
      <c r="Q35" s="23" t="s">
        <v>243</v>
      </c>
      <c r="R35" s="23" t="s">
        <v>246</v>
      </c>
      <c r="S35" s="23" t="s">
        <v>584</v>
      </c>
      <c r="T35" s="24">
        <v>39929</v>
      </c>
      <c r="U35" s="23" t="s">
        <v>11</v>
      </c>
      <c r="V35" s="23">
        <v>3104624626</v>
      </c>
      <c r="W35" s="25">
        <f t="shared" ca="1" si="2"/>
        <v>15</v>
      </c>
    </row>
    <row r="36" spans="1:23" ht="12.75" customHeight="1">
      <c r="A36" s="23" t="s">
        <v>223</v>
      </c>
      <c r="B36" s="23" t="s">
        <v>586</v>
      </c>
      <c r="C36" s="23" t="s">
        <v>225</v>
      </c>
      <c r="D36" s="23">
        <v>52309667</v>
      </c>
      <c r="E36" s="24">
        <v>27280</v>
      </c>
      <c r="F36" s="25">
        <f t="shared" ca="1" si="0"/>
        <v>49</v>
      </c>
      <c r="G36" s="25" t="s">
        <v>11</v>
      </c>
      <c r="H36" s="23">
        <v>3213869601</v>
      </c>
      <c r="I36" s="23" t="s">
        <v>587</v>
      </c>
      <c r="J36" s="23" t="s">
        <v>588</v>
      </c>
      <c r="K36" s="25">
        <v>2</v>
      </c>
      <c r="L36" s="25">
        <v>3</v>
      </c>
      <c r="M36" s="23" t="s">
        <v>241</v>
      </c>
      <c r="N36" s="23" t="s">
        <v>229</v>
      </c>
      <c r="O36" s="23" t="s">
        <v>242</v>
      </c>
      <c r="P36" s="23" t="s">
        <v>9</v>
      </c>
      <c r="Q36" s="23" t="s">
        <v>243</v>
      </c>
      <c r="R36" s="23" t="s">
        <v>246</v>
      </c>
      <c r="S36" s="23" t="s">
        <v>589</v>
      </c>
      <c r="T36" s="24">
        <v>38879</v>
      </c>
      <c r="U36" s="23" t="s">
        <v>4</v>
      </c>
      <c r="V36" s="23">
        <v>3142121394</v>
      </c>
      <c r="W36" s="25">
        <f t="shared" ca="1" si="2"/>
        <v>18</v>
      </c>
    </row>
    <row r="37" spans="1:23" ht="12.75" customHeight="1">
      <c r="A37" s="23" t="s">
        <v>223</v>
      </c>
      <c r="B37" s="23" t="s">
        <v>608</v>
      </c>
      <c r="C37" s="23" t="s">
        <v>225</v>
      </c>
      <c r="D37" s="23">
        <v>52354637</v>
      </c>
      <c r="E37" s="24">
        <v>28420</v>
      </c>
      <c r="F37" s="25">
        <f t="shared" ca="1" si="0"/>
        <v>46</v>
      </c>
      <c r="G37" s="25" t="s">
        <v>11</v>
      </c>
      <c r="H37" s="23">
        <v>3006494567</v>
      </c>
      <c r="I37" s="23" t="s">
        <v>609</v>
      </c>
      <c r="J37" s="23" t="s">
        <v>610</v>
      </c>
      <c r="K37" s="25">
        <v>3</v>
      </c>
      <c r="L37" s="25">
        <v>6</v>
      </c>
      <c r="M37" s="23" t="s">
        <v>316</v>
      </c>
      <c r="N37" s="23" t="s">
        <v>229</v>
      </c>
      <c r="O37" s="23" t="s">
        <v>242</v>
      </c>
      <c r="P37" s="23" t="s">
        <v>9</v>
      </c>
      <c r="Q37" s="23" t="s">
        <v>243</v>
      </c>
      <c r="R37" s="23" t="s">
        <v>246</v>
      </c>
      <c r="S37" s="23" t="s">
        <v>611</v>
      </c>
      <c r="T37" s="24">
        <v>40923</v>
      </c>
      <c r="U37" s="23" t="s">
        <v>4</v>
      </c>
      <c r="V37" s="23">
        <v>3006594567</v>
      </c>
      <c r="W37" s="25">
        <f t="shared" ca="1" si="2"/>
        <v>12</v>
      </c>
    </row>
    <row r="38" spans="1:23" ht="12.75" customHeight="1">
      <c r="A38" s="23" t="s">
        <v>223</v>
      </c>
      <c r="B38" s="23" t="s">
        <v>623</v>
      </c>
      <c r="C38" s="23" t="s">
        <v>225</v>
      </c>
      <c r="D38" s="23">
        <v>1100393739</v>
      </c>
      <c r="E38" s="24">
        <v>31479</v>
      </c>
      <c r="F38" s="25">
        <f t="shared" ca="1" si="0"/>
        <v>38</v>
      </c>
      <c r="G38" s="25" t="s">
        <v>4</v>
      </c>
      <c r="H38" s="23">
        <v>3128808299</v>
      </c>
      <c r="I38" s="23" t="s">
        <v>624</v>
      </c>
      <c r="J38" s="23" t="s">
        <v>625</v>
      </c>
      <c r="K38" s="25">
        <v>3</v>
      </c>
      <c r="L38" s="25" t="s">
        <v>395</v>
      </c>
      <c r="M38" s="23" t="s">
        <v>626</v>
      </c>
      <c r="N38" s="23" t="s">
        <v>230</v>
      </c>
      <c r="O38" s="23" t="s">
        <v>555</v>
      </c>
      <c r="P38" s="23" t="s">
        <v>9</v>
      </c>
      <c r="Q38" s="23" t="s">
        <v>243</v>
      </c>
      <c r="R38" s="23" t="s">
        <v>246</v>
      </c>
      <c r="S38" s="23" t="s">
        <v>627</v>
      </c>
      <c r="T38" s="24">
        <v>41043</v>
      </c>
      <c r="U38" s="23" t="s">
        <v>4</v>
      </c>
      <c r="V38" s="23">
        <v>3209609315</v>
      </c>
      <c r="W38" s="25">
        <f t="shared" ca="1" si="2"/>
        <v>12</v>
      </c>
    </row>
    <row r="39" spans="1:23" ht="12.75" customHeight="1">
      <c r="A39" s="23" t="s">
        <v>223</v>
      </c>
      <c r="B39" s="23" t="s">
        <v>631</v>
      </c>
      <c r="C39" s="23" t="s">
        <v>225</v>
      </c>
      <c r="D39" s="23">
        <v>80817205</v>
      </c>
      <c r="E39" s="24">
        <v>30906</v>
      </c>
      <c r="F39" s="25">
        <f t="shared" ca="1" si="0"/>
        <v>40</v>
      </c>
      <c r="G39" s="25" t="s">
        <v>4</v>
      </c>
      <c r="H39" s="23">
        <v>3168869428</v>
      </c>
      <c r="I39" s="23" t="s">
        <v>632</v>
      </c>
      <c r="J39" s="23" t="s">
        <v>633</v>
      </c>
      <c r="K39" s="25">
        <v>2</v>
      </c>
      <c r="L39" s="25">
        <v>4</v>
      </c>
      <c r="M39" s="23" t="s">
        <v>316</v>
      </c>
      <c r="N39" s="23" t="s">
        <v>229</v>
      </c>
      <c r="O39" s="23" t="s">
        <v>634</v>
      </c>
      <c r="P39" s="23" t="s">
        <v>9</v>
      </c>
      <c r="Q39" s="23" t="s">
        <v>243</v>
      </c>
      <c r="R39" s="23" t="s">
        <v>246</v>
      </c>
      <c r="S39" s="23" t="s">
        <v>635</v>
      </c>
      <c r="T39" s="24">
        <v>39708</v>
      </c>
      <c r="U39" s="23" t="s">
        <v>11</v>
      </c>
      <c r="V39" s="23">
        <v>3172443261</v>
      </c>
      <c r="W39" s="25">
        <f t="shared" ca="1" si="2"/>
        <v>15</v>
      </c>
    </row>
    <row r="40" spans="1:23" ht="12.75" customHeight="1">
      <c r="A40" s="23" t="s">
        <v>223</v>
      </c>
      <c r="B40" s="23" t="s">
        <v>639</v>
      </c>
      <c r="C40" s="23" t="s">
        <v>225</v>
      </c>
      <c r="D40" s="23">
        <v>52728608</v>
      </c>
      <c r="E40" s="24">
        <v>29869</v>
      </c>
      <c r="F40" s="25">
        <f t="shared" ca="1" si="0"/>
        <v>42</v>
      </c>
      <c r="G40" s="25" t="s">
        <v>11</v>
      </c>
      <c r="H40" s="23">
        <v>3103033512</v>
      </c>
      <c r="I40" s="23" t="s">
        <v>640</v>
      </c>
      <c r="J40" s="23" t="s">
        <v>641</v>
      </c>
      <c r="K40" s="25">
        <v>2</v>
      </c>
      <c r="L40" s="25">
        <v>5</v>
      </c>
      <c r="M40" s="23" t="s">
        <v>295</v>
      </c>
      <c r="N40" s="23" t="s">
        <v>229</v>
      </c>
      <c r="O40" s="23" t="s">
        <v>642</v>
      </c>
      <c r="P40" s="23" t="s">
        <v>9</v>
      </c>
      <c r="Q40" s="23" t="s">
        <v>243</v>
      </c>
      <c r="R40" s="23" t="s">
        <v>233</v>
      </c>
      <c r="S40" s="23" t="s">
        <v>643</v>
      </c>
      <c r="T40" s="24">
        <v>43159</v>
      </c>
      <c r="U40" s="23" t="s">
        <v>11</v>
      </c>
      <c r="V40" s="23">
        <v>3103033512</v>
      </c>
      <c r="W40" s="25">
        <f t="shared" ca="1" si="2"/>
        <v>6</v>
      </c>
    </row>
    <row r="41" spans="1:23" ht="12.75" customHeight="1">
      <c r="A41" s="23" t="s">
        <v>223</v>
      </c>
      <c r="B41" s="23" t="s">
        <v>647</v>
      </c>
      <c r="C41" s="23" t="s">
        <v>225</v>
      </c>
      <c r="D41" s="23">
        <v>52855475</v>
      </c>
      <c r="E41" s="24">
        <v>29247</v>
      </c>
      <c r="F41" s="25">
        <f t="shared" ca="1" si="0"/>
        <v>44</v>
      </c>
      <c r="G41" s="25" t="s">
        <v>11</v>
      </c>
      <c r="H41" s="23">
        <v>3125799029</v>
      </c>
      <c r="I41" s="23" t="s">
        <v>648</v>
      </c>
      <c r="J41" s="23" t="s">
        <v>649</v>
      </c>
      <c r="K41" s="25">
        <v>2</v>
      </c>
      <c r="L41" s="25">
        <v>5</v>
      </c>
      <c r="M41" s="23" t="s">
        <v>316</v>
      </c>
      <c r="N41" s="23" t="s">
        <v>229</v>
      </c>
      <c r="O41" s="23" t="s">
        <v>650</v>
      </c>
      <c r="P41" s="23" t="s">
        <v>9</v>
      </c>
      <c r="Q41" s="23" t="s">
        <v>243</v>
      </c>
      <c r="R41" s="23" t="s">
        <v>246</v>
      </c>
      <c r="S41" s="23" t="s">
        <v>651</v>
      </c>
      <c r="T41" s="24">
        <v>38135</v>
      </c>
      <c r="U41" s="23" t="s">
        <v>11</v>
      </c>
      <c r="V41" s="23">
        <v>3193348338</v>
      </c>
      <c r="W41" s="25">
        <f t="shared" ca="1" si="2"/>
        <v>20</v>
      </c>
    </row>
    <row r="42" spans="1:23" ht="12.75" customHeight="1">
      <c r="A42" s="23" t="s">
        <v>223</v>
      </c>
      <c r="B42" s="23" t="s">
        <v>655</v>
      </c>
      <c r="C42" s="23" t="s">
        <v>225</v>
      </c>
      <c r="D42" s="23">
        <v>1019006802</v>
      </c>
      <c r="E42" s="24">
        <v>31578</v>
      </c>
      <c r="F42" s="25">
        <f t="shared" ca="1" si="0"/>
        <v>38</v>
      </c>
      <c r="G42" s="25" t="s">
        <v>11</v>
      </c>
      <c r="H42" s="23">
        <v>3192183806</v>
      </c>
      <c r="I42" s="23" t="s">
        <v>656</v>
      </c>
      <c r="J42" s="23" t="s">
        <v>657</v>
      </c>
      <c r="K42" s="25">
        <v>2</v>
      </c>
      <c r="L42" s="25">
        <v>4</v>
      </c>
      <c r="M42" s="23" t="s">
        <v>316</v>
      </c>
      <c r="N42" s="23" t="s">
        <v>229</v>
      </c>
      <c r="O42" s="23" t="s">
        <v>634</v>
      </c>
      <c r="P42" s="23" t="s">
        <v>9</v>
      </c>
      <c r="Q42" s="23" t="s">
        <v>243</v>
      </c>
      <c r="R42" s="23" t="s">
        <v>246</v>
      </c>
      <c r="S42" s="23" t="s">
        <v>658</v>
      </c>
      <c r="T42" s="24">
        <v>40305</v>
      </c>
      <c r="U42" s="23" t="s">
        <v>11</v>
      </c>
      <c r="V42" s="23">
        <v>3192183806</v>
      </c>
      <c r="W42" s="25">
        <f t="shared" ca="1" si="2"/>
        <v>14</v>
      </c>
    </row>
    <row r="43" spans="1:23" ht="12.75" customHeight="1">
      <c r="A43" s="23" t="s">
        <v>223</v>
      </c>
      <c r="B43" s="23" t="s">
        <v>668</v>
      </c>
      <c r="C43" s="23" t="s">
        <v>225</v>
      </c>
      <c r="D43" s="23">
        <v>7604667</v>
      </c>
      <c r="E43" s="24">
        <v>29254</v>
      </c>
      <c r="F43" s="25">
        <f t="shared" ca="1" si="0"/>
        <v>44</v>
      </c>
      <c r="G43" s="25" t="s">
        <v>4</v>
      </c>
      <c r="H43" s="23">
        <v>3163679453</v>
      </c>
      <c r="I43" s="23" t="s">
        <v>669</v>
      </c>
      <c r="J43" s="23" t="s">
        <v>670</v>
      </c>
      <c r="K43" s="25">
        <v>3</v>
      </c>
      <c r="L43" s="25">
        <v>6</v>
      </c>
      <c r="M43" s="23" t="s">
        <v>316</v>
      </c>
      <c r="N43" s="23" t="s">
        <v>229</v>
      </c>
      <c r="O43" s="23" t="s">
        <v>460</v>
      </c>
      <c r="P43" s="23" t="s">
        <v>9</v>
      </c>
      <c r="Q43" s="23" t="s">
        <v>243</v>
      </c>
      <c r="R43" s="23" t="s">
        <v>233</v>
      </c>
      <c r="S43" s="23" t="s">
        <v>671</v>
      </c>
      <c r="T43" s="24">
        <v>42556</v>
      </c>
      <c r="U43" s="23" t="s">
        <v>4</v>
      </c>
      <c r="V43" s="23">
        <v>3154060703</v>
      </c>
      <c r="W43" s="25">
        <f t="shared" ca="1" si="2"/>
        <v>8</v>
      </c>
    </row>
    <row r="44" spans="1:23" ht="12.75" customHeight="1">
      <c r="A44" s="23" t="s">
        <v>223</v>
      </c>
      <c r="B44" s="23" t="s">
        <v>238</v>
      </c>
      <c r="C44" s="23" t="s">
        <v>225</v>
      </c>
      <c r="D44" s="23">
        <v>1074416658</v>
      </c>
      <c r="E44" s="24">
        <v>33362</v>
      </c>
      <c r="F44" s="25">
        <f t="shared" ca="1" si="0"/>
        <v>33</v>
      </c>
      <c r="G44" s="25" t="s">
        <v>11</v>
      </c>
      <c r="H44" s="23">
        <v>3115925027</v>
      </c>
      <c r="I44" s="23" t="s">
        <v>239</v>
      </c>
      <c r="J44" s="23" t="s">
        <v>240</v>
      </c>
      <c r="K44" s="25">
        <v>2</v>
      </c>
      <c r="L44" s="25">
        <v>3</v>
      </c>
      <c r="M44" s="23" t="s">
        <v>241</v>
      </c>
      <c r="N44" s="23" t="s">
        <v>229</v>
      </c>
      <c r="O44" s="23" t="s">
        <v>242</v>
      </c>
      <c r="P44" s="23" t="s">
        <v>9</v>
      </c>
      <c r="Q44" s="23" t="s">
        <v>243</v>
      </c>
      <c r="R44" s="23" t="s">
        <v>246</v>
      </c>
      <c r="S44" s="23" t="s">
        <v>247</v>
      </c>
      <c r="T44" s="24">
        <v>40502</v>
      </c>
      <c r="U44" s="23" t="s">
        <v>11</v>
      </c>
      <c r="V44" s="23">
        <v>3115925027</v>
      </c>
      <c r="W44" s="25">
        <f t="shared" ca="1" si="2"/>
        <v>13</v>
      </c>
    </row>
    <row r="45" spans="1:23" ht="12.75" customHeight="1">
      <c r="A45" s="23" t="s">
        <v>223</v>
      </c>
      <c r="B45" s="23" t="s">
        <v>249</v>
      </c>
      <c r="C45" s="23" t="s">
        <v>250</v>
      </c>
      <c r="D45" s="23">
        <v>21294593</v>
      </c>
      <c r="E45" s="24">
        <v>33362</v>
      </c>
      <c r="F45" s="25">
        <f t="shared" ca="1" si="0"/>
        <v>33</v>
      </c>
      <c r="G45" s="25" t="s">
        <v>11</v>
      </c>
      <c r="H45" s="23">
        <v>3106131925</v>
      </c>
      <c r="I45" s="23" t="s">
        <v>251</v>
      </c>
      <c r="J45" s="23" t="s">
        <v>252</v>
      </c>
      <c r="K45" s="25">
        <v>3</v>
      </c>
      <c r="L45" s="25">
        <v>5</v>
      </c>
      <c r="M45" s="23" t="s">
        <v>253</v>
      </c>
      <c r="N45" s="23" t="s">
        <v>229</v>
      </c>
      <c r="O45" s="23" t="s">
        <v>254</v>
      </c>
      <c r="P45" s="23" t="s">
        <v>9</v>
      </c>
      <c r="Q45" s="23" t="s">
        <v>243</v>
      </c>
      <c r="R45" s="23" t="s">
        <v>233</v>
      </c>
      <c r="S45" s="23" t="s">
        <v>255</v>
      </c>
      <c r="T45" s="24">
        <v>44041</v>
      </c>
      <c r="U45" s="23" t="s">
        <v>11</v>
      </c>
      <c r="V45" s="23">
        <v>3106131925</v>
      </c>
      <c r="W45" s="25">
        <f t="shared" ca="1" si="2"/>
        <v>4</v>
      </c>
    </row>
    <row r="46" spans="1:23" ht="12.75" customHeight="1">
      <c r="A46" s="23" t="s">
        <v>223</v>
      </c>
      <c r="B46" s="23" t="s">
        <v>258</v>
      </c>
      <c r="C46" s="23" t="s">
        <v>225</v>
      </c>
      <c r="D46" s="23">
        <v>1012394467</v>
      </c>
      <c r="E46" s="24">
        <v>33910</v>
      </c>
      <c r="F46" s="25">
        <f t="shared" ca="1" si="0"/>
        <v>31</v>
      </c>
      <c r="G46" s="25" t="s">
        <v>11</v>
      </c>
      <c r="H46" s="23">
        <v>3229006520</v>
      </c>
      <c r="I46" s="23" t="s">
        <v>259</v>
      </c>
      <c r="J46" s="23" t="s">
        <v>260</v>
      </c>
      <c r="K46" s="25">
        <v>2</v>
      </c>
      <c r="L46" s="25">
        <v>4</v>
      </c>
      <c r="M46" s="23" t="s">
        <v>261</v>
      </c>
      <c r="N46" s="23" t="s">
        <v>229</v>
      </c>
      <c r="O46" s="23" t="s">
        <v>262</v>
      </c>
      <c r="P46" s="23" t="s">
        <v>9</v>
      </c>
      <c r="Q46" s="23" t="s">
        <v>243</v>
      </c>
      <c r="R46" s="23" t="s">
        <v>233</v>
      </c>
      <c r="S46" s="23" t="s">
        <v>264</v>
      </c>
      <c r="T46" s="24">
        <v>42744</v>
      </c>
      <c r="U46" s="23" t="s">
        <v>11</v>
      </c>
      <c r="V46" s="23">
        <v>3192966803</v>
      </c>
      <c r="W46" s="25">
        <f t="shared" ca="1" si="2"/>
        <v>7</v>
      </c>
    </row>
    <row r="47" spans="1:23" ht="12.75" customHeight="1">
      <c r="A47" s="23" t="s">
        <v>223</v>
      </c>
      <c r="B47" s="23" t="s">
        <v>274</v>
      </c>
      <c r="C47" s="23" t="s">
        <v>225</v>
      </c>
      <c r="D47" s="23">
        <v>52359288</v>
      </c>
      <c r="E47" s="24">
        <v>28499</v>
      </c>
      <c r="F47" s="25">
        <f t="shared" ca="1" si="0"/>
        <v>46</v>
      </c>
      <c r="G47" s="25" t="s">
        <v>11</v>
      </c>
      <c r="H47" s="23">
        <v>3057496118</v>
      </c>
      <c r="I47" s="23" t="s">
        <v>275</v>
      </c>
      <c r="J47" s="23" t="s">
        <v>276</v>
      </c>
      <c r="K47" s="25">
        <v>3</v>
      </c>
      <c r="L47" s="25">
        <v>3</v>
      </c>
      <c r="M47" s="23" t="s">
        <v>241</v>
      </c>
      <c r="N47" s="23" t="s">
        <v>277</v>
      </c>
      <c r="O47" s="23" t="s">
        <v>242</v>
      </c>
      <c r="P47" s="23" t="s">
        <v>9</v>
      </c>
      <c r="Q47" s="23" t="s">
        <v>243</v>
      </c>
      <c r="R47" s="23" t="s">
        <v>246</v>
      </c>
      <c r="S47" s="23" t="s">
        <v>279</v>
      </c>
      <c r="T47" s="24">
        <v>39395</v>
      </c>
      <c r="U47" s="23" t="s">
        <v>11</v>
      </c>
      <c r="V47" s="23">
        <v>3105381667</v>
      </c>
      <c r="W47" s="25">
        <f t="shared" ca="1" si="2"/>
        <v>16</v>
      </c>
    </row>
    <row r="48" spans="1:23" ht="12.75" customHeight="1">
      <c r="A48" s="23" t="s">
        <v>223</v>
      </c>
      <c r="B48" s="23" t="s">
        <v>283</v>
      </c>
      <c r="C48" s="23" t="s">
        <v>225</v>
      </c>
      <c r="D48" s="23">
        <v>53160552</v>
      </c>
      <c r="E48" s="24">
        <v>31312</v>
      </c>
      <c r="F48" s="25">
        <f t="shared" ca="1" si="0"/>
        <v>38</v>
      </c>
      <c r="G48" s="25" t="s">
        <v>11</v>
      </c>
      <c r="H48" s="23">
        <v>3114542775</v>
      </c>
      <c r="I48" s="23" t="s">
        <v>284</v>
      </c>
      <c r="J48" s="23" t="s">
        <v>285</v>
      </c>
      <c r="K48" s="25">
        <v>3</v>
      </c>
      <c r="L48" s="25">
        <v>5</v>
      </c>
      <c r="M48" s="23" t="s">
        <v>241</v>
      </c>
      <c r="N48" s="23" t="s">
        <v>277</v>
      </c>
      <c r="O48" s="23" t="s">
        <v>286</v>
      </c>
      <c r="P48" s="23" t="s">
        <v>9</v>
      </c>
      <c r="Q48" s="23" t="s">
        <v>243</v>
      </c>
      <c r="R48" s="23" t="s">
        <v>246</v>
      </c>
      <c r="S48" s="23" t="s">
        <v>288</v>
      </c>
      <c r="T48" s="24">
        <v>37874</v>
      </c>
      <c r="U48" s="23" t="s">
        <v>4</v>
      </c>
      <c r="V48" s="23">
        <v>3114542775</v>
      </c>
      <c r="W48" s="25">
        <f t="shared" ca="1" si="2"/>
        <v>20</v>
      </c>
    </row>
    <row r="49" spans="1:23" ht="12.75" customHeight="1">
      <c r="A49" s="23" t="s">
        <v>223</v>
      </c>
      <c r="B49" s="23" t="s">
        <v>306</v>
      </c>
      <c r="C49" s="23" t="s">
        <v>225</v>
      </c>
      <c r="D49" s="23">
        <v>1001180689</v>
      </c>
      <c r="E49" s="24">
        <v>32722</v>
      </c>
      <c r="F49" s="25">
        <f t="shared" ca="1" si="0"/>
        <v>35</v>
      </c>
      <c r="G49" s="25" t="s">
        <v>11</v>
      </c>
      <c r="H49" s="23">
        <v>3213422972</v>
      </c>
      <c r="I49" s="23" t="s">
        <v>307</v>
      </c>
      <c r="J49" s="23" t="s">
        <v>308</v>
      </c>
      <c r="K49" s="25">
        <v>2</v>
      </c>
      <c r="L49" s="25">
        <v>5</v>
      </c>
      <c r="M49" s="23" t="s">
        <v>241</v>
      </c>
      <c r="N49" s="23" t="s">
        <v>229</v>
      </c>
      <c r="O49" s="23" t="s">
        <v>242</v>
      </c>
      <c r="P49" s="23" t="s">
        <v>9</v>
      </c>
      <c r="Q49" s="23" t="s">
        <v>243</v>
      </c>
      <c r="R49" s="23" t="s">
        <v>246</v>
      </c>
      <c r="S49" s="23" t="s">
        <v>310</v>
      </c>
      <c r="T49" s="24">
        <v>39256</v>
      </c>
      <c r="U49" s="23" t="s">
        <v>11</v>
      </c>
      <c r="V49" s="23">
        <v>3213422972</v>
      </c>
      <c r="W49" s="25">
        <f t="shared" ca="1" si="2"/>
        <v>17</v>
      </c>
    </row>
    <row r="50" spans="1:23" ht="12.75" customHeight="1">
      <c r="A50" s="23" t="s">
        <v>223</v>
      </c>
      <c r="B50" s="23" t="s">
        <v>313</v>
      </c>
      <c r="C50" s="23" t="s">
        <v>225</v>
      </c>
      <c r="D50" s="23">
        <v>1031126320</v>
      </c>
      <c r="E50" s="24">
        <v>31690</v>
      </c>
      <c r="F50" s="25">
        <f t="shared" ca="1" si="0"/>
        <v>37</v>
      </c>
      <c r="G50" s="25" t="s">
        <v>11</v>
      </c>
      <c r="H50" s="23">
        <v>3163658369</v>
      </c>
      <c r="I50" s="23" t="s">
        <v>314</v>
      </c>
      <c r="J50" s="23" t="s">
        <v>315</v>
      </c>
      <c r="K50" s="25">
        <v>2</v>
      </c>
      <c r="L50" s="25">
        <v>5</v>
      </c>
      <c r="M50" s="23" t="s">
        <v>316</v>
      </c>
      <c r="N50" s="23" t="s">
        <v>229</v>
      </c>
      <c r="O50" s="23" t="s">
        <v>317</v>
      </c>
      <c r="P50" s="23" t="s">
        <v>9</v>
      </c>
      <c r="Q50" s="23" t="s">
        <v>243</v>
      </c>
      <c r="R50" s="23" t="s">
        <v>246</v>
      </c>
      <c r="S50" s="23" t="s">
        <v>319</v>
      </c>
      <c r="T50" s="24">
        <v>39949</v>
      </c>
      <c r="U50" s="23" t="s">
        <v>4</v>
      </c>
      <c r="V50" s="23">
        <v>3163658369</v>
      </c>
      <c r="W50" s="25">
        <f t="shared" ca="1" si="2"/>
        <v>15</v>
      </c>
    </row>
    <row r="51" spans="1:23" ht="12.75" customHeight="1">
      <c r="A51" s="23" t="s">
        <v>223</v>
      </c>
      <c r="B51" s="23" t="s">
        <v>336</v>
      </c>
      <c r="C51" s="23" t="s">
        <v>225</v>
      </c>
      <c r="D51" s="23">
        <v>52691662</v>
      </c>
      <c r="E51" s="24">
        <v>29052</v>
      </c>
      <c r="F51" s="25">
        <f t="shared" ca="1" si="0"/>
        <v>45</v>
      </c>
      <c r="G51" s="25" t="s">
        <v>11</v>
      </c>
      <c r="H51" s="23">
        <v>3115974006</v>
      </c>
      <c r="I51" s="23" t="s">
        <v>337</v>
      </c>
      <c r="J51" s="23" t="s">
        <v>338</v>
      </c>
      <c r="K51" s="25">
        <v>2</v>
      </c>
      <c r="L51" s="25">
        <v>6</v>
      </c>
      <c r="M51" s="23" t="s">
        <v>339</v>
      </c>
      <c r="N51" s="23" t="s">
        <v>229</v>
      </c>
      <c r="O51" s="23" t="s">
        <v>340</v>
      </c>
      <c r="P51" s="23" t="s">
        <v>9</v>
      </c>
      <c r="Q51" s="23" t="s">
        <v>243</v>
      </c>
      <c r="R51" s="23" t="s">
        <v>233</v>
      </c>
      <c r="S51" s="23" t="s">
        <v>342</v>
      </c>
      <c r="T51" s="24">
        <v>41434</v>
      </c>
      <c r="U51" s="23" t="s">
        <v>11</v>
      </c>
      <c r="V51" s="23">
        <v>3115974006</v>
      </c>
      <c r="W51" s="25">
        <f t="shared" ca="1" si="2"/>
        <v>11</v>
      </c>
    </row>
    <row r="52" spans="1:23" ht="12.75" customHeight="1">
      <c r="A52" s="23" t="s">
        <v>223</v>
      </c>
      <c r="B52" s="23" t="s">
        <v>347</v>
      </c>
      <c r="C52" s="23" t="s">
        <v>225</v>
      </c>
      <c r="D52" s="23">
        <v>1018456997</v>
      </c>
      <c r="E52" s="24">
        <v>33949</v>
      </c>
      <c r="F52" s="25">
        <f t="shared" ca="1" si="0"/>
        <v>31</v>
      </c>
      <c r="G52" s="25" t="s">
        <v>11</v>
      </c>
      <c r="H52" s="23">
        <v>3228929049</v>
      </c>
      <c r="I52" s="23" t="s">
        <v>348</v>
      </c>
      <c r="J52" s="23" t="s">
        <v>349</v>
      </c>
      <c r="K52" s="25">
        <v>2</v>
      </c>
      <c r="L52" s="25">
        <v>4</v>
      </c>
      <c r="M52" s="23" t="s">
        <v>228</v>
      </c>
      <c r="N52" s="23" t="s">
        <v>229</v>
      </c>
      <c r="O52" s="23" t="s">
        <v>317</v>
      </c>
      <c r="P52" s="23" t="s">
        <v>9</v>
      </c>
      <c r="Q52" s="23" t="s">
        <v>243</v>
      </c>
      <c r="R52" s="23" t="s">
        <v>233</v>
      </c>
      <c r="S52" s="23" t="s">
        <v>351</v>
      </c>
      <c r="T52" s="24">
        <v>42805</v>
      </c>
      <c r="U52" s="23" t="s">
        <v>4</v>
      </c>
      <c r="V52" s="23">
        <v>3228929049</v>
      </c>
      <c r="W52" s="25">
        <f t="shared" ca="1" si="2"/>
        <v>7</v>
      </c>
    </row>
    <row r="53" spans="1:23" ht="12.75" customHeight="1">
      <c r="A53" s="23" t="s">
        <v>223</v>
      </c>
      <c r="B53" s="23" t="s">
        <v>353</v>
      </c>
      <c r="C53" s="23" t="s">
        <v>225</v>
      </c>
      <c r="D53" s="23">
        <v>41465954</v>
      </c>
      <c r="E53" s="24">
        <v>17691</v>
      </c>
      <c r="F53" s="25">
        <f t="shared" ca="1" si="0"/>
        <v>76</v>
      </c>
      <c r="G53" s="25" t="s">
        <v>11</v>
      </c>
      <c r="H53" s="23">
        <v>3138697339</v>
      </c>
      <c r="I53" s="23" t="s">
        <v>354</v>
      </c>
      <c r="J53" s="23" t="s">
        <v>355</v>
      </c>
      <c r="K53" s="25">
        <v>3</v>
      </c>
      <c r="L53" s="25">
        <v>6</v>
      </c>
      <c r="M53" s="23" t="s">
        <v>356</v>
      </c>
      <c r="N53" s="23" t="s">
        <v>357</v>
      </c>
      <c r="O53" s="23" t="s">
        <v>358</v>
      </c>
      <c r="P53" s="23" t="s">
        <v>9</v>
      </c>
      <c r="Q53" s="23" t="s">
        <v>243</v>
      </c>
      <c r="R53" s="23" t="s">
        <v>233</v>
      </c>
      <c r="S53" s="23" t="s">
        <v>360</v>
      </c>
      <c r="T53" s="24">
        <v>43333</v>
      </c>
      <c r="U53" s="23" t="s">
        <v>11</v>
      </c>
      <c r="V53" s="23">
        <v>3138697339</v>
      </c>
      <c r="W53" s="25">
        <f t="shared" ca="1" si="2"/>
        <v>6</v>
      </c>
    </row>
    <row r="54" spans="1:23" ht="12.75" customHeight="1">
      <c r="A54" s="23" t="s">
        <v>223</v>
      </c>
      <c r="B54" s="23" t="s">
        <v>392</v>
      </c>
      <c r="C54" s="23" t="s">
        <v>225</v>
      </c>
      <c r="D54" s="23">
        <v>52714211</v>
      </c>
      <c r="E54" s="24">
        <v>22675</v>
      </c>
      <c r="F54" s="25">
        <f t="shared" ca="1" si="0"/>
        <v>62</v>
      </c>
      <c r="G54" s="25" t="s">
        <v>11</v>
      </c>
      <c r="H54" s="23">
        <v>3187748962</v>
      </c>
      <c r="I54" s="23" t="s">
        <v>393</v>
      </c>
      <c r="J54" s="23" t="s">
        <v>394</v>
      </c>
      <c r="K54" s="25">
        <v>3</v>
      </c>
      <c r="L54" s="25" t="s">
        <v>395</v>
      </c>
      <c r="M54" s="23" t="s">
        <v>396</v>
      </c>
      <c r="N54" s="23" t="s">
        <v>229</v>
      </c>
      <c r="O54" s="23" t="s">
        <v>397</v>
      </c>
      <c r="P54" s="23" t="s">
        <v>9</v>
      </c>
      <c r="Q54" s="23" t="s">
        <v>243</v>
      </c>
      <c r="R54" s="23" t="s">
        <v>246</v>
      </c>
      <c r="S54" s="23" t="s">
        <v>399</v>
      </c>
      <c r="T54" s="24">
        <v>38931</v>
      </c>
      <c r="U54" s="23" t="s">
        <v>4</v>
      </c>
      <c r="V54" s="23">
        <v>3187748962</v>
      </c>
      <c r="W54" s="25">
        <f t="shared" ca="1" si="2"/>
        <v>18</v>
      </c>
    </row>
    <row r="55" spans="1:23" ht="12.75" customHeight="1">
      <c r="A55" s="23" t="s">
        <v>223</v>
      </c>
      <c r="B55" s="23" t="s">
        <v>448</v>
      </c>
      <c r="C55" s="23" t="s">
        <v>225</v>
      </c>
      <c r="D55" s="23">
        <v>1019020054</v>
      </c>
      <c r="E55" s="24">
        <v>32043</v>
      </c>
      <c r="F55" s="25">
        <f t="shared" ca="1" si="0"/>
        <v>36</v>
      </c>
      <c r="G55" s="25" t="s">
        <v>11</v>
      </c>
      <c r="H55" s="23">
        <v>3219884516</v>
      </c>
      <c r="I55" s="23" t="s">
        <v>449</v>
      </c>
      <c r="J55" s="23" t="s">
        <v>450</v>
      </c>
      <c r="K55" s="25">
        <v>2</v>
      </c>
      <c r="L55" s="25">
        <v>2</v>
      </c>
      <c r="M55" s="23" t="s">
        <v>241</v>
      </c>
      <c r="N55" s="23" t="s">
        <v>451</v>
      </c>
      <c r="O55" s="23" t="s">
        <v>452</v>
      </c>
      <c r="P55" s="23" t="s">
        <v>9</v>
      </c>
      <c r="Q55" s="23" t="s">
        <v>243</v>
      </c>
      <c r="R55" s="23" t="s">
        <v>233</v>
      </c>
      <c r="S55" s="23" t="s">
        <v>454</v>
      </c>
      <c r="T55" s="24">
        <v>42685</v>
      </c>
      <c r="U55" s="23" t="s">
        <v>11</v>
      </c>
      <c r="V55" s="23">
        <v>3219884516</v>
      </c>
      <c r="W55" s="25">
        <f t="shared" ca="1" si="2"/>
        <v>7</v>
      </c>
    </row>
    <row r="56" spans="1:23" ht="12.75" customHeight="1">
      <c r="A56" s="23" t="s">
        <v>223</v>
      </c>
      <c r="B56" s="23" t="s">
        <v>477</v>
      </c>
      <c r="C56" s="23" t="s">
        <v>225</v>
      </c>
      <c r="D56" s="23">
        <v>52357397</v>
      </c>
      <c r="E56" s="24">
        <v>28388</v>
      </c>
      <c r="F56" s="25">
        <f t="shared" ca="1" si="0"/>
        <v>46</v>
      </c>
      <c r="G56" s="25" t="s">
        <v>11</v>
      </c>
      <c r="H56" s="23">
        <v>3222087438</v>
      </c>
      <c r="I56" s="23" t="s">
        <v>478</v>
      </c>
      <c r="J56" s="23" t="s">
        <v>479</v>
      </c>
      <c r="K56" s="25">
        <v>2</v>
      </c>
      <c r="L56" s="25">
        <v>4</v>
      </c>
      <c r="M56" s="23" t="s">
        <v>316</v>
      </c>
      <c r="N56" s="23" t="s">
        <v>229</v>
      </c>
      <c r="O56" s="23" t="s">
        <v>480</v>
      </c>
      <c r="P56" s="23" t="s">
        <v>9</v>
      </c>
      <c r="Q56" s="23" t="s">
        <v>243</v>
      </c>
      <c r="R56" s="23" t="s">
        <v>233</v>
      </c>
      <c r="S56" s="23" t="s">
        <v>482</v>
      </c>
      <c r="T56" s="24">
        <v>42043</v>
      </c>
      <c r="U56" s="23" t="s">
        <v>4</v>
      </c>
      <c r="V56" s="23">
        <v>3222087438</v>
      </c>
      <c r="W56" s="25">
        <f t="shared" ca="1" si="2"/>
        <v>9</v>
      </c>
    </row>
    <row r="57" spans="1:23" ht="12.75" customHeight="1">
      <c r="A57" s="23" t="s">
        <v>223</v>
      </c>
      <c r="B57" s="23" t="s">
        <v>485</v>
      </c>
      <c r="C57" s="23" t="s">
        <v>225</v>
      </c>
      <c r="D57" s="23">
        <v>26297401</v>
      </c>
      <c r="E57" s="24">
        <v>29675</v>
      </c>
      <c r="F57" s="25">
        <f t="shared" ca="1" si="0"/>
        <v>43</v>
      </c>
      <c r="G57" s="25" t="s">
        <v>11</v>
      </c>
      <c r="H57" s="23">
        <v>3214697359</v>
      </c>
      <c r="I57" s="23" t="s">
        <v>486</v>
      </c>
      <c r="J57" s="23" t="s">
        <v>487</v>
      </c>
      <c r="K57" s="25">
        <v>2</v>
      </c>
      <c r="L57" s="25">
        <v>4</v>
      </c>
      <c r="M57" s="23" t="s">
        <v>316</v>
      </c>
      <c r="N57" s="23" t="s">
        <v>229</v>
      </c>
      <c r="O57" s="23" t="s">
        <v>480</v>
      </c>
      <c r="P57" s="23" t="s">
        <v>9</v>
      </c>
      <c r="Q57" s="23" t="s">
        <v>243</v>
      </c>
      <c r="R57" s="23" t="s">
        <v>233</v>
      </c>
      <c r="S57" s="23" t="s">
        <v>489</v>
      </c>
      <c r="T57" s="24">
        <v>42245</v>
      </c>
      <c r="U57" s="23" t="s">
        <v>11</v>
      </c>
      <c r="V57" s="23">
        <v>3214697359</v>
      </c>
      <c r="W57" s="25">
        <f t="shared" ca="1" si="2"/>
        <v>9</v>
      </c>
    </row>
    <row r="58" spans="1:23" ht="12.75" customHeight="1">
      <c r="A58" s="23" t="s">
        <v>223</v>
      </c>
      <c r="B58" s="23" t="s">
        <v>492</v>
      </c>
      <c r="C58" s="23" t="s">
        <v>225</v>
      </c>
      <c r="D58" s="23">
        <v>36640352</v>
      </c>
      <c r="E58" s="24">
        <v>27685</v>
      </c>
      <c r="F58" s="25">
        <f t="shared" ca="1" si="0"/>
        <v>48</v>
      </c>
      <c r="G58" s="25" t="s">
        <v>11</v>
      </c>
      <c r="H58" s="23">
        <v>3127152481</v>
      </c>
      <c r="I58" s="23" t="s">
        <v>493</v>
      </c>
      <c r="J58" s="23" t="s">
        <v>494</v>
      </c>
      <c r="K58" s="25">
        <v>3</v>
      </c>
      <c r="L58" s="25">
        <v>5</v>
      </c>
      <c r="M58" s="23" t="s">
        <v>316</v>
      </c>
      <c r="N58" s="23" t="s">
        <v>229</v>
      </c>
      <c r="O58" s="23" t="s">
        <v>495</v>
      </c>
      <c r="P58" s="23" t="s">
        <v>9</v>
      </c>
      <c r="Q58" s="23" t="s">
        <v>243</v>
      </c>
      <c r="R58" s="23" t="s">
        <v>246</v>
      </c>
      <c r="S58" s="23" t="s">
        <v>497</v>
      </c>
      <c r="T58" s="24">
        <v>39053</v>
      </c>
      <c r="U58" s="23" t="s">
        <v>4</v>
      </c>
      <c r="V58" s="23">
        <v>6828964</v>
      </c>
      <c r="W58" s="25">
        <f t="shared" ca="1" si="2"/>
        <v>17</v>
      </c>
    </row>
    <row r="59" spans="1:23" ht="12.75" customHeight="1">
      <c r="A59" s="23" t="s">
        <v>223</v>
      </c>
      <c r="B59" s="23" t="s">
        <v>511</v>
      </c>
      <c r="C59" s="23" t="s">
        <v>225</v>
      </c>
      <c r="D59" s="23">
        <v>47440308</v>
      </c>
      <c r="E59" s="24">
        <v>30187</v>
      </c>
      <c r="F59" s="25">
        <f t="shared" ca="1" si="0"/>
        <v>42</v>
      </c>
      <c r="G59" s="25" t="s">
        <v>11</v>
      </c>
      <c r="H59" s="23">
        <v>3203676302</v>
      </c>
      <c r="I59" s="23" t="s">
        <v>512</v>
      </c>
      <c r="J59" s="23" t="s">
        <v>513</v>
      </c>
      <c r="K59" s="25">
        <v>2</v>
      </c>
      <c r="L59" s="25">
        <v>5</v>
      </c>
      <c r="M59" s="23" t="s">
        <v>316</v>
      </c>
      <c r="N59" s="23" t="s">
        <v>229</v>
      </c>
      <c r="O59" s="23" t="s">
        <v>242</v>
      </c>
      <c r="P59" s="23" t="s">
        <v>9</v>
      </c>
      <c r="Q59" s="23" t="s">
        <v>243</v>
      </c>
      <c r="R59" s="23" t="s">
        <v>246</v>
      </c>
      <c r="S59" s="23" t="s">
        <v>515</v>
      </c>
      <c r="T59" s="24">
        <v>39198</v>
      </c>
      <c r="U59" s="23" t="s">
        <v>11</v>
      </c>
      <c r="V59" s="23">
        <v>3203676302</v>
      </c>
      <c r="W59" s="25">
        <f t="shared" ca="1" si="2"/>
        <v>17</v>
      </c>
    </row>
    <row r="60" spans="1:23" ht="12.75" customHeight="1">
      <c r="A60" s="23" t="s">
        <v>223</v>
      </c>
      <c r="B60" s="23" t="s">
        <v>518</v>
      </c>
      <c r="C60" s="23" t="s">
        <v>225</v>
      </c>
      <c r="D60" s="23">
        <v>10974594</v>
      </c>
      <c r="E60" s="24">
        <v>26835</v>
      </c>
      <c r="F60" s="25">
        <f t="shared" ca="1" si="0"/>
        <v>51</v>
      </c>
      <c r="G60" s="25" t="s">
        <v>11</v>
      </c>
      <c r="H60" s="23">
        <v>3118343548</v>
      </c>
      <c r="I60" s="23" t="s">
        <v>519</v>
      </c>
      <c r="J60" s="23" t="s">
        <v>520</v>
      </c>
      <c r="K60" s="25">
        <v>3</v>
      </c>
      <c r="L60" s="25" t="s">
        <v>395</v>
      </c>
      <c r="M60" s="23" t="s">
        <v>521</v>
      </c>
      <c r="N60" s="23" t="s">
        <v>522</v>
      </c>
      <c r="O60" s="23" t="s">
        <v>18</v>
      </c>
      <c r="P60" s="23" t="s">
        <v>9</v>
      </c>
      <c r="Q60" s="23" t="s">
        <v>243</v>
      </c>
      <c r="R60" s="23" t="s">
        <v>246</v>
      </c>
      <c r="S60" s="23">
        <v>8975078</v>
      </c>
      <c r="T60" s="24">
        <v>42763</v>
      </c>
      <c r="U60" s="23" t="s">
        <v>4</v>
      </c>
      <c r="V60" s="23">
        <v>3118343548</v>
      </c>
      <c r="W60" s="25">
        <f t="shared" ca="1" si="2"/>
        <v>7</v>
      </c>
    </row>
    <row r="61" spans="1:23" ht="12.75" customHeight="1">
      <c r="A61" s="23" t="s">
        <v>223</v>
      </c>
      <c r="B61" s="23" t="s">
        <v>551</v>
      </c>
      <c r="C61" s="23" t="s">
        <v>225</v>
      </c>
      <c r="D61" s="23">
        <v>79413398</v>
      </c>
      <c r="E61" s="24">
        <v>24524</v>
      </c>
      <c r="F61" s="25">
        <f t="shared" ca="1" si="0"/>
        <v>57</v>
      </c>
      <c r="G61" s="25" t="s">
        <v>4</v>
      </c>
      <c r="H61" s="23">
        <v>3213266546</v>
      </c>
      <c r="I61" s="23" t="s">
        <v>552</v>
      </c>
      <c r="J61" s="23" t="s">
        <v>553</v>
      </c>
      <c r="K61" s="25">
        <v>2</v>
      </c>
      <c r="L61" s="25">
        <v>6</v>
      </c>
      <c r="M61" s="23" t="s">
        <v>554</v>
      </c>
      <c r="N61" s="23" t="s">
        <v>229</v>
      </c>
      <c r="O61" s="23" t="s">
        <v>555</v>
      </c>
      <c r="P61" s="23" t="s">
        <v>9</v>
      </c>
      <c r="Q61" s="23" t="s">
        <v>243</v>
      </c>
      <c r="R61" s="23" t="s">
        <v>246</v>
      </c>
      <c r="S61" s="23" t="s">
        <v>557</v>
      </c>
      <c r="T61" s="24">
        <v>40342</v>
      </c>
      <c r="U61" s="23" t="s">
        <v>11</v>
      </c>
      <c r="V61" s="23">
        <v>3213266546</v>
      </c>
      <c r="W61" s="25">
        <f t="shared" ca="1" si="2"/>
        <v>14</v>
      </c>
    </row>
    <row r="62" spans="1:23" ht="12.75" customHeight="1">
      <c r="A62" s="23" t="s">
        <v>223</v>
      </c>
      <c r="B62" s="23" t="s">
        <v>574</v>
      </c>
      <c r="C62" s="23" t="s">
        <v>225</v>
      </c>
      <c r="D62" s="23">
        <v>52446229</v>
      </c>
      <c r="E62" s="24">
        <v>29227</v>
      </c>
      <c r="F62" s="25">
        <f t="shared" ca="1" si="0"/>
        <v>44</v>
      </c>
      <c r="G62" s="25" t="s">
        <v>11</v>
      </c>
      <c r="H62" s="23">
        <v>3125709420</v>
      </c>
      <c r="I62" s="23" t="s">
        <v>575</v>
      </c>
      <c r="J62" s="23" t="s">
        <v>576</v>
      </c>
      <c r="K62" s="25">
        <v>2</v>
      </c>
      <c r="L62" s="25">
        <v>4</v>
      </c>
      <c r="M62" s="23" t="s">
        <v>396</v>
      </c>
      <c r="N62" s="23" t="s">
        <v>229</v>
      </c>
      <c r="O62" s="23" t="s">
        <v>242</v>
      </c>
      <c r="P62" s="23" t="s">
        <v>9</v>
      </c>
      <c r="Q62" s="23" t="s">
        <v>243</v>
      </c>
      <c r="R62" s="23" t="s">
        <v>246</v>
      </c>
      <c r="S62" s="23" t="s">
        <v>578</v>
      </c>
      <c r="T62" s="24">
        <v>38574</v>
      </c>
      <c r="U62" s="23" t="s">
        <v>11</v>
      </c>
      <c r="V62" s="23">
        <v>3125709420</v>
      </c>
      <c r="W62" s="25">
        <f t="shared" ca="1" si="2"/>
        <v>19</v>
      </c>
    </row>
    <row r="63" spans="1:23" ht="12.75" customHeight="1">
      <c r="A63" s="23" t="s">
        <v>223</v>
      </c>
      <c r="B63" s="23" t="s">
        <v>581</v>
      </c>
      <c r="C63" s="23" t="s">
        <v>225</v>
      </c>
      <c r="D63" s="23">
        <v>1127340260</v>
      </c>
      <c r="E63" s="24">
        <v>33226</v>
      </c>
      <c r="F63" s="25">
        <f t="shared" ca="1" si="0"/>
        <v>33</v>
      </c>
      <c r="G63" s="25" t="s">
        <v>11</v>
      </c>
      <c r="H63" s="23">
        <v>3203622080</v>
      </c>
      <c r="I63" s="23" t="s">
        <v>582</v>
      </c>
      <c r="J63" s="23" t="s">
        <v>583</v>
      </c>
      <c r="K63" s="25">
        <v>2</v>
      </c>
      <c r="L63" s="25">
        <v>3</v>
      </c>
      <c r="M63" s="23" t="s">
        <v>241</v>
      </c>
      <c r="N63" s="23" t="s">
        <v>229</v>
      </c>
      <c r="O63" s="23" t="s">
        <v>242</v>
      </c>
      <c r="P63" s="23" t="s">
        <v>9</v>
      </c>
      <c r="Q63" s="23" t="s">
        <v>243</v>
      </c>
      <c r="R63" s="23" t="s">
        <v>233</v>
      </c>
      <c r="S63" s="23" t="s">
        <v>585</v>
      </c>
      <c r="T63" s="24">
        <v>42871</v>
      </c>
      <c r="U63" s="23" t="s">
        <v>11</v>
      </c>
      <c r="V63" s="23">
        <v>3203622080</v>
      </c>
      <c r="W63" s="25">
        <f t="shared" ca="1" si="2"/>
        <v>7</v>
      </c>
    </row>
    <row r="64" spans="1:23" ht="12.75" customHeight="1">
      <c r="A64" s="23" t="s">
        <v>223</v>
      </c>
      <c r="B64" s="23" t="s">
        <v>586</v>
      </c>
      <c r="C64" s="23" t="s">
        <v>225</v>
      </c>
      <c r="D64" s="23">
        <v>52309667</v>
      </c>
      <c r="E64" s="24">
        <v>27280</v>
      </c>
      <c r="F64" s="25">
        <f t="shared" ca="1" si="0"/>
        <v>49</v>
      </c>
      <c r="G64" s="25" t="s">
        <v>11</v>
      </c>
      <c r="H64" s="23">
        <v>3213869601</v>
      </c>
      <c r="I64" s="23" t="s">
        <v>587</v>
      </c>
      <c r="J64" s="23" t="s">
        <v>588</v>
      </c>
      <c r="K64" s="25">
        <v>2</v>
      </c>
      <c r="L64" s="25">
        <v>3</v>
      </c>
      <c r="M64" s="23" t="s">
        <v>241</v>
      </c>
      <c r="N64" s="23" t="s">
        <v>229</v>
      </c>
      <c r="O64" s="23" t="s">
        <v>242</v>
      </c>
      <c r="P64" s="23" t="s">
        <v>9</v>
      </c>
      <c r="Q64" s="23" t="s">
        <v>243</v>
      </c>
      <c r="R64" s="23" t="s">
        <v>246</v>
      </c>
      <c r="S64" s="23" t="s">
        <v>590</v>
      </c>
      <c r="T64" s="24">
        <v>38165</v>
      </c>
      <c r="U64" s="23" t="s">
        <v>11</v>
      </c>
      <c r="V64" s="23">
        <v>3223702887</v>
      </c>
      <c r="W64" s="25">
        <f t="shared" ca="1" si="2"/>
        <v>20</v>
      </c>
    </row>
    <row r="65" spans="1:23" ht="12.75" customHeight="1">
      <c r="A65" s="23" t="s">
        <v>223</v>
      </c>
      <c r="B65" s="23" t="s">
        <v>608</v>
      </c>
      <c r="C65" s="23" t="s">
        <v>225</v>
      </c>
      <c r="D65" s="23">
        <v>52354637</v>
      </c>
      <c r="E65" s="24">
        <v>28420</v>
      </c>
      <c r="F65" s="25">
        <f t="shared" ca="1" si="0"/>
        <v>46</v>
      </c>
      <c r="G65" s="25" t="s">
        <v>11</v>
      </c>
      <c r="H65" s="23">
        <v>3006494567</v>
      </c>
      <c r="I65" s="23" t="s">
        <v>609</v>
      </c>
      <c r="J65" s="23" t="s">
        <v>610</v>
      </c>
      <c r="K65" s="25">
        <v>3</v>
      </c>
      <c r="L65" s="25">
        <v>6</v>
      </c>
      <c r="M65" s="23" t="s">
        <v>316</v>
      </c>
      <c r="N65" s="23" t="s">
        <v>229</v>
      </c>
      <c r="O65" s="23" t="s">
        <v>242</v>
      </c>
      <c r="P65" s="23" t="s">
        <v>9</v>
      </c>
      <c r="Q65" s="23" t="s">
        <v>243</v>
      </c>
      <c r="R65" s="23" t="s">
        <v>233</v>
      </c>
      <c r="S65" s="23" t="s">
        <v>612</v>
      </c>
      <c r="T65" s="24">
        <v>42811</v>
      </c>
      <c r="U65" s="23" t="s">
        <v>4</v>
      </c>
      <c r="V65" s="23">
        <v>3132838868</v>
      </c>
      <c r="W65" s="25">
        <f t="shared" ca="1" si="2"/>
        <v>7</v>
      </c>
    </row>
    <row r="66" spans="1:23" ht="12.75" customHeight="1">
      <c r="A66" s="23" t="s">
        <v>223</v>
      </c>
      <c r="B66" s="23" t="s">
        <v>631</v>
      </c>
      <c r="C66" s="23" t="s">
        <v>225</v>
      </c>
      <c r="D66" s="23">
        <v>80817205</v>
      </c>
      <c r="E66" s="24">
        <v>30906</v>
      </c>
      <c r="F66" s="25">
        <f t="shared" ca="1" si="0"/>
        <v>40</v>
      </c>
      <c r="G66" s="25" t="s">
        <v>4</v>
      </c>
      <c r="H66" s="23">
        <v>3168869428</v>
      </c>
      <c r="I66" s="23" t="s">
        <v>632</v>
      </c>
      <c r="J66" s="23" t="s">
        <v>633</v>
      </c>
      <c r="K66" s="25">
        <v>2</v>
      </c>
      <c r="L66" s="25">
        <v>4</v>
      </c>
      <c r="M66" s="23" t="s">
        <v>316</v>
      </c>
      <c r="N66" s="23" t="s">
        <v>229</v>
      </c>
      <c r="O66" s="23" t="s">
        <v>634</v>
      </c>
      <c r="P66" s="23" t="s">
        <v>9</v>
      </c>
      <c r="Q66" s="23" t="s">
        <v>243</v>
      </c>
      <c r="R66" s="23" t="s">
        <v>233</v>
      </c>
      <c r="S66" s="23" t="s">
        <v>636</v>
      </c>
      <c r="T66" s="24">
        <v>41872</v>
      </c>
      <c r="U66" s="23" t="s">
        <v>11</v>
      </c>
      <c r="V66" s="23">
        <v>3172443261</v>
      </c>
      <c r="W66" s="25">
        <f t="shared" ca="1" si="2"/>
        <v>10</v>
      </c>
    </row>
    <row r="67" spans="1:23" ht="12.75" customHeight="1">
      <c r="A67" s="23" t="s">
        <v>223</v>
      </c>
      <c r="B67" s="23" t="s">
        <v>639</v>
      </c>
      <c r="C67" s="23" t="s">
        <v>225</v>
      </c>
      <c r="D67" s="23">
        <v>52728608</v>
      </c>
      <c r="E67" s="24">
        <v>29869</v>
      </c>
      <c r="F67" s="25">
        <f t="shared" ca="1" si="0"/>
        <v>42</v>
      </c>
      <c r="G67" s="25" t="s">
        <v>11</v>
      </c>
      <c r="H67" s="23">
        <v>3103033512</v>
      </c>
      <c r="I67" s="23" t="s">
        <v>640</v>
      </c>
      <c r="J67" s="23" t="s">
        <v>641</v>
      </c>
      <c r="K67" s="25">
        <v>2</v>
      </c>
      <c r="L67" s="25">
        <v>5</v>
      </c>
      <c r="M67" s="23" t="s">
        <v>295</v>
      </c>
      <c r="N67" s="23" t="s">
        <v>229</v>
      </c>
      <c r="O67" s="23" t="s">
        <v>642</v>
      </c>
      <c r="P67" s="23" t="s">
        <v>9</v>
      </c>
      <c r="Q67" s="23" t="s">
        <v>243</v>
      </c>
      <c r="R67" s="23" t="s">
        <v>246</v>
      </c>
      <c r="S67" s="23" t="s">
        <v>644</v>
      </c>
      <c r="T67" s="24">
        <v>40360</v>
      </c>
      <c r="U67" s="23" t="s">
        <v>11</v>
      </c>
      <c r="V67" s="23">
        <v>3103033512</v>
      </c>
      <c r="W67" s="25">
        <f t="shared" ca="1" si="2"/>
        <v>14</v>
      </c>
    </row>
    <row r="68" spans="1:23" ht="12.75" customHeight="1">
      <c r="A68" s="23" t="s">
        <v>223</v>
      </c>
      <c r="B68" s="23" t="s">
        <v>647</v>
      </c>
      <c r="C68" s="23" t="s">
        <v>225</v>
      </c>
      <c r="D68" s="23">
        <v>52855475</v>
      </c>
      <c r="E68" s="24">
        <v>29247</v>
      </c>
      <c r="F68" s="25">
        <f t="shared" ca="1" si="0"/>
        <v>44</v>
      </c>
      <c r="G68" s="25" t="s">
        <v>11</v>
      </c>
      <c r="H68" s="23">
        <v>3125799029</v>
      </c>
      <c r="I68" s="23" t="s">
        <v>648</v>
      </c>
      <c r="J68" s="23" t="s">
        <v>649</v>
      </c>
      <c r="K68" s="25">
        <v>2</v>
      </c>
      <c r="L68" s="25">
        <v>5</v>
      </c>
      <c r="M68" s="23" t="s">
        <v>316</v>
      </c>
      <c r="N68" s="23" t="s">
        <v>229</v>
      </c>
      <c r="O68" s="23" t="s">
        <v>650</v>
      </c>
      <c r="P68" s="23" t="s">
        <v>9</v>
      </c>
      <c r="Q68" s="23" t="s">
        <v>243</v>
      </c>
      <c r="R68" s="23" t="s">
        <v>233</v>
      </c>
      <c r="S68" s="23" t="s">
        <v>652</v>
      </c>
      <c r="T68" s="24">
        <v>41778</v>
      </c>
      <c r="U68" s="23" t="s">
        <v>4</v>
      </c>
      <c r="V68" s="23">
        <v>3125799029</v>
      </c>
      <c r="W68" s="25">
        <f t="shared" ca="1" si="2"/>
        <v>10</v>
      </c>
    </row>
    <row r="69" spans="1:23" ht="12.75" customHeight="1">
      <c r="A69" s="23" t="s">
        <v>223</v>
      </c>
      <c r="B69" s="23" t="s">
        <v>655</v>
      </c>
      <c r="C69" s="23" t="s">
        <v>225</v>
      </c>
      <c r="D69" s="23">
        <v>1019006802</v>
      </c>
      <c r="E69" s="24">
        <v>31578</v>
      </c>
      <c r="F69" s="25">
        <f t="shared" ca="1" si="0"/>
        <v>38</v>
      </c>
      <c r="G69" s="25" t="s">
        <v>11</v>
      </c>
      <c r="H69" s="23">
        <v>3192183806</v>
      </c>
      <c r="I69" s="23" t="s">
        <v>656</v>
      </c>
      <c r="J69" s="23" t="s">
        <v>657</v>
      </c>
      <c r="K69" s="25">
        <v>2</v>
      </c>
      <c r="L69" s="25">
        <v>4</v>
      </c>
      <c r="M69" s="23" t="s">
        <v>316</v>
      </c>
      <c r="N69" s="23" t="s">
        <v>229</v>
      </c>
      <c r="O69" s="23" t="s">
        <v>634</v>
      </c>
      <c r="P69" s="23" t="s">
        <v>9</v>
      </c>
      <c r="Q69" s="23" t="s">
        <v>243</v>
      </c>
      <c r="R69" s="23" t="s">
        <v>233</v>
      </c>
      <c r="S69" s="23" t="s">
        <v>659</v>
      </c>
      <c r="T69" s="24">
        <v>41989</v>
      </c>
      <c r="U69" s="23" t="s">
        <v>4</v>
      </c>
      <c r="V69" s="23">
        <v>3192183806</v>
      </c>
      <c r="W69" s="25">
        <f t="shared" ca="1" si="2"/>
        <v>9</v>
      </c>
    </row>
    <row r="70" spans="1:23" ht="12.75" customHeight="1">
      <c r="A70" s="23" t="s">
        <v>223</v>
      </c>
      <c r="B70" s="23" t="s">
        <v>668</v>
      </c>
      <c r="C70" s="23" t="s">
        <v>225</v>
      </c>
      <c r="D70" s="23">
        <v>7604667</v>
      </c>
      <c r="E70" s="24">
        <v>29254</v>
      </c>
      <c r="F70" s="25">
        <f t="shared" ca="1" si="0"/>
        <v>44</v>
      </c>
      <c r="G70" s="25" t="s">
        <v>4</v>
      </c>
      <c r="H70" s="23">
        <v>3163679453</v>
      </c>
      <c r="I70" s="23" t="s">
        <v>669</v>
      </c>
      <c r="J70" s="23" t="s">
        <v>670</v>
      </c>
      <c r="K70" s="25">
        <v>3</v>
      </c>
      <c r="L70" s="25">
        <v>6</v>
      </c>
      <c r="M70" s="23" t="s">
        <v>316</v>
      </c>
      <c r="N70" s="23" t="s">
        <v>229</v>
      </c>
      <c r="O70" s="23" t="s">
        <v>460</v>
      </c>
      <c r="P70" s="23" t="s">
        <v>9</v>
      </c>
      <c r="Q70" s="23" t="s">
        <v>243</v>
      </c>
      <c r="R70" s="23" t="s">
        <v>246</v>
      </c>
      <c r="S70" s="23" t="s">
        <v>672</v>
      </c>
      <c r="T70" s="24">
        <v>40023</v>
      </c>
      <c r="U70" s="23" t="s">
        <v>11</v>
      </c>
      <c r="V70" s="23">
        <v>3163679453</v>
      </c>
      <c r="W70" s="25">
        <f t="shared" ca="1" si="2"/>
        <v>15</v>
      </c>
    </row>
    <row r="71" spans="1:23" ht="12.75" customHeight="1">
      <c r="A71" s="23" t="s">
        <v>223</v>
      </c>
      <c r="B71" s="23" t="s">
        <v>283</v>
      </c>
      <c r="C71" s="23" t="s">
        <v>225</v>
      </c>
      <c r="D71" s="23">
        <v>53160552</v>
      </c>
      <c r="E71" s="24">
        <v>31312</v>
      </c>
      <c r="F71" s="25">
        <f t="shared" ca="1" si="0"/>
        <v>38</v>
      </c>
      <c r="G71" s="25" t="s">
        <v>11</v>
      </c>
      <c r="H71" s="23">
        <v>3114542775</v>
      </c>
      <c r="I71" s="23" t="s">
        <v>284</v>
      </c>
      <c r="J71" s="23" t="s">
        <v>285</v>
      </c>
      <c r="K71" s="25">
        <v>3</v>
      </c>
      <c r="L71" s="25">
        <v>5</v>
      </c>
      <c r="M71" s="23" t="s">
        <v>241</v>
      </c>
      <c r="N71" s="23" t="s">
        <v>277</v>
      </c>
      <c r="O71" s="23" t="s">
        <v>286</v>
      </c>
      <c r="P71" s="23" t="s">
        <v>9</v>
      </c>
      <c r="Q71" s="23" t="s">
        <v>243</v>
      </c>
      <c r="R71" s="23" t="s">
        <v>233</v>
      </c>
      <c r="S71" s="23" t="s">
        <v>289</v>
      </c>
      <c r="T71" s="24">
        <v>43138</v>
      </c>
      <c r="U71" s="23" t="s">
        <v>11</v>
      </c>
      <c r="V71" s="23">
        <v>3114542775</v>
      </c>
      <c r="W71" s="25">
        <f t="shared" ca="1" si="2"/>
        <v>6</v>
      </c>
    </row>
    <row r="72" spans="1:23" ht="12.75" customHeight="1">
      <c r="A72" s="23" t="s">
        <v>223</v>
      </c>
      <c r="B72" s="23" t="s">
        <v>306</v>
      </c>
      <c r="C72" s="23" t="s">
        <v>225</v>
      </c>
      <c r="D72" s="23">
        <v>1001180689</v>
      </c>
      <c r="E72" s="24">
        <v>32722</v>
      </c>
      <c r="F72" s="25">
        <f t="shared" ca="1" si="0"/>
        <v>35</v>
      </c>
      <c r="G72" s="25" t="s">
        <v>11</v>
      </c>
      <c r="H72" s="23">
        <v>3213422972</v>
      </c>
      <c r="I72" s="23" t="s">
        <v>307</v>
      </c>
      <c r="J72" s="23" t="s">
        <v>308</v>
      </c>
      <c r="K72" s="25">
        <v>2</v>
      </c>
      <c r="L72" s="25">
        <v>5</v>
      </c>
      <c r="M72" s="23" t="s">
        <v>241</v>
      </c>
      <c r="N72" s="23" t="s">
        <v>229</v>
      </c>
      <c r="O72" s="23" t="s">
        <v>242</v>
      </c>
      <c r="P72" s="23" t="s">
        <v>9</v>
      </c>
      <c r="Q72" s="23" t="s">
        <v>243</v>
      </c>
      <c r="R72" s="23" t="s">
        <v>233</v>
      </c>
      <c r="S72" s="23" t="s">
        <v>311</v>
      </c>
      <c r="T72" s="24">
        <v>41680</v>
      </c>
      <c r="U72" s="23" t="s">
        <v>11</v>
      </c>
      <c r="V72" s="23">
        <v>3213422972</v>
      </c>
      <c r="W72" s="25">
        <f t="shared" ca="1" si="2"/>
        <v>10</v>
      </c>
    </row>
    <row r="73" spans="1:23" ht="12.75" customHeight="1">
      <c r="A73" s="23" t="s">
        <v>223</v>
      </c>
      <c r="B73" s="23" t="s">
        <v>313</v>
      </c>
      <c r="C73" s="23" t="s">
        <v>225</v>
      </c>
      <c r="D73" s="23">
        <v>1031126320</v>
      </c>
      <c r="E73" s="24">
        <v>31690</v>
      </c>
      <c r="F73" s="25">
        <f t="shared" ca="1" si="0"/>
        <v>37</v>
      </c>
      <c r="G73" s="25" t="s">
        <v>11</v>
      </c>
      <c r="H73" s="23">
        <v>3163658369</v>
      </c>
      <c r="I73" s="23" t="s">
        <v>314</v>
      </c>
      <c r="J73" s="23" t="s">
        <v>315</v>
      </c>
      <c r="K73" s="25">
        <v>2</v>
      </c>
      <c r="L73" s="25">
        <v>5</v>
      </c>
      <c r="M73" s="23" t="s">
        <v>316</v>
      </c>
      <c r="N73" s="23" t="s">
        <v>229</v>
      </c>
      <c r="O73" s="23" t="s">
        <v>317</v>
      </c>
      <c r="P73" s="23" t="s">
        <v>9</v>
      </c>
      <c r="Q73" s="23" t="s">
        <v>243</v>
      </c>
      <c r="R73" s="23" t="s">
        <v>233</v>
      </c>
      <c r="S73" s="23" t="s">
        <v>320</v>
      </c>
      <c r="T73" s="24">
        <v>41611</v>
      </c>
      <c r="U73" s="23" t="s">
        <v>4</v>
      </c>
      <c r="V73" s="23">
        <v>3163658369</v>
      </c>
      <c r="W73" s="25">
        <f t="shared" ca="1" si="2"/>
        <v>10</v>
      </c>
    </row>
    <row r="74" spans="1:23" ht="12.75" customHeight="1">
      <c r="A74" s="23" t="s">
        <v>223</v>
      </c>
      <c r="B74" s="23" t="s">
        <v>353</v>
      </c>
      <c r="C74" s="23" t="s">
        <v>225</v>
      </c>
      <c r="D74" s="23">
        <v>41465954</v>
      </c>
      <c r="E74" s="24">
        <v>17691</v>
      </c>
      <c r="F74" s="25">
        <f t="shared" ca="1" si="0"/>
        <v>76</v>
      </c>
      <c r="G74" s="25" t="s">
        <v>11</v>
      </c>
      <c r="H74" s="23">
        <v>3138697339</v>
      </c>
      <c r="I74" s="23" t="s">
        <v>354</v>
      </c>
      <c r="J74" s="23" t="s">
        <v>355</v>
      </c>
      <c r="K74" s="25">
        <v>3</v>
      </c>
      <c r="L74" s="25">
        <v>6</v>
      </c>
      <c r="M74" s="23" t="s">
        <v>356</v>
      </c>
      <c r="N74" s="23" t="s">
        <v>357</v>
      </c>
      <c r="O74" s="23" t="s">
        <v>358</v>
      </c>
      <c r="P74" s="23" t="s">
        <v>9</v>
      </c>
      <c r="Q74" s="23" t="s">
        <v>243</v>
      </c>
      <c r="R74" s="23" t="s">
        <v>246</v>
      </c>
      <c r="S74" s="23" t="s">
        <v>361</v>
      </c>
      <c r="T74" s="24">
        <v>39861</v>
      </c>
      <c r="U74" s="23" t="s">
        <v>11</v>
      </c>
      <c r="V74" s="23">
        <v>228697339</v>
      </c>
      <c r="W74" s="25">
        <f t="shared" ca="1" si="2"/>
        <v>15</v>
      </c>
    </row>
    <row r="75" spans="1:23" ht="12.75" customHeight="1">
      <c r="A75" s="23" t="s">
        <v>223</v>
      </c>
      <c r="B75" s="23" t="s">
        <v>392</v>
      </c>
      <c r="C75" s="23" t="s">
        <v>225</v>
      </c>
      <c r="D75" s="23">
        <v>52714211</v>
      </c>
      <c r="E75" s="24">
        <v>22675</v>
      </c>
      <c r="F75" s="25">
        <f t="shared" ca="1" si="0"/>
        <v>62</v>
      </c>
      <c r="G75" s="25" t="s">
        <v>11</v>
      </c>
      <c r="H75" s="23">
        <v>3187748962</v>
      </c>
      <c r="I75" s="23" t="s">
        <v>393</v>
      </c>
      <c r="J75" s="23" t="s">
        <v>394</v>
      </c>
      <c r="K75" s="25">
        <v>3</v>
      </c>
      <c r="L75" s="25" t="s">
        <v>395</v>
      </c>
      <c r="M75" s="23" t="s">
        <v>396</v>
      </c>
      <c r="N75" s="23" t="s">
        <v>229</v>
      </c>
      <c r="O75" s="23" t="s">
        <v>397</v>
      </c>
      <c r="P75" s="23" t="s">
        <v>9</v>
      </c>
      <c r="Q75" s="23" t="s">
        <v>243</v>
      </c>
      <c r="R75" s="23" t="s">
        <v>246</v>
      </c>
      <c r="S75" s="23" t="s">
        <v>400</v>
      </c>
      <c r="T75" s="24">
        <v>39273</v>
      </c>
      <c r="U75" s="23" t="s">
        <v>4</v>
      </c>
      <c r="V75" s="23">
        <v>3187748962</v>
      </c>
      <c r="W75" s="25">
        <f t="shared" ca="1" si="2"/>
        <v>17</v>
      </c>
    </row>
    <row r="76" spans="1:23" ht="12.75" customHeight="1">
      <c r="A76" s="23" t="s">
        <v>223</v>
      </c>
      <c r="B76" s="23" t="s">
        <v>511</v>
      </c>
      <c r="C76" s="23" t="s">
        <v>225</v>
      </c>
      <c r="D76" s="23">
        <v>47440308</v>
      </c>
      <c r="E76" s="24">
        <v>30187</v>
      </c>
      <c r="F76" s="25">
        <f t="shared" ca="1" si="0"/>
        <v>42</v>
      </c>
      <c r="G76" s="25" t="s">
        <v>11</v>
      </c>
      <c r="H76" s="23">
        <v>3203676302</v>
      </c>
      <c r="I76" s="23" t="s">
        <v>512</v>
      </c>
      <c r="J76" s="23" t="s">
        <v>513</v>
      </c>
      <c r="K76" s="25">
        <v>2</v>
      </c>
      <c r="L76" s="25">
        <v>5</v>
      </c>
      <c r="M76" s="23" t="s">
        <v>316</v>
      </c>
      <c r="N76" s="23" t="s">
        <v>229</v>
      </c>
      <c r="O76" s="23" t="s">
        <v>242</v>
      </c>
      <c r="P76" s="23" t="s">
        <v>9</v>
      </c>
      <c r="Q76" s="23" t="s">
        <v>243</v>
      </c>
      <c r="R76" s="23" t="s">
        <v>246</v>
      </c>
      <c r="S76" s="23" t="s">
        <v>516</v>
      </c>
      <c r="T76" s="24">
        <v>38645</v>
      </c>
      <c r="U76" s="23" t="s">
        <v>11</v>
      </c>
      <c r="V76" s="23">
        <v>3203686302</v>
      </c>
      <c r="W76" s="25">
        <f t="shared" ca="1" si="2"/>
        <v>18</v>
      </c>
    </row>
    <row r="77" spans="1:23" ht="12.75" customHeight="1">
      <c r="A77" s="23" t="s">
        <v>223</v>
      </c>
      <c r="B77" s="23" t="s">
        <v>668</v>
      </c>
      <c r="C77" s="23" t="s">
        <v>225</v>
      </c>
      <c r="D77" s="23">
        <v>7604667</v>
      </c>
      <c r="E77" s="24">
        <v>29254</v>
      </c>
      <c r="F77" s="25">
        <f t="shared" ca="1" si="0"/>
        <v>44</v>
      </c>
      <c r="G77" s="25" t="s">
        <v>4</v>
      </c>
      <c r="H77" s="23">
        <v>3163679453</v>
      </c>
      <c r="I77" s="23" t="s">
        <v>669</v>
      </c>
      <c r="J77" s="23" t="s">
        <v>670</v>
      </c>
      <c r="K77" s="25">
        <v>3</v>
      </c>
      <c r="L77" s="25">
        <v>6</v>
      </c>
      <c r="M77" s="23" t="s">
        <v>316</v>
      </c>
      <c r="N77" s="23" t="s">
        <v>229</v>
      </c>
      <c r="O77" s="23" t="s">
        <v>460</v>
      </c>
      <c r="P77" s="23" t="s">
        <v>9</v>
      </c>
      <c r="Q77" s="23" t="s">
        <v>243</v>
      </c>
      <c r="R77" s="23" t="s">
        <v>246</v>
      </c>
      <c r="S77" s="23" t="s">
        <v>673</v>
      </c>
      <c r="T77" s="24">
        <v>38041</v>
      </c>
      <c r="U77" s="23" t="s">
        <v>4</v>
      </c>
      <c r="V77" s="23">
        <v>3163679453</v>
      </c>
      <c r="W77" s="25">
        <f t="shared" ca="1" si="2"/>
        <v>20</v>
      </c>
    </row>
    <row r="78" spans="1:23" ht="12.75" customHeight="1">
      <c r="A78" s="23" t="s">
        <v>223</v>
      </c>
      <c r="B78" s="23" t="s">
        <v>283</v>
      </c>
      <c r="C78" s="23" t="s">
        <v>225</v>
      </c>
      <c r="D78" s="23">
        <v>53160552</v>
      </c>
      <c r="E78" s="24">
        <v>31312</v>
      </c>
      <c r="F78" s="25">
        <f t="shared" ca="1" si="0"/>
        <v>38</v>
      </c>
      <c r="G78" s="25" t="s">
        <v>11</v>
      </c>
      <c r="H78" s="23">
        <v>3114542775</v>
      </c>
      <c r="I78" s="23" t="s">
        <v>284</v>
      </c>
      <c r="J78" s="23" t="s">
        <v>285</v>
      </c>
      <c r="K78" s="25">
        <v>3</v>
      </c>
      <c r="L78" s="25">
        <v>5</v>
      </c>
      <c r="M78" s="23" t="s">
        <v>241</v>
      </c>
      <c r="N78" s="23" t="s">
        <v>277</v>
      </c>
      <c r="O78" s="23" t="s">
        <v>286</v>
      </c>
      <c r="P78" s="23" t="s">
        <v>9</v>
      </c>
      <c r="Q78" s="23" t="s">
        <v>243</v>
      </c>
      <c r="R78" s="23" t="s">
        <v>233</v>
      </c>
      <c r="S78" s="23" t="s">
        <v>290</v>
      </c>
      <c r="T78" s="24">
        <v>43138</v>
      </c>
      <c r="U78" s="23" t="s">
        <v>11</v>
      </c>
      <c r="V78" s="23">
        <v>3114542775</v>
      </c>
      <c r="W78" s="25">
        <f t="shared" ca="1" si="2"/>
        <v>6</v>
      </c>
    </row>
    <row r="79" spans="1:23" ht="12.75" customHeight="1">
      <c r="A79" s="23" t="s">
        <v>223</v>
      </c>
      <c r="B79" s="23" t="s">
        <v>392</v>
      </c>
      <c r="C79" s="23" t="s">
        <v>225</v>
      </c>
      <c r="D79" s="23">
        <v>52714211</v>
      </c>
      <c r="E79" s="24">
        <v>22675</v>
      </c>
      <c r="F79" s="25">
        <f t="shared" ca="1" si="0"/>
        <v>62</v>
      </c>
      <c r="G79" s="25" t="s">
        <v>11</v>
      </c>
      <c r="H79" s="23">
        <v>3187748962</v>
      </c>
      <c r="I79" s="23" t="s">
        <v>393</v>
      </c>
      <c r="J79" s="23" t="s">
        <v>394</v>
      </c>
      <c r="K79" s="25">
        <v>3</v>
      </c>
      <c r="L79" s="25" t="s">
        <v>395</v>
      </c>
      <c r="M79" s="23" t="s">
        <v>396</v>
      </c>
      <c r="N79" s="23" t="s">
        <v>229</v>
      </c>
      <c r="O79" s="23" t="s">
        <v>397</v>
      </c>
      <c r="P79" s="23" t="s">
        <v>9</v>
      </c>
      <c r="Q79" s="23" t="s">
        <v>243</v>
      </c>
      <c r="R79" s="23" t="s">
        <v>246</v>
      </c>
      <c r="S79" s="23" t="s">
        <v>401</v>
      </c>
      <c r="T79" s="24">
        <v>39707</v>
      </c>
      <c r="U79" s="23" t="s">
        <v>4</v>
      </c>
      <c r="V79" s="23">
        <v>3187748962</v>
      </c>
      <c r="W79" s="25">
        <f t="shared" ca="1" si="2"/>
        <v>15</v>
      </c>
    </row>
    <row r="80" spans="1:23" ht="12.75" customHeight="1">
      <c r="G80" s="4"/>
      <c r="K80" s="4"/>
      <c r="L80" s="4"/>
    </row>
    <row r="81" spans="7:12" ht="12.75" customHeight="1">
      <c r="G81" s="4"/>
      <c r="K81" s="4"/>
      <c r="L81" s="4"/>
    </row>
    <row r="82" spans="7:12" ht="12.75" customHeight="1">
      <c r="G82" s="4"/>
      <c r="K82" s="4"/>
      <c r="L82" s="4"/>
    </row>
    <row r="83" spans="7:12" ht="12.75" customHeight="1">
      <c r="G83" s="4"/>
      <c r="K83" s="4"/>
      <c r="L83" s="4"/>
    </row>
    <row r="84" spans="7:12" ht="12.75" customHeight="1">
      <c r="G84" s="4"/>
      <c r="K84" s="4"/>
      <c r="L84" s="4"/>
    </row>
    <row r="85" spans="7:12" ht="12.75" customHeight="1">
      <c r="G85" s="4"/>
      <c r="K85" s="4"/>
      <c r="L85" s="4"/>
    </row>
    <row r="86" spans="7:12" ht="12.75" customHeight="1">
      <c r="G86" s="4"/>
      <c r="K86" s="4"/>
      <c r="L86" s="4"/>
    </row>
    <row r="87" spans="7:12" ht="12.75" customHeight="1">
      <c r="G87" s="4"/>
      <c r="K87" s="4"/>
      <c r="L87" s="4"/>
    </row>
    <row r="88" spans="7:12" ht="12.75" customHeight="1">
      <c r="G88" s="4"/>
      <c r="K88" s="4"/>
      <c r="L88" s="4"/>
    </row>
    <row r="89" spans="7:12" ht="12.75" customHeight="1">
      <c r="G89" s="4"/>
      <c r="K89" s="4"/>
      <c r="L89" s="4"/>
    </row>
    <row r="90" spans="7:12" ht="12.75" customHeight="1">
      <c r="G90" s="4"/>
      <c r="K90" s="4"/>
      <c r="L90" s="4"/>
    </row>
    <row r="91" spans="7:12" ht="12.75" customHeight="1">
      <c r="G91" s="4"/>
      <c r="K91" s="4"/>
      <c r="L91" s="4"/>
    </row>
    <row r="92" spans="7:12" ht="12.75" customHeight="1">
      <c r="G92" s="4"/>
      <c r="K92" s="4"/>
      <c r="L92" s="4"/>
    </row>
    <row r="93" spans="7:12" ht="12.75" customHeight="1">
      <c r="G93" s="4"/>
      <c r="K93" s="4"/>
      <c r="L93" s="4"/>
    </row>
    <row r="94" spans="7:12" ht="12.75" customHeight="1">
      <c r="G94" s="4"/>
      <c r="K94" s="4"/>
      <c r="L94" s="4"/>
    </row>
    <row r="95" spans="7:12" ht="12.75" customHeight="1">
      <c r="G95" s="4"/>
      <c r="K95" s="4"/>
      <c r="L95" s="4"/>
    </row>
    <row r="96" spans="7:12" ht="12.75" customHeight="1">
      <c r="G96" s="4"/>
      <c r="K96" s="4"/>
      <c r="L96" s="4"/>
    </row>
    <row r="97" spans="7:12" ht="12.75" customHeight="1">
      <c r="G97" s="4"/>
      <c r="K97" s="4"/>
      <c r="L97" s="4"/>
    </row>
    <row r="98" spans="7:12" ht="12.75" customHeight="1">
      <c r="G98" s="4"/>
      <c r="K98" s="4"/>
      <c r="L98" s="4"/>
    </row>
    <row r="99" spans="7:12" ht="12.75" customHeight="1">
      <c r="G99" s="4"/>
      <c r="K99" s="4"/>
      <c r="L99" s="4"/>
    </row>
    <row r="100" spans="7:12" ht="12.75" customHeight="1">
      <c r="G100" s="4"/>
      <c r="K100" s="4"/>
      <c r="L100" s="4"/>
    </row>
    <row r="101" spans="7:12" ht="12.75" customHeight="1">
      <c r="G101" s="4"/>
      <c r="K101" s="4"/>
      <c r="L101" s="4"/>
    </row>
    <row r="102" spans="7:12" ht="12.75" customHeight="1">
      <c r="G102" s="4"/>
      <c r="K102" s="4"/>
      <c r="L102" s="4"/>
    </row>
    <row r="103" spans="7:12" ht="12.75" customHeight="1">
      <c r="G103" s="4"/>
      <c r="K103" s="4"/>
      <c r="L103" s="4"/>
    </row>
    <row r="104" spans="7:12" ht="12.75" customHeight="1">
      <c r="G104" s="4"/>
      <c r="K104" s="4"/>
      <c r="L104" s="4"/>
    </row>
    <row r="105" spans="7:12" ht="12.75" customHeight="1">
      <c r="G105" s="4"/>
      <c r="K105" s="4"/>
      <c r="L105" s="4"/>
    </row>
    <row r="106" spans="7:12" ht="12.75" customHeight="1">
      <c r="G106" s="4"/>
      <c r="K106" s="4"/>
      <c r="L106" s="4"/>
    </row>
    <row r="107" spans="7:12" ht="12.75" customHeight="1">
      <c r="G107" s="4"/>
      <c r="K107" s="4"/>
      <c r="L107" s="4"/>
    </row>
    <row r="108" spans="7:12" ht="12.75" customHeight="1">
      <c r="G108" s="4"/>
      <c r="K108" s="4"/>
      <c r="L108" s="4"/>
    </row>
    <row r="109" spans="7:12" ht="12.75" customHeight="1">
      <c r="G109" s="4"/>
      <c r="K109" s="4"/>
      <c r="L109" s="4"/>
    </row>
    <row r="110" spans="7:12" ht="12.75" customHeight="1">
      <c r="G110" s="4"/>
      <c r="K110" s="4"/>
      <c r="L110" s="4"/>
    </row>
    <row r="111" spans="7:12" ht="12.75" customHeight="1">
      <c r="G111" s="4"/>
      <c r="K111" s="4"/>
      <c r="L111" s="4"/>
    </row>
    <row r="112" spans="7:12" ht="12.75" customHeight="1">
      <c r="G112" s="4"/>
      <c r="K112" s="4"/>
      <c r="L112" s="4"/>
    </row>
    <row r="113" spans="7:12" ht="12.75" customHeight="1">
      <c r="G113" s="4"/>
      <c r="K113" s="4"/>
      <c r="L113" s="4"/>
    </row>
    <row r="114" spans="7:12" ht="12.75" customHeight="1">
      <c r="G114" s="4"/>
      <c r="K114" s="4"/>
      <c r="L114" s="4"/>
    </row>
    <row r="115" spans="7:12" ht="12.75" customHeight="1">
      <c r="G115" s="4"/>
      <c r="K115" s="4"/>
      <c r="L115" s="4"/>
    </row>
    <row r="116" spans="7:12" ht="12.75" customHeight="1">
      <c r="G116" s="4"/>
      <c r="K116" s="4"/>
      <c r="L116" s="4"/>
    </row>
    <row r="117" spans="7:12" ht="12.75" customHeight="1">
      <c r="G117" s="4"/>
      <c r="K117" s="4"/>
      <c r="L117" s="4"/>
    </row>
    <row r="118" spans="7:12" ht="12.75" customHeight="1">
      <c r="G118" s="4"/>
      <c r="K118" s="4"/>
      <c r="L118" s="4"/>
    </row>
    <row r="119" spans="7:12" ht="12.75" customHeight="1">
      <c r="G119" s="4"/>
      <c r="K119" s="4"/>
      <c r="L119" s="4"/>
    </row>
    <row r="120" spans="7:12" ht="12.75" customHeight="1">
      <c r="G120" s="4"/>
      <c r="K120" s="4"/>
      <c r="L120" s="4"/>
    </row>
    <row r="121" spans="7:12" ht="12.75" customHeight="1">
      <c r="G121" s="4"/>
      <c r="K121" s="4"/>
      <c r="L121" s="4"/>
    </row>
    <row r="122" spans="7:12" ht="12.75" customHeight="1">
      <c r="G122" s="4"/>
      <c r="K122" s="4"/>
      <c r="L122" s="4"/>
    </row>
    <row r="123" spans="7:12" ht="12.75" customHeight="1">
      <c r="G123" s="4"/>
      <c r="K123" s="4"/>
      <c r="L123" s="4"/>
    </row>
    <row r="124" spans="7:12" ht="12.75" customHeight="1">
      <c r="G124" s="4"/>
      <c r="K124" s="4"/>
      <c r="L124" s="4"/>
    </row>
    <row r="125" spans="7:12" ht="12.75" customHeight="1">
      <c r="G125" s="4"/>
      <c r="K125" s="4"/>
      <c r="L125" s="4"/>
    </row>
    <row r="126" spans="7:12" ht="12.75" customHeight="1">
      <c r="G126" s="4"/>
      <c r="K126" s="4"/>
      <c r="L126" s="4"/>
    </row>
    <row r="127" spans="7:12" ht="12.75" customHeight="1">
      <c r="G127" s="4"/>
      <c r="K127" s="4"/>
      <c r="L127" s="4"/>
    </row>
    <row r="128" spans="7:12" ht="12.75" customHeight="1">
      <c r="G128" s="4"/>
      <c r="K128" s="4"/>
      <c r="L128" s="4"/>
    </row>
    <row r="129" spans="7:12" ht="12.75" customHeight="1">
      <c r="G129" s="4"/>
      <c r="K129" s="4"/>
      <c r="L129" s="4"/>
    </row>
    <row r="130" spans="7:12" ht="12.75" customHeight="1">
      <c r="G130" s="4"/>
      <c r="K130" s="4"/>
      <c r="L130" s="4"/>
    </row>
    <row r="131" spans="7:12" ht="12.75" customHeight="1">
      <c r="G131" s="4"/>
      <c r="K131" s="4"/>
      <c r="L131" s="4"/>
    </row>
    <row r="132" spans="7:12" ht="12.75" customHeight="1">
      <c r="G132" s="4"/>
      <c r="K132" s="4"/>
      <c r="L132" s="4"/>
    </row>
    <row r="133" spans="7:12" ht="12.75" customHeight="1">
      <c r="G133" s="4"/>
      <c r="K133" s="4"/>
      <c r="L133" s="4"/>
    </row>
    <row r="134" spans="7:12" ht="12.75" customHeight="1">
      <c r="G134" s="4"/>
      <c r="K134" s="4"/>
      <c r="L134" s="4"/>
    </row>
    <row r="135" spans="7:12" ht="12.75" customHeight="1">
      <c r="G135" s="4"/>
      <c r="K135" s="4"/>
      <c r="L135" s="4"/>
    </row>
    <row r="136" spans="7:12" ht="12.75" customHeight="1">
      <c r="G136" s="4"/>
      <c r="K136" s="4"/>
      <c r="L136" s="4"/>
    </row>
    <row r="137" spans="7:12" ht="12.75" customHeight="1">
      <c r="G137" s="4"/>
      <c r="K137" s="4"/>
      <c r="L137" s="4"/>
    </row>
    <row r="138" spans="7:12" ht="12.75" customHeight="1">
      <c r="G138" s="4"/>
      <c r="K138" s="4"/>
      <c r="L138" s="4"/>
    </row>
    <row r="139" spans="7:12" ht="12.75" customHeight="1">
      <c r="G139" s="4"/>
      <c r="K139" s="4"/>
      <c r="L139" s="4"/>
    </row>
    <row r="140" spans="7:12" ht="12.75" customHeight="1">
      <c r="G140" s="4"/>
      <c r="K140" s="4"/>
      <c r="L140" s="4"/>
    </row>
    <row r="141" spans="7:12" ht="12.75" customHeight="1">
      <c r="G141" s="4"/>
      <c r="K141" s="4"/>
      <c r="L141" s="4"/>
    </row>
    <row r="142" spans="7:12" ht="12.75" customHeight="1">
      <c r="G142" s="4"/>
      <c r="K142" s="4"/>
      <c r="L142" s="4"/>
    </row>
    <row r="143" spans="7:12" ht="12.75" customHeight="1">
      <c r="G143" s="4"/>
      <c r="K143" s="4"/>
      <c r="L143" s="4"/>
    </row>
    <row r="144" spans="7:12" ht="12.75" customHeight="1">
      <c r="G144" s="4"/>
      <c r="K144" s="4"/>
      <c r="L144" s="4"/>
    </row>
    <row r="145" spans="7:12" ht="12.75" customHeight="1">
      <c r="G145" s="4"/>
      <c r="K145" s="4"/>
      <c r="L145" s="4"/>
    </row>
    <row r="146" spans="7:12" ht="12.75" customHeight="1">
      <c r="G146" s="4"/>
      <c r="K146" s="4"/>
      <c r="L146" s="4"/>
    </row>
    <row r="147" spans="7:12" ht="12.75" customHeight="1">
      <c r="G147" s="4"/>
      <c r="K147" s="4"/>
      <c r="L147" s="4"/>
    </row>
    <row r="148" spans="7:12" ht="12.75" customHeight="1">
      <c r="G148" s="4"/>
      <c r="K148" s="4"/>
      <c r="L148" s="4"/>
    </row>
    <row r="149" spans="7:12" ht="12.75" customHeight="1">
      <c r="G149" s="4"/>
      <c r="K149" s="4"/>
      <c r="L149" s="4"/>
    </row>
    <row r="150" spans="7:12" ht="12.75" customHeight="1">
      <c r="G150" s="4"/>
      <c r="K150" s="4"/>
      <c r="L150" s="4"/>
    </row>
    <row r="151" spans="7:12" ht="12.75" customHeight="1">
      <c r="G151" s="4"/>
      <c r="K151" s="4"/>
      <c r="L151" s="4"/>
    </row>
    <row r="152" spans="7:12" ht="12.75" customHeight="1">
      <c r="G152" s="4"/>
      <c r="K152" s="4"/>
      <c r="L152" s="4"/>
    </row>
    <row r="153" spans="7:12" ht="12.75" customHeight="1">
      <c r="G153" s="4"/>
      <c r="K153" s="4"/>
      <c r="L153" s="4"/>
    </row>
    <row r="154" spans="7:12" ht="12.75" customHeight="1">
      <c r="G154" s="4"/>
      <c r="K154" s="4"/>
      <c r="L154" s="4"/>
    </row>
    <row r="155" spans="7:12" ht="12.75" customHeight="1">
      <c r="G155" s="4"/>
      <c r="K155" s="4"/>
      <c r="L155" s="4"/>
    </row>
    <row r="156" spans="7:12" ht="12.75" customHeight="1">
      <c r="G156" s="4"/>
      <c r="K156" s="4"/>
      <c r="L156" s="4"/>
    </row>
    <row r="157" spans="7:12" ht="12.75" customHeight="1">
      <c r="G157" s="4"/>
      <c r="K157" s="4"/>
      <c r="L157" s="4"/>
    </row>
    <row r="158" spans="7:12" ht="12.75" customHeight="1">
      <c r="G158" s="4"/>
      <c r="K158" s="4"/>
      <c r="L158" s="4"/>
    </row>
    <row r="159" spans="7:12" ht="12.75" customHeight="1">
      <c r="G159" s="4"/>
      <c r="K159" s="4"/>
      <c r="L159" s="4"/>
    </row>
    <row r="160" spans="7:12" ht="12.75" customHeight="1">
      <c r="G160" s="4"/>
      <c r="K160" s="4"/>
      <c r="L160" s="4"/>
    </row>
    <row r="161" spans="7:12" ht="12.75" customHeight="1">
      <c r="G161" s="4"/>
      <c r="K161" s="4"/>
      <c r="L161" s="4"/>
    </row>
    <row r="162" spans="7:12" ht="12.75" customHeight="1">
      <c r="G162" s="4"/>
      <c r="K162" s="4"/>
      <c r="L162" s="4"/>
    </row>
    <row r="163" spans="7:12" ht="12.75" customHeight="1">
      <c r="G163" s="4"/>
      <c r="K163" s="4"/>
      <c r="L163" s="4"/>
    </row>
    <row r="164" spans="7:12" ht="12.75" customHeight="1">
      <c r="G164" s="4"/>
      <c r="K164" s="4"/>
      <c r="L164" s="4"/>
    </row>
    <row r="165" spans="7:12" ht="12.75" customHeight="1">
      <c r="G165" s="4"/>
      <c r="K165" s="4"/>
      <c r="L165" s="4"/>
    </row>
    <row r="166" spans="7:12" ht="12.75" customHeight="1">
      <c r="G166" s="4"/>
      <c r="K166" s="4"/>
      <c r="L166" s="4"/>
    </row>
    <row r="167" spans="7:12" ht="12.75" customHeight="1">
      <c r="G167" s="4"/>
      <c r="K167" s="4"/>
      <c r="L167" s="4"/>
    </row>
    <row r="168" spans="7:12" ht="12.75" customHeight="1">
      <c r="G168" s="4"/>
      <c r="K168" s="4"/>
      <c r="L168" s="4"/>
    </row>
    <row r="169" spans="7:12" ht="12.75" customHeight="1">
      <c r="G169" s="4"/>
      <c r="K169" s="4"/>
      <c r="L169" s="4"/>
    </row>
    <row r="170" spans="7:12" ht="12.75" customHeight="1">
      <c r="G170" s="4"/>
      <c r="K170" s="4"/>
      <c r="L170" s="4"/>
    </row>
    <row r="171" spans="7:12" ht="12.75" customHeight="1">
      <c r="G171" s="4"/>
      <c r="K171" s="4"/>
      <c r="L171" s="4"/>
    </row>
    <row r="172" spans="7:12" ht="12.75" customHeight="1">
      <c r="G172" s="4"/>
      <c r="K172" s="4"/>
      <c r="L172" s="4"/>
    </row>
    <row r="173" spans="7:12" ht="12.75" customHeight="1">
      <c r="G173" s="4"/>
      <c r="K173" s="4"/>
      <c r="L173" s="4"/>
    </row>
    <row r="174" spans="7:12" ht="12.75" customHeight="1">
      <c r="G174" s="4"/>
      <c r="K174" s="4"/>
      <c r="L174" s="4"/>
    </row>
    <row r="175" spans="7:12" ht="12.75" customHeight="1">
      <c r="G175" s="4"/>
      <c r="K175" s="4"/>
      <c r="L175" s="4"/>
    </row>
    <row r="176" spans="7:12" ht="12.75" customHeight="1">
      <c r="G176" s="4"/>
      <c r="K176" s="4"/>
      <c r="L176" s="4"/>
    </row>
    <row r="177" spans="7:12" ht="12.75" customHeight="1">
      <c r="G177" s="4"/>
      <c r="K177" s="4"/>
      <c r="L177" s="4"/>
    </row>
    <row r="178" spans="7:12" ht="12.75" customHeight="1">
      <c r="G178" s="4"/>
      <c r="K178" s="4"/>
      <c r="L178" s="4"/>
    </row>
    <row r="179" spans="7:12" ht="12.75" customHeight="1">
      <c r="G179" s="4"/>
      <c r="K179" s="4"/>
      <c r="L179" s="4"/>
    </row>
    <row r="180" spans="7:12" ht="12.75" customHeight="1">
      <c r="G180" s="4"/>
      <c r="K180" s="4"/>
      <c r="L180" s="4"/>
    </row>
    <row r="181" spans="7:12" ht="12.75" customHeight="1">
      <c r="G181" s="4"/>
      <c r="K181" s="4"/>
      <c r="L181" s="4"/>
    </row>
    <row r="182" spans="7:12" ht="12.75" customHeight="1">
      <c r="G182" s="4"/>
      <c r="K182" s="4"/>
      <c r="L182" s="4"/>
    </row>
    <row r="183" spans="7:12" ht="12.75" customHeight="1">
      <c r="G183" s="4"/>
      <c r="K183" s="4"/>
      <c r="L183" s="4"/>
    </row>
    <row r="184" spans="7:12" ht="12.75" customHeight="1">
      <c r="G184" s="4"/>
      <c r="K184" s="4"/>
      <c r="L184" s="4"/>
    </row>
    <row r="185" spans="7:12" ht="12.75" customHeight="1">
      <c r="G185" s="4"/>
      <c r="K185" s="4"/>
      <c r="L185" s="4"/>
    </row>
    <row r="186" spans="7:12" ht="12.75" customHeight="1">
      <c r="G186" s="4"/>
      <c r="K186" s="4"/>
      <c r="L186" s="4"/>
    </row>
    <row r="187" spans="7:12" ht="12.75" customHeight="1">
      <c r="G187" s="4"/>
      <c r="K187" s="4"/>
      <c r="L187" s="4"/>
    </row>
    <row r="188" spans="7:12" ht="12.75" customHeight="1">
      <c r="G188" s="4"/>
      <c r="K188" s="4"/>
      <c r="L188" s="4"/>
    </row>
    <row r="189" spans="7:12" ht="12.75" customHeight="1">
      <c r="G189" s="4"/>
      <c r="K189" s="4"/>
      <c r="L189" s="4"/>
    </row>
    <row r="190" spans="7:12" ht="12.75" customHeight="1">
      <c r="G190" s="4"/>
      <c r="K190" s="4"/>
      <c r="L190" s="4"/>
    </row>
    <row r="191" spans="7:12" ht="12.75" customHeight="1">
      <c r="G191" s="4"/>
      <c r="K191" s="4"/>
      <c r="L191" s="4"/>
    </row>
    <row r="192" spans="7:12" ht="12.75" customHeight="1">
      <c r="G192" s="4"/>
      <c r="K192" s="4"/>
      <c r="L192" s="4"/>
    </row>
    <row r="193" spans="7:12" ht="12.75" customHeight="1">
      <c r="G193" s="4"/>
      <c r="K193" s="4"/>
      <c r="L193" s="4"/>
    </row>
    <row r="194" spans="7:12" ht="12.75" customHeight="1">
      <c r="G194" s="4"/>
      <c r="K194" s="4"/>
      <c r="L194" s="4"/>
    </row>
    <row r="195" spans="7:12" ht="12.75" customHeight="1">
      <c r="G195" s="4"/>
      <c r="K195" s="4"/>
      <c r="L195" s="4"/>
    </row>
    <row r="196" spans="7:12" ht="12.75" customHeight="1">
      <c r="G196" s="4"/>
      <c r="K196" s="4"/>
      <c r="L196" s="4"/>
    </row>
    <row r="197" spans="7:12" ht="12.75" customHeight="1">
      <c r="G197" s="4"/>
      <c r="K197" s="4"/>
      <c r="L197" s="4"/>
    </row>
    <row r="198" spans="7:12" ht="12.75" customHeight="1">
      <c r="G198" s="4"/>
      <c r="K198" s="4"/>
      <c r="L198" s="4"/>
    </row>
    <row r="199" spans="7:12" ht="12.75" customHeight="1">
      <c r="G199" s="4"/>
      <c r="K199" s="4"/>
      <c r="L199" s="4"/>
    </row>
    <row r="200" spans="7:12" ht="12.75" customHeight="1">
      <c r="G200" s="4"/>
      <c r="K200" s="4"/>
      <c r="L200" s="4"/>
    </row>
    <row r="201" spans="7:12" ht="12.75" customHeight="1">
      <c r="G201" s="4"/>
      <c r="K201" s="4"/>
      <c r="L201" s="4"/>
    </row>
    <row r="202" spans="7:12" ht="12.75" customHeight="1">
      <c r="G202" s="4"/>
      <c r="K202" s="4"/>
      <c r="L202" s="4"/>
    </row>
    <row r="203" spans="7:12" ht="12.75" customHeight="1">
      <c r="G203" s="4"/>
      <c r="K203" s="4"/>
      <c r="L203" s="4"/>
    </row>
    <row r="204" spans="7:12" ht="12.75" customHeight="1">
      <c r="G204" s="4"/>
      <c r="K204" s="4"/>
      <c r="L204" s="4"/>
    </row>
    <row r="205" spans="7:12" ht="12.75" customHeight="1">
      <c r="G205" s="4"/>
      <c r="K205" s="4"/>
      <c r="L205" s="4"/>
    </row>
    <row r="206" spans="7:12" ht="12.75" customHeight="1">
      <c r="G206" s="4"/>
      <c r="K206" s="4"/>
      <c r="L206" s="4"/>
    </row>
    <row r="207" spans="7:12" ht="12.75" customHeight="1">
      <c r="G207" s="4"/>
      <c r="K207" s="4"/>
      <c r="L207" s="4"/>
    </row>
    <row r="208" spans="7:12" ht="12.75" customHeight="1">
      <c r="G208" s="4"/>
      <c r="K208" s="4"/>
      <c r="L208" s="4"/>
    </row>
    <row r="209" spans="7:12" ht="12.75" customHeight="1">
      <c r="G209" s="4"/>
      <c r="K209" s="4"/>
      <c r="L209" s="4"/>
    </row>
    <row r="210" spans="7:12" ht="12.75" customHeight="1">
      <c r="G210" s="4"/>
      <c r="K210" s="4"/>
      <c r="L210" s="4"/>
    </row>
    <row r="211" spans="7:12" ht="12.75" customHeight="1">
      <c r="G211" s="4"/>
      <c r="K211" s="4"/>
      <c r="L211" s="4"/>
    </row>
    <row r="212" spans="7:12" ht="12.75" customHeight="1">
      <c r="G212" s="4"/>
      <c r="K212" s="4"/>
      <c r="L212" s="4"/>
    </row>
    <row r="213" spans="7:12" ht="12.75" customHeight="1">
      <c r="G213" s="4"/>
      <c r="K213" s="4"/>
      <c r="L213" s="4"/>
    </row>
    <row r="214" spans="7:12" ht="12.75" customHeight="1">
      <c r="G214" s="4"/>
      <c r="K214" s="4"/>
      <c r="L214" s="4"/>
    </row>
    <row r="215" spans="7:12" ht="12.75" customHeight="1">
      <c r="G215" s="4"/>
      <c r="K215" s="4"/>
      <c r="L215" s="4"/>
    </row>
    <row r="216" spans="7:12" ht="12.75" customHeight="1">
      <c r="G216" s="4"/>
      <c r="K216" s="4"/>
      <c r="L216" s="4"/>
    </row>
    <row r="217" spans="7:12" ht="12.75" customHeight="1">
      <c r="G217" s="4"/>
      <c r="K217" s="4"/>
      <c r="L217" s="4"/>
    </row>
    <row r="218" spans="7:12" ht="12.75" customHeight="1">
      <c r="G218" s="4"/>
      <c r="K218" s="4"/>
      <c r="L218" s="4"/>
    </row>
    <row r="219" spans="7:12" ht="12.75" customHeight="1">
      <c r="G219" s="4"/>
      <c r="K219" s="4"/>
      <c r="L219" s="4"/>
    </row>
    <row r="220" spans="7:12" ht="12.75" customHeight="1">
      <c r="G220" s="4"/>
      <c r="K220" s="4"/>
      <c r="L220" s="4"/>
    </row>
    <row r="221" spans="7:12" ht="12.75" customHeight="1">
      <c r="G221" s="4"/>
      <c r="K221" s="4"/>
      <c r="L221" s="4"/>
    </row>
    <row r="222" spans="7:12" ht="12.75" customHeight="1">
      <c r="G222" s="4"/>
      <c r="K222" s="4"/>
      <c r="L222" s="4"/>
    </row>
    <row r="223" spans="7:12" ht="12.75" customHeight="1">
      <c r="G223" s="4"/>
      <c r="K223" s="4"/>
      <c r="L223" s="4"/>
    </row>
    <row r="224" spans="7:12" ht="12.75" customHeight="1">
      <c r="G224" s="4"/>
      <c r="K224" s="4"/>
      <c r="L224" s="4"/>
    </row>
    <row r="225" spans="7:12" ht="12.75" customHeight="1">
      <c r="G225" s="4"/>
      <c r="K225" s="4"/>
      <c r="L225" s="4"/>
    </row>
    <row r="226" spans="7:12" ht="12.75" customHeight="1">
      <c r="G226" s="4"/>
      <c r="K226" s="4"/>
      <c r="L226" s="4"/>
    </row>
    <row r="227" spans="7:12" ht="12.75" customHeight="1">
      <c r="G227" s="4"/>
      <c r="K227" s="4"/>
      <c r="L227" s="4"/>
    </row>
    <row r="228" spans="7:12" ht="12.75" customHeight="1">
      <c r="G228" s="4"/>
      <c r="K228" s="4"/>
      <c r="L228" s="4"/>
    </row>
    <row r="229" spans="7:12" ht="12.75" customHeight="1">
      <c r="G229" s="4"/>
      <c r="K229" s="4"/>
      <c r="L229" s="4"/>
    </row>
    <row r="230" spans="7:12" ht="12.75" customHeight="1">
      <c r="G230" s="4"/>
      <c r="K230" s="4"/>
      <c r="L230" s="4"/>
    </row>
    <row r="231" spans="7:12" ht="12.75" customHeight="1">
      <c r="G231" s="4"/>
      <c r="K231" s="4"/>
      <c r="L231" s="4"/>
    </row>
    <row r="232" spans="7:12" ht="12.75" customHeight="1">
      <c r="G232" s="4"/>
      <c r="K232" s="4"/>
      <c r="L232" s="4"/>
    </row>
    <row r="233" spans="7:12" ht="12.75" customHeight="1">
      <c r="G233" s="4"/>
      <c r="K233" s="4"/>
      <c r="L233" s="4"/>
    </row>
    <row r="234" spans="7:12" ht="12.75" customHeight="1">
      <c r="G234" s="4"/>
      <c r="K234" s="4"/>
      <c r="L234" s="4"/>
    </row>
    <row r="235" spans="7:12" ht="12.75" customHeight="1">
      <c r="G235" s="4"/>
      <c r="K235" s="4"/>
      <c r="L235" s="4"/>
    </row>
    <row r="236" spans="7:12" ht="12.75" customHeight="1">
      <c r="G236" s="4"/>
      <c r="K236" s="4"/>
      <c r="L236" s="4"/>
    </row>
    <row r="237" spans="7:12" ht="12.75" customHeight="1">
      <c r="G237" s="4"/>
      <c r="K237" s="4"/>
      <c r="L237" s="4"/>
    </row>
    <row r="238" spans="7:12" ht="12.75" customHeight="1">
      <c r="G238" s="4"/>
      <c r="K238" s="4"/>
      <c r="L238" s="4"/>
    </row>
    <row r="239" spans="7:12" ht="12.75" customHeight="1">
      <c r="G239" s="4"/>
      <c r="K239" s="4"/>
      <c r="L239" s="4"/>
    </row>
    <row r="240" spans="7:12" ht="12.75" customHeight="1">
      <c r="G240" s="4"/>
      <c r="K240" s="4"/>
      <c r="L240" s="4"/>
    </row>
    <row r="241" spans="7:12" ht="12.75" customHeight="1">
      <c r="G241" s="4"/>
      <c r="K241" s="4"/>
      <c r="L241" s="4"/>
    </row>
    <row r="242" spans="7:12" ht="12.75" customHeight="1">
      <c r="G242" s="4"/>
      <c r="K242" s="4"/>
      <c r="L242" s="4"/>
    </row>
    <row r="243" spans="7:12" ht="12.75" customHeight="1">
      <c r="G243" s="4"/>
      <c r="K243" s="4"/>
      <c r="L243" s="4"/>
    </row>
    <row r="244" spans="7:12" ht="12.75" customHeight="1">
      <c r="G244" s="4"/>
      <c r="K244" s="4"/>
      <c r="L244" s="4"/>
    </row>
    <row r="245" spans="7:12" ht="12.75" customHeight="1">
      <c r="G245" s="4"/>
      <c r="K245" s="4"/>
      <c r="L245" s="4"/>
    </row>
    <row r="246" spans="7:12" ht="12.75" customHeight="1">
      <c r="G246" s="4"/>
      <c r="K246" s="4"/>
      <c r="L246" s="4"/>
    </row>
    <row r="247" spans="7:12" ht="12.75" customHeight="1">
      <c r="G247" s="4"/>
      <c r="K247" s="4"/>
      <c r="L247" s="4"/>
    </row>
    <row r="248" spans="7:12" ht="12.75" customHeight="1">
      <c r="G248" s="4"/>
      <c r="K248" s="4"/>
      <c r="L248" s="4"/>
    </row>
    <row r="249" spans="7:12" ht="12.75" customHeight="1">
      <c r="G249" s="4"/>
      <c r="K249" s="4"/>
      <c r="L249" s="4"/>
    </row>
    <row r="250" spans="7:12" ht="12.75" customHeight="1">
      <c r="G250" s="4"/>
      <c r="K250" s="4"/>
      <c r="L250" s="4"/>
    </row>
    <row r="251" spans="7:12" ht="12.75" customHeight="1">
      <c r="G251" s="4"/>
      <c r="K251" s="4"/>
      <c r="L251" s="4"/>
    </row>
    <row r="252" spans="7:12" ht="12.75" customHeight="1">
      <c r="G252" s="4"/>
      <c r="K252" s="4"/>
      <c r="L252" s="4"/>
    </row>
    <row r="253" spans="7:12" ht="12.75" customHeight="1">
      <c r="G253" s="4"/>
      <c r="K253" s="4"/>
      <c r="L253" s="4"/>
    </row>
    <row r="254" spans="7:12" ht="12.75" customHeight="1">
      <c r="G254" s="4"/>
      <c r="K254" s="4"/>
      <c r="L254" s="4"/>
    </row>
    <row r="255" spans="7:12" ht="12.75" customHeight="1">
      <c r="G255" s="4"/>
      <c r="K255" s="4"/>
      <c r="L255" s="4"/>
    </row>
    <row r="256" spans="7:12" ht="12.75" customHeight="1">
      <c r="G256" s="4"/>
      <c r="K256" s="4"/>
      <c r="L256" s="4"/>
    </row>
    <row r="257" spans="7:12" ht="12.75" customHeight="1">
      <c r="G257" s="4"/>
      <c r="K257" s="4"/>
      <c r="L257" s="4"/>
    </row>
    <row r="258" spans="7:12" ht="12.75" customHeight="1">
      <c r="G258" s="4"/>
      <c r="K258" s="4"/>
      <c r="L258" s="4"/>
    </row>
    <row r="259" spans="7:12" ht="12.75" customHeight="1">
      <c r="G259" s="4"/>
      <c r="K259" s="4"/>
      <c r="L259" s="4"/>
    </row>
    <row r="260" spans="7:12" ht="12.75" customHeight="1">
      <c r="G260" s="4"/>
      <c r="K260" s="4"/>
      <c r="L260" s="4"/>
    </row>
    <row r="261" spans="7:12" ht="12.75" customHeight="1">
      <c r="G261" s="4"/>
      <c r="K261" s="4"/>
      <c r="L261" s="4"/>
    </row>
    <row r="262" spans="7:12" ht="12.75" customHeight="1">
      <c r="G262" s="4"/>
      <c r="K262" s="4"/>
      <c r="L262" s="4"/>
    </row>
    <row r="263" spans="7:12" ht="12.75" customHeight="1">
      <c r="G263" s="4"/>
      <c r="K263" s="4"/>
      <c r="L263" s="4"/>
    </row>
    <row r="264" spans="7:12" ht="12.75" customHeight="1">
      <c r="G264" s="4"/>
      <c r="K264" s="4"/>
      <c r="L264" s="4"/>
    </row>
    <row r="265" spans="7:12" ht="12.75" customHeight="1">
      <c r="G265" s="4"/>
      <c r="K265" s="4"/>
      <c r="L265" s="4"/>
    </row>
    <row r="266" spans="7:12" ht="12.75" customHeight="1">
      <c r="G266" s="4"/>
      <c r="K266" s="4"/>
      <c r="L266" s="4"/>
    </row>
    <row r="267" spans="7:12" ht="12.75" customHeight="1">
      <c r="G267" s="4"/>
      <c r="K267" s="4"/>
      <c r="L267" s="4"/>
    </row>
    <row r="268" spans="7:12" ht="12.75" customHeight="1">
      <c r="G268" s="4"/>
      <c r="K268" s="4"/>
      <c r="L268" s="4"/>
    </row>
    <row r="269" spans="7:12" ht="12.75" customHeight="1">
      <c r="G269" s="4"/>
      <c r="K269" s="4"/>
      <c r="L269" s="4"/>
    </row>
    <row r="270" spans="7:12" ht="12.75" customHeight="1">
      <c r="G270" s="4"/>
      <c r="K270" s="4"/>
      <c r="L270" s="4"/>
    </row>
    <row r="271" spans="7:12" ht="12.75" customHeight="1">
      <c r="G271" s="4"/>
      <c r="K271" s="4"/>
      <c r="L271" s="4"/>
    </row>
    <row r="272" spans="7:12" ht="12.75" customHeight="1">
      <c r="G272" s="4"/>
      <c r="K272" s="4"/>
      <c r="L272" s="4"/>
    </row>
    <row r="273" spans="7:12" ht="12.75" customHeight="1">
      <c r="G273" s="4"/>
      <c r="K273" s="4"/>
      <c r="L273" s="4"/>
    </row>
    <row r="274" spans="7:12" ht="12.75" customHeight="1">
      <c r="G274" s="4"/>
      <c r="K274" s="4"/>
      <c r="L274" s="4"/>
    </row>
    <row r="275" spans="7:12" ht="12.75" customHeight="1">
      <c r="G275" s="4"/>
      <c r="K275" s="4"/>
      <c r="L275" s="4"/>
    </row>
    <row r="276" spans="7:12" ht="12.75" customHeight="1">
      <c r="G276" s="4"/>
      <c r="K276" s="4"/>
      <c r="L276" s="4"/>
    </row>
    <row r="277" spans="7:12" ht="12.75" customHeight="1">
      <c r="G277" s="4"/>
      <c r="K277" s="4"/>
      <c r="L277" s="4"/>
    </row>
    <row r="278" spans="7:12" ht="12.75" customHeight="1">
      <c r="G278" s="4"/>
      <c r="K278" s="4"/>
      <c r="L278" s="4"/>
    </row>
    <row r="279" spans="7:12" ht="12.75" customHeight="1">
      <c r="G279" s="4"/>
      <c r="K279" s="4"/>
      <c r="L279" s="4"/>
    </row>
    <row r="280" spans="7:12" ht="12.75" customHeight="1">
      <c r="G280" s="4"/>
      <c r="K280" s="4"/>
      <c r="L280" s="4"/>
    </row>
    <row r="281" spans="7:12" ht="12.75" customHeight="1">
      <c r="G281" s="4"/>
      <c r="K281" s="4"/>
      <c r="L281" s="4"/>
    </row>
    <row r="282" spans="7:12" ht="12.75" customHeight="1">
      <c r="G282" s="4"/>
      <c r="K282" s="4"/>
      <c r="L282" s="4"/>
    </row>
    <row r="283" spans="7:12" ht="12.75" customHeight="1">
      <c r="G283" s="4"/>
      <c r="K283" s="4"/>
      <c r="L283" s="4"/>
    </row>
    <row r="284" spans="7:12" ht="12.75" customHeight="1">
      <c r="G284" s="4"/>
      <c r="K284" s="4"/>
      <c r="L284" s="4"/>
    </row>
    <row r="285" spans="7:12" ht="12.75" customHeight="1">
      <c r="G285" s="4"/>
      <c r="K285" s="4"/>
      <c r="L285" s="4"/>
    </row>
    <row r="286" spans="7:12" ht="12.75" customHeight="1">
      <c r="G286" s="4"/>
      <c r="K286" s="4"/>
      <c r="L286" s="4"/>
    </row>
    <row r="287" spans="7:12" ht="12.75" customHeight="1">
      <c r="G287" s="4"/>
      <c r="K287" s="4"/>
      <c r="L287" s="4"/>
    </row>
    <row r="288" spans="7:12" ht="12.75" customHeight="1">
      <c r="G288" s="4"/>
      <c r="K288" s="4"/>
      <c r="L288" s="4"/>
    </row>
    <row r="289" spans="7:12" ht="12.75" customHeight="1">
      <c r="G289" s="4"/>
      <c r="K289" s="4"/>
      <c r="L289" s="4"/>
    </row>
    <row r="290" spans="7:12" ht="12.75" customHeight="1">
      <c r="G290" s="4"/>
      <c r="K290" s="4"/>
      <c r="L290" s="4"/>
    </row>
    <row r="291" spans="7:12" ht="12.75" customHeight="1">
      <c r="G291" s="4"/>
      <c r="K291" s="4"/>
      <c r="L291" s="4"/>
    </row>
    <row r="292" spans="7:12" ht="12.75" customHeight="1">
      <c r="G292" s="4"/>
      <c r="K292" s="4"/>
      <c r="L292" s="4"/>
    </row>
    <row r="293" spans="7:12" ht="12.75" customHeight="1">
      <c r="G293" s="4"/>
      <c r="K293" s="4"/>
      <c r="L293" s="4"/>
    </row>
    <row r="294" spans="7:12" ht="12.75" customHeight="1">
      <c r="G294" s="4"/>
      <c r="K294" s="4"/>
      <c r="L294" s="4"/>
    </row>
    <row r="295" spans="7:12" ht="12.75" customHeight="1">
      <c r="G295" s="4"/>
      <c r="K295" s="4"/>
      <c r="L295" s="4"/>
    </row>
    <row r="296" spans="7:12" ht="12.75" customHeight="1">
      <c r="G296" s="4"/>
      <c r="K296" s="4"/>
      <c r="L296" s="4"/>
    </row>
    <row r="297" spans="7:12" ht="12.75" customHeight="1">
      <c r="G297" s="4"/>
      <c r="K297" s="4"/>
      <c r="L297" s="4"/>
    </row>
    <row r="298" spans="7:12" ht="12.75" customHeight="1">
      <c r="G298" s="4"/>
      <c r="K298" s="4"/>
      <c r="L298" s="4"/>
    </row>
    <row r="299" spans="7:12" ht="12.75" customHeight="1">
      <c r="G299" s="4"/>
      <c r="K299" s="4"/>
      <c r="L299" s="4"/>
    </row>
    <row r="300" spans="7:12" ht="12.75" customHeight="1">
      <c r="G300" s="4"/>
      <c r="K300" s="4"/>
      <c r="L300" s="4"/>
    </row>
    <row r="301" spans="7:12" ht="12.75" customHeight="1">
      <c r="G301" s="4"/>
      <c r="K301" s="4"/>
      <c r="L301" s="4"/>
    </row>
    <row r="302" spans="7:12" ht="12.75" customHeight="1">
      <c r="G302" s="4"/>
      <c r="K302" s="4"/>
      <c r="L302" s="4"/>
    </row>
    <row r="303" spans="7:12" ht="12.75" customHeight="1">
      <c r="G303" s="4"/>
      <c r="K303" s="4"/>
      <c r="L303" s="4"/>
    </row>
    <row r="304" spans="7:12" ht="12.75" customHeight="1">
      <c r="G304" s="4"/>
      <c r="K304" s="4"/>
      <c r="L304" s="4"/>
    </row>
    <row r="305" spans="7:12" ht="12.75" customHeight="1">
      <c r="G305" s="4"/>
      <c r="K305" s="4"/>
      <c r="L305" s="4"/>
    </row>
    <row r="306" spans="7:12" ht="12.75" customHeight="1">
      <c r="G306" s="4"/>
      <c r="K306" s="4"/>
      <c r="L306" s="4"/>
    </row>
    <row r="307" spans="7:12" ht="12.75" customHeight="1">
      <c r="G307" s="4"/>
      <c r="K307" s="4"/>
      <c r="L307" s="4"/>
    </row>
    <row r="308" spans="7:12" ht="12.75" customHeight="1">
      <c r="G308" s="4"/>
      <c r="K308" s="4"/>
      <c r="L308" s="4"/>
    </row>
    <row r="309" spans="7:12" ht="12.75" customHeight="1">
      <c r="G309" s="4"/>
      <c r="K309" s="4"/>
      <c r="L309" s="4"/>
    </row>
    <row r="310" spans="7:12" ht="12.75" customHeight="1">
      <c r="G310" s="4"/>
      <c r="K310" s="4"/>
      <c r="L310" s="4"/>
    </row>
    <row r="311" spans="7:12" ht="12.75" customHeight="1">
      <c r="G311" s="4"/>
      <c r="K311" s="4"/>
      <c r="L311" s="4"/>
    </row>
    <row r="312" spans="7:12" ht="12.75" customHeight="1">
      <c r="G312" s="4"/>
      <c r="K312" s="4"/>
      <c r="L312" s="4"/>
    </row>
    <row r="313" spans="7:12" ht="12.75" customHeight="1">
      <c r="G313" s="4"/>
      <c r="K313" s="4"/>
      <c r="L313" s="4"/>
    </row>
    <row r="314" spans="7:12" ht="12.75" customHeight="1">
      <c r="G314" s="4"/>
      <c r="K314" s="4"/>
      <c r="L314" s="4"/>
    </row>
    <row r="315" spans="7:12" ht="12.75" customHeight="1">
      <c r="G315" s="4"/>
      <c r="K315" s="4"/>
      <c r="L315" s="4"/>
    </row>
    <row r="316" spans="7:12" ht="12.75" customHeight="1">
      <c r="G316" s="4"/>
      <c r="K316" s="4"/>
      <c r="L316" s="4"/>
    </row>
    <row r="317" spans="7:12" ht="12.75" customHeight="1">
      <c r="G317" s="4"/>
      <c r="K317" s="4"/>
      <c r="L317" s="4"/>
    </row>
    <row r="318" spans="7:12" ht="12.75" customHeight="1">
      <c r="G318" s="4"/>
      <c r="K318" s="4"/>
      <c r="L318" s="4"/>
    </row>
    <row r="319" spans="7:12" ht="12.75" customHeight="1">
      <c r="G319" s="4"/>
      <c r="K319" s="4"/>
      <c r="L319" s="4"/>
    </row>
    <row r="320" spans="7:12" ht="12.75" customHeight="1">
      <c r="G320" s="4"/>
      <c r="K320" s="4"/>
      <c r="L320" s="4"/>
    </row>
    <row r="321" spans="7:12" ht="12.75" customHeight="1">
      <c r="G321" s="4"/>
      <c r="K321" s="4"/>
      <c r="L321" s="4"/>
    </row>
    <row r="322" spans="7:12" ht="12.75" customHeight="1">
      <c r="G322" s="4"/>
      <c r="K322" s="4"/>
      <c r="L322" s="4"/>
    </row>
    <row r="323" spans="7:12" ht="12.75" customHeight="1">
      <c r="G323" s="4"/>
      <c r="K323" s="4"/>
      <c r="L323" s="4"/>
    </row>
    <row r="324" spans="7:12" ht="12.75" customHeight="1">
      <c r="G324" s="4"/>
      <c r="K324" s="4"/>
      <c r="L324" s="4"/>
    </row>
    <row r="325" spans="7:12" ht="12.75" customHeight="1">
      <c r="G325" s="4"/>
      <c r="K325" s="4"/>
      <c r="L325" s="4"/>
    </row>
    <row r="326" spans="7:12" ht="12.75" customHeight="1">
      <c r="G326" s="4"/>
      <c r="K326" s="4"/>
      <c r="L326" s="4"/>
    </row>
    <row r="327" spans="7:12" ht="12.75" customHeight="1">
      <c r="G327" s="4"/>
      <c r="K327" s="4"/>
      <c r="L327" s="4"/>
    </row>
    <row r="328" spans="7:12" ht="12.75" customHeight="1">
      <c r="G328" s="4"/>
      <c r="K328" s="4"/>
      <c r="L328" s="4"/>
    </row>
    <row r="329" spans="7:12" ht="12.75" customHeight="1">
      <c r="G329" s="4"/>
      <c r="K329" s="4"/>
      <c r="L329" s="4"/>
    </row>
    <row r="330" spans="7:12" ht="12.75" customHeight="1">
      <c r="G330" s="4"/>
      <c r="K330" s="4"/>
      <c r="L330" s="4"/>
    </row>
    <row r="331" spans="7:12" ht="12.75" customHeight="1">
      <c r="G331" s="4"/>
      <c r="K331" s="4"/>
      <c r="L331" s="4"/>
    </row>
    <row r="332" spans="7:12" ht="12.75" customHeight="1">
      <c r="G332" s="4"/>
      <c r="K332" s="4"/>
      <c r="L332" s="4"/>
    </row>
    <row r="333" spans="7:12" ht="12.75" customHeight="1">
      <c r="G333" s="4"/>
      <c r="K333" s="4"/>
      <c r="L333" s="4"/>
    </row>
    <row r="334" spans="7:12" ht="12.75" customHeight="1">
      <c r="G334" s="4"/>
      <c r="K334" s="4"/>
      <c r="L334" s="4"/>
    </row>
    <row r="335" spans="7:12" ht="12.75" customHeight="1">
      <c r="G335" s="4"/>
      <c r="K335" s="4"/>
      <c r="L335" s="4"/>
    </row>
    <row r="336" spans="7:12" ht="12.75" customHeight="1">
      <c r="G336" s="4"/>
      <c r="K336" s="4"/>
      <c r="L336" s="4"/>
    </row>
    <row r="337" spans="7:12" ht="12.75" customHeight="1">
      <c r="G337" s="4"/>
      <c r="K337" s="4"/>
      <c r="L337" s="4"/>
    </row>
    <row r="338" spans="7:12" ht="12.75" customHeight="1">
      <c r="G338" s="4"/>
      <c r="K338" s="4"/>
      <c r="L338" s="4"/>
    </row>
    <row r="339" spans="7:12" ht="12.75" customHeight="1">
      <c r="G339" s="4"/>
      <c r="K339" s="4"/>
      <c r="L339" s="4"/>
    </row>
    <row r="340" spans="7:12" ht="12.75" customHeight="1">
      <c r="G340" s="4"/>
      <c r="K340" s="4"/>
      <c r="L340" s="4"/>
    </row>
    <row r="341" spans="7:12" ht="12.75" customHeight="1">
      <c r="G341" s="4"/>
      <c r="K341" s="4"/>
      <c r="L341" s="4"/>
    </row>
    <row r="342" spans="7:12" ht="12.75" customHeight="1">
      <c r="G342" s="4"/>
      <c r="K342" s="4"/>
      <c r="L342" s="4"/>
    </row>
    <row r="343" spans="7:12" ht="12.75" customHeight="1">
      <c r="G343" s="4"/>
      <c r="K343" s="4"/>
      <c r="L343" s="4"/>
    </row>
    <row r="344" spans="7:12" ht="12.75" customHeight="1">
      <c r="G344" s="4"/>
      <c r="K344" s="4"/>
      <c r="L344" s="4"/>
    </row>
    <row r="345" spans="7:12" ht="12.75" customHeight="1">
      <c r="G345" s="4"/>
      <c r="K345" s="4"/>
      <c r="L345" s="4"/>
    </row>
    <row r="346" spans="7:12" ht="12.75" customHeight="1">
      <c r="G346" s="4"/>
      <c r="K346" s="4"/>
      <c r="L346" s="4"/>
    </row>
    <row r="347" spans="7:12" ht="12.75" customHeight="1">
      <c r="G347" s="4"/>
      <c r="K347" s="4"/>
      <c r="L347" s="4"/>
    </row>
    <row r="348" spans="7:12" ht="12.75" customHeight="1">
      <c r="G348" s="4"/>
      <c r="K348" s="4"/>
      <c r="L348" s="4"/>
    </row>
    <row r="349" spans="7:12" ht="12.75" customHeight="1">
      <c r="G349" s="4"/>
      <c r="K349" s="4"/>
      <c r="L349" s="4"/>
    </row>
    <row r="350" spans="7:12" ht="12.75" customHeight="1">
      <c r="G350" s="4"/>
      <c r="K350" s="4"/>
      <c r="L350" s="4"/>
    </row>
    <row r="351" spans="7:12" ht="12.75" customHeight="1">
      <c r="G351" s="4"/>
      <c r="K351" s="4"/>
      <c r="L351" s="4"/>
    </row>
    <row r="352" spans="7:12" ht="12.75" customHeight="1">
      <c r="G352" s="4"/>
      <c r="K352" s="4"/>
      <c r="L352" s="4"/>
    </row>
    <row r="353" spans="7:12" ht="12.75" customHeight="1">
      <c r="G353" s="4"/>
      <c r="K353" s="4"/>
      <c r="L353" s="4"/>
    </row>
    <row r="354" spans="7:12" ht="12.75" customHeight="1">
      <c r="G354" s="4"/>
      <c r="K354" s="4"/>
      <c r="L354" s="4"/>
    </row>
    <row r="355" spans="7:12" ht="12.75" customHeight="1">
      <c r="G355" s="4"/>
      <c r="K355" s="4"/>
      <c r="L355" s="4"/>
    </row>
    <row r="356" spans="7:12" ht="12.75" customHeight="1">
      <c r="G356" s="4"/>
      <c r="K356" s="4"/>
      <c r="L356" s="4"/>
    </row>
    <row r="357" spans="7:12" ht="12.75" customHeight="1">
      <c r="G357" s="4"/>
      <c r="K357" s="4"/>
      <c r="L357" s="4"/>
    </row>
    <row r="358" spans="7:12" ht="12.75" customHeight="1">
      <c r="G358" s="4"/>
      <c r="K358" s="4"/>
      <c r="L358" s="4"/>
    </row>
    <row r="359" spans="7:12" ht="12.75" customHeight="1">
      <c r="G359" s="4"/>
      <c r="K359" s="4"/>
      <c r="L359" s="4"/>
    </row>
    <row r="360" spans="7:12" ht="12.75" customHeight="1">
      <c r="G360" s="4"/>
      <c r="K360" s="4"/>
      <c r="L360" s="4"/>
    </row>
    <row r="361" spans="7:12" ht="12.75" customHeight="1">
      <c r="G361" s="4"/>
      <c r="K361" s="4"/>
      <c r="L361" s="4"/>
    </row>
    <row r="362" spans="7:12" ht="12.75" customHeight="1">
      <c r="G362" s="4"/>
      <c r="K362" s="4"/>
      <c r="L362" s="4"/>
    </row>
    <row r="363" spans="7:12" ht="12.75" customHeight="1">
      <c r="G363" s="4"/>
      <c r="K363" s="4"/>
      <c r="L363" s="4"/>
    </row>
    <row r="364" spans="7:12" ht="12.75" customHeight="1">
      <c r="G364" s="4"/>
      <c r="K364" s="4"/>
      <c r="L364" s="4"/>
    </row>
    <row r="365" spans="7:12" ht="12.75" customHeight="1">
      <c r="G365" s="4"/>
      <c r="K365" s="4"/>
      <c r="L365" s="4"/>
    </row>
    <row r="366" spans="7:12" ht="12.75" customHeight="1">
      <c r="G366" s="4"/>
      <c r="K366" s="4"/>
      <c r="L366" s="4"/>
    </row>
    <row r="367" spans="7:12" ht="12.75" customHeight="1">
      <c r="G367" s="4"/>
      <c r="K367" s="4"/>
      <c r="L367" s="4"/>
    </row>
    <row r="368" spans="7:12" ht="12.75" customHeight="1">
      <c r="G368" s="4"/>
      <c r="K368" s="4"/>
      <c r="L368" s="4"/>
    </row>
    <row r="369" spans="7:12" ht="12.75" customHeight="1">
      <c r="G369" s="4"/>
      <c r="K369" s="4"/>
      <c r="L369" s="4"/>
    </row>
    <row r="370" spans="7:12" ht="12.75" customHeight="1">
      <c r="G370" s="4"/>
      <c r="K370" s="4"/>
      <c r="L370" s="4"/>
    </row>
    <row r="371" spans="7:12" ht="12.75" customHeight="1">
      <c r="G371" s="4"/>
      <c r="K371" s="4"/>
      <c r="L371" s="4"/>
    </row>
    <row r="372" spans="7:12" ht="12.75" customHeight="1">
      <c r="G372" s="4"/>
      <c r="K372" s="4"/>
      <c r="L372" s="4"/>
    </row>
    <row r="373" spans="7:12" ht="12.75" customHeight="1">
      <c r="G373" s="4"/>
      <c r="K373" s="4"/>
      <c r="L373" s="4"/>
    </row>
    <row r="374" spans="7:12" ht="12.75" customHeight="1">
      <c r="G374" s="4"/>
      <c r="K374" s="4"/>
      <c r="L374" s="4"/>
    </row>
    <row r="375" spans="7:12" ht="12.75" customHeight="1">
      <c r="G375" s="4"/>
      <c r="K375" s="4"/>
      <c r="L375" s="4"/>
    </row>
    <row r="376" spans="7:12" ht="12.75" customHeight="1">
      <c r="G376" s="4"/>
      <c r="K376" s="4"/>
      <c r="L376" s="4"/>
    </row>
    <row r="377" spans="7:12" ht="12.75" customHeight="1">
      <c r="G377" s="4"/>
      <c r="K377" s="4"/>
      <c r="L377" s="4"/>
    </row>
    <row r="378" spans="7:12" ht="12.75" customHeight="1">
      <c r="G378" s="4"/>
      <c r="K378" s="4"/>
      <c r="L378" s="4"/>
    </row>
    <row r="379" spans="7:12" ht="12.75" customHeight="1">
      <c r="G379" s="4"/>
      <c r="K379" s="4"/>
      <c r="L379" s="4"/>
    </row>
    <row r="380" spans="7:12" ht="12.75" customHeight="1">
      <c r="G380" s="4"/>
      <c r="K380" s="4"/>
      <c r="L380" s="4"/>
    </row>
    <row r="381" spans="7:12" ht="12.75" customHeight="1">
      <c r="G381" s="4"/>
      <c r="K381" s="4"/>
      <c r="L381" s="4"/>
    </row>
    <row r="382" spans="7:12" ht="12.75" customHeight="1">
      <c r="G382" s="4"/>
      <c r="K382" s="4"/>
      <c r="L382" s="4"/>
    </row>
    <row r="383" spans="7:12" ht="12.75" customHeight="1">
      <c r="G383" s="4"/>
      <c r="K383" s="4"/>
      <c r="L383" s="4"/>
    </row>
    <row r="384" spans="7:12" ht="12.75" customHeight="1">
      <c r="G384" s="4"/>
      <c r="K384" s="4"/>
      <c r="L384" s="4"/>
    </row>
    <row r="385" spans="7:12" ht="12.75" customHeight="1">
      <c r="G385" s="4"/>
      <c r="K385" s="4"/>
      <c r="L385" s="4"/>
    </row>
    <row r="386" spans="7:12" ht="12.75" customHeight="1">
      <c r="G386" s="4"/>
      <c r="K386" s="4"/>
      <c r="L386" s="4"/>
    </row>
    <row r="387" spans="7:12" ht="12.75" customHeight="1">
      <c r="G387" s="4"/>
      <c r="K387" s="4"/>
      <c r="L387" s="4"/>
    </row>
    <row r="388" spans="7:12" ht="12.75" customHeight="1">
      <c r="G388" s="4"/>
      <c r="K388" s="4"/>
      <c r="L388" s="4"/>
    </row>
    <row r="389" spans="7:12" ht="12.75" customHeight="1">
      <c r="G389" s="4"/>
      <c r="K389" s="4"/>
      <c r="L389" s="4"/>
    </row>
    <row r="390" spans="7:12" ht="12.75" customHeight="1">
      <c r="G390" s="4"/>
      <c r="K390" s="4"/>
      <c r="L390" s="4"/>
    </row>
    <row r="391" spans="7:12" ht="12.75" customHeight="1">
      <c r="G391" s="4"/>
      <c r="K391" s="4"/>
      <c r="L391" s="4"/>
    </row>
    <row r="392" spans="7:12" ht="12.75" customHeight="1">
      <c r="G392" s="4"/>
      <c r="K392" s="4"/>
      <c r="L392" s="4"/>
    </row>
    <row r="393" spans="7:12" ht="12.75" customHeight="1">
      <c r="G393" s="4"/>
      <c r="K393" s="4"/>
      <c r="L393" s="4"/>
    </row>
    <row r="394" spans="7:12" ht="12.75" customHeight="1">
      <c r="G394" s="4"/>
      <c r="K394" s="4"/>
      <c r="L394" s="4"/>
    </row>
    <row r="395" spans="7:12" ht="12.75" customHeight="1">
      <c r="G395" s="4"/>
      <c r="K395" s="4"/>
      <c r="L395" s="4"/>
    </row>
    <row r="396" spans="7:12" ht="12.75" customHeight="1">
      <c r="G396" s="4"/>
      <c r="K396" s="4"/>
      <c r="L396" s="4"/>
    </row>
    <row r="397" spans="7:12" ht="12.75" customHeight="1">
      <c r="G397" s="4"/>
      <c r="K397" s="4"/>
      <c r="L397" s="4"/>
    </row>
    <row r="398" spans="7:12" ht="12.75" customHeight="1">
      <c r="G398" s="4"/>
      <c r="K398" s="4"/>
      <c r="L398" s="4"/>
    </row>
    <row r="399" spans="7:12" ht="12.75" customHeight="1">
      <c r="G399" s="4"/>
      <c r="K399" s="4"/>
      <c r="L399" s="4"/>
    </row>
    <row r="400" spans="7:12" ht="12.75" customHeight="1">
      <c r="G400" s="4"/>
      <c r="K400" s="4"/>
      <c r="L400" s="4"/>
    </row>
    <row r="401" spans="7:12" ht="12.75" customHeight="1">
      <c r="G401" s="4"/>
      <c r="K401" s="4"/>
      <c r="L401" s="4"/>
    </row>
    <row r="402" spans="7:12" ht="12.75" customHeight="1">
      <c r="G402" s="4"/>
      <c r="K402" s="4"/>
      <c r="L402" s="4"/>
    </row>
    <row r="403" spans="7:12" ht="12.75" customHeight="1">
      <c r="G403" s="4"/>
      <c r="K403" s="4"/>
      <c r="L403" s="4"/>
    </row>
    <row r="404" spans="7:12" ht="12.75" customHeight="1">
      <c r="G404" s="4"/>
      <c r="K404" s="4"/>
      <c r="L404" s="4"/>
    </row>
    <row r="405" spans="7:12" ht="12.75" customHeight="1">
      <c r="G405" s="4"/>
      <c r="K405" s="4"/>
      <c r="L405" s="4"/>
    </row>
    <row r="406" spans="7:12" ht="12.75" customHeight="1">
      <c r="G406" s="4"/>
      <c r="K406" s="4"/>
      <c r="L406" s="4"/>
    </row>
    <row r="407" spans="7:12" ht="12.75" customHeight="1">
      <c r="G407" s="4"/>
      <c r="K407" s="4"/>
      <c r="L407" s="4"/>
    </row>
    <row r="408" spans="7:12" ht="12.75" customHeight="1">
      <c r="G408" s="4"/>
      <c r="K408" s="4"/>
      <c r="L408" s="4"/>
    </row>
    <row r="409" spans="7:12" ht="12.75" customHeight="1">
      <c r="G409" s="4"/>
      <c r="K409" s="4"/>
      <c r="L409" s="4"/>
    </row>
    <row r="410" spans="7:12" ht="12.75" customHeight="1">
      <c r="G410" s="4"/>
      <c r="K410" s="4"/>
      <c r="L410" s="4"/>
    </row>
    <row r="411" spans="7:12" ht="12.75" customHeight="1">
      <c r="G411" s="4"/>
      <c r="K411" s="4"/>
      <c r="L411" s="4"/>
    </row>
    <row r="412" spans="7:12" ht="12.75" customHeight="1">
      <c r="G412" s="4"/>
      <c r="K412" s="4"/>
      <c r="L412" s="4"/>
    </row>
    <row r="413" spans="7:12" ht="12.75" customHeight="1">
      <c r="G413" s="4"/>
      <c r="K413" s="4"/>
      <c r="L413" s="4"/>
    </row>
    <row r="414" spans="7:12" ht="12.75" customHeight="1">
      <c r="G414" s="4"/>
      <c r="K414" s="4"/>
      <c r="L414" s="4"/>
    </row>
    <row r="415" spans="7:12" ht="12.75" customHeight="1">
      <c r="G415" s="4"/>
      <c r="K415" s="4"/>
      <c r="L415" s="4"/>
    </row>
    <row r="416" spans="7:12" ht="12.75" customHeight="1">
      <c r="G416" s="4"/>
      <c r="K416" s="4"/>
      <c r="L416" s="4"/>
    </row>
    <row r="417" spans="7:12" ht="12.75" customHeight="1">
      <c r="G417" s="4"/>
      <c r="K417" s="4"/>
      <c r="L417" s="4"/>
    </row>
    <row r="418" spans="7:12" ht="12.75" customHeight="1">
      <c r="G418" s="4"/>
      <c r="K418" s="4"/>
      <c r="L418" s="4"/>
    </row>
    <row r="419" spans="7:12" ht="12.75" customHeight="1">
      <c r="G419" s="4"/>
      <c r="K419" s="4"/>
      <c r="L419" s="4"/>
    </row>
    <row r="420" spans="7:12" ht="12.75" customHeight="1">
      <c r="G420" s="4"/>
      <c r="K420" s="4"/>
      <c r="L420" s="4"/>
    </row>
    <row r="421" spans="7:12" ht="12.75" customHeight="1">
      <c r="G421" s="4"/>
      <c r="K421" s="4"/>
      <c r="L421" s="4"/>
    </row>
    <row r="422" spans="7:12" ht="12.75" customHeight="1">
      <c r="G422" s="4"/>
      <c r="K422" s="4"/>
      <c r="L422" s="4"/>
    </row>
    <row r="423" spans="7:12" ht="12.75" customHeight="1">
      <c r="G423" s="4"/>
      <c r="K423" s="4"/>
      <c r="L423" s="4"/>
    </row>
    <row r="424" spans="7:12" ht="12.75" customHeight="1">
      <c r="G424" s="4"/>
      <c r="K424" s="4"/>
      <c r="L424" s="4"/>
    </row>
    <row r="425" spans="7:12" ht="12.75" customHeight="1">
      <c r="G425" s="4"/>
      <c r="K425" s="4"/>
      <c r="L425" s="4"/>
    </row>
    <row r="426" spans="7:12" ht="12.75" customHeight="1">
      <c r="G426" s="4"/>
      <c r="K426" s="4"/>
      <c r="L426" s="4"/>
    </row>
    <row r="427" spans="7:12" ht="12.75" customHeight="1">
      <c r="G427" s="4"/>
      <c r="K427" s="4"/>
      <c r="L427" s="4"/>
    </row>
    <row r="428" spans="7:12" ht="12.75" customHeight="1">
      <c r="G428" s="4"/>
      <c r="K428" s="4"/>
      <c r="L428" s="4"/>
    </row>
    <row r="429" spans="7:12" ht="12.75" customHeight="1">
      <c r="G429" s="4"/>
      <c r="K429" s="4"/>
      <c r="L429" s="4"/>
    </row>
    <row r="430" spans="7:12" ht="12.75" customHeight="1">
      <c r="G430" s="4"/>
      <c r="K430" s="4"/>
      <c r="L430" s="4"/>
    </row>
    <row r="431" spans="7:12" ht="12.75" customHeight="1">
      <c r="G431" s="4"/>
      <c r="K431" s="4"/>
      <c r="L431" s="4"/>
    </row>
    <row r="432" spans="7:12" ht="12.75" customHeight="1">
      <c r="G432" s="4"/>
      <c r="K432" s="4"/>
      <c r="L432" s="4"/>
    </row>
    <row r="433" spans="7:12" ht="12.75" customHeight="1">
      <c r="G433" s="4"/>
      <c r="K433" s="4"/>
      <c r="L433" s="4"/>
    </row>
    <row r="434" spans="7:12" ht="12.75" customHeight="1">
      <c r="G434" s="4"/>
      <c r="K434" s="4"/>
      <c r="L434" s="4"/>
    </row>
    <row r="435" spans="7:12" ht="12.75" customHeight="1">
      <c r="G435" s="4"/>
      <c r="K435" s="4"/>
      <c r="L435" s="4"/>
    </row>
    <row r="436" spans="7:12" ht="12.75" customHeight="1">
      <c r="G436" s="4"/>
      <c r="K436" s="4"/>
      <c r="L436" s="4"/>
    </row>
    <row r="437" spans="7:12" ht="12.75" customHeight="1">
      <c r="G437" s="4"/>
      <c r="K437" s="4"/>
      <c r="L437" s="4"/>
    </row>
    <row r="438" spans="7:12" ht="12.75" customHeight="1">
      <c r="G438" s="4"/>
      <c r="K438" s="4"/>
      <c r="L438" s="4"/>
    </row>
    <row r="439" spans="7:12" ht="12.75" customHeight="1">
      <c r="G439" s="4"/>
      <c r="K439" s="4"/>
      <c r="L439" s="4"/>
    </row>
    <row r="440" spans="7:12" ht="12.75" customHeight="1">
      <c r="G440" s="4"/>
      <c r="K440" s="4"/>
      <c r="L440" s="4"/>
    </row>
    <row r="441" spans="7:12" ht="12.75" customHeight="1">
      <c r="G441" s="4"/>
      <c r="K441" s="4"/>
      <c r="L441" s="4"/>
    </row>
    <row r="442" spans="7:12" ht="12.75" customHeight="1">
      <c r="G442" s="4"/>
      <c r="K442" s="4"/>
      <c r="L442" s="4"/>
    </row>
    <row r="443" spans="7:12" ht="12.75" customHeight="1">
      <c r="G443" s="4"/>
      <c r="K443" s="4"/>
      <c r="L443" s="4"/>
    </row>
    <row r="444" spans="7:12" ht="12.75" customHeight="1">
      <c r="G444" s="4"/>
      <c r="K444" s="4"/>
      <c r="L444" s="4"/>
    </row>
    <row r="445" spans="7:12" ht="12.75" customHeight="1">
      <c r="G445" s="4"/>
      <c r="K445" s="4"/>
      <c r="L445" s="4"/>
    </row>
    <row r="446" spans="7:12" ht="12.75" customHeight="1">
      <c r="G446" s="4"/>
      <c r="K446" s="4"/>
      <c r="L446" s="4"/>
    </row>
    <row r="447" spans="7:12" ht="12.75" customHeight="1">
      <c r="G447" s="4"/>
      <c r="K447" s="4"/>
      <c r="L447" s="4"/>
    </row>
    <row r="448" spans="7:12" ht="12.75" customHeight="1">
      <c r="G448" s="4"/>
      <c r="K448" s="4"/>
      <c r="L448" s="4"/>
    </row>
    <row r="449" spans="7:12" ht="12.75" customHeight="1">
      <c r="G449" s="4"/>
      <c r="K449" s="4"/>
      <c r="L449" s="4"/>
    </row>
    <row r="450" spans="7:12" ht="12.75" customHeight="1">
      <c r="G450" s="4"/>
      <c r="K450" s="4"/>
      <c r="L450" s="4"/>
    </row>
    <row r="451" spans="7:12" ht="12.75" customHeight="1">
      <c r="G451" s="4"/>
      <c r="K451" s="4"/>
      <c r="L451" s="4"/>
    </row>
    <row r="452" spans="7:12" ht="12.75" customHeight="1">
      <c r="G452" s="4"/>
      <c r="K452" s="4"/>
      <c r="L452" s="4"/>
    </row>
    <row r="453" spans="7:12" ht="12.75" customHeight="1">
      <c r="G453" s="4"/>
      <c r="K453" s="4"/>
      <c r="L453" s="4"/>
    </row>
    <row r="454" spans="7:12" ht="12.75" customHeight="1">
      <c r="G454" s="4"/>
      <c r="K454" s="4"/>
      <c r="L454" s="4"/>
    </row>
    <row r="455" spans="7:12" ht="12.75" customHeight="1">
      <c r="G455" s="4"/>
      <c r="K455" s="4"/>
      <c r="L455" s="4"/>
    </row>
    <row r="456" spans="7:12" ht="12.75" customHeight="1">
      <c r="G456" s="4"/>
      <c r="K456" s="4"/>
      <c r="L456" s="4"/>
    </row>
    <row r="457" spans="7:12" ht="12.75" customHeight="1">
      <c r="G457" s="4"/>
      <c r="K457" s="4"/>
      <c r="L457" s="4"/>
    </row>
    <row r="458" spans="7:12" ht="12.75" customHeight="1">
      <c r="G458" s="4"/>
      <c r="K458" s="4"/>
      <c r="L458" s="4"/>
    </row>
    <row r="459" spans="7:12" ht="12.75" customHeight="1">
      <c r="G459" s="4"/>
      <c r="K459" s="4"/>
      <c r="L459" s="4"/>
    </row>
    <row r="460" spans="7:12" ht="12.75" customHeight="1">
      <c r="G460" s="4"/>
      <c r="K460" s="4"/>
      <c r="L460" s="4"/>
    </row>
    <row r="461" spans="7:12" ht="12.75" customHeight="1">
      <c r="G461" s="4"/>
      <c r="K461" s="4"/>
      <c r="L461" s="4"/>
    </row>
    <row r="462" spans="7:12" ht="12.75" customHeight="1">
      <c r="G462" s="4"/>
      <c r="K462" s="4"/>
      <c r="L462" s="4"/>
    </row>
    <row r="463" spans="7:12" ht="12.75" customHeight="1">
      <c r="G463" s="4"/>
      <c r="K463" s="4"/>
      <c r="L463" s="4"/>
    </row>
    <row r="464" spans="7:12" ht="12.75" customHeight="1">
      <c r="G464" s="4"/>
      <c r="K464" s="4"/>
      <c r="L464" s="4"/>
    </row>
    <row r="465" spans="7:12" ht="12.75" customHeight="1">
      <c r="G465" s="4"/>
      <c r="K465" s="4"/>
      <c r="L465" s="4"/>
    </row>
    <row r="466" spans="7:12" ht="12.75" customHeight="1">
      <c r="G466" s="4"/>
      <c r="K466" s="4"/>
      <c r="L466" s="4"/>
    </row>
    <row r="467" spans="7:12" ht="12.75" customHeight="1">
      <c r="G467" s="4"/>
      <c r="K467" s="4"/>
      <c r="L467" s="4"/>
    </row>
    <row r="468" spans="7:12" ht="12.75" customHeight="1">
      <c r="G468" s="4"/>
      <c r="K468" s="4"/>
      <c r="L468" s="4"/>
    </row>
    <row r="469" spans="7:12" ht="12.75" customHeight="1">
      <c r="G469" s="4"/>
      <c r="K469" s="4"/>
      <c r="L469" s="4"/>
    </row>
    <row r="470" spans="7:12" ht="12.75" customHeight="1">
      <c r="G470" s="4"/>
      <c r="K470" s="4"/>
      <c r="L470" s="4"/>
    </row>
    <row r="471" spans="7:12" ht="12.75" customHeight="1">
      <c r="G471" s="4"/>
      <c r="K471" s="4"/>
      <c r="L471" s="4"/>
    </row>
    <row r="472" spans="7:12" ht="12.75" customHeight="1">
      <c r="G472" s="4"/>
      <c r="K472" s="4"/>
      <c r="L472" s="4"/>
    </row>
    <row r="473" spans="7:12" ht="12.75" customHeight="1">
      <c r="G473" s="4"/>
      <c r="K473" s="4"/>
      <c r="L473" s="4"/>
    </row>
    <row r="474" spans="7:12" ht="12.75" customHeight="1">
      <c r="G474" s="4"/>
      <c r="K474" s="4"/>
      <c r="L474" s="4"/>
    </row>
    <row r="475" spans="7:12" ht="12.75" customHeight="1">
      <c r="G475" s="4"/>
      <c r="K475" s="4"/>
      <c r="L475" s="4"/>
    </row>
    <row r="476" spans="7:12" ht="12.75" customHeight="1">
      <c r="G476" s="4"/>
      <c r="K476" s="4"/>
      <c r="L476" s="4"/>
    </row>
    <row r="477" spans="7:12" ht="12.75" customHeight="1">
      <c r="G477" s="4"/>
      <c r="K477" s="4"/>
      <c r="L477" s="4"/>
    </row>
    <row r="478" spans="7:12" ht="12.75" customHeight="1">
      <c r="G478" s="4"/>
      <c r="K478" s="4"/>
      <c r="L478" s="4"/>
    </row>
    <row r="479" spans="7:12" ht="12.75" customHeight="1">
      <c r="G479" s="4"/>
      <c r="K479" s="4"/>
      <c r="L479" s="4"/>
    </row>
    <row r="480" spans="7:12" ht="12.75" customHeight="1">
      <c r="G480" s="4"/>
      <c r="K480" s="4"/>
      <c r="L480" s="4"/>
    </row>
    <row r="481" spans="7:12" ht="12.75" customHeight="1">
      <c r="G481" s="4"/>
      <c r="K481" s="4"/>
      <c r="L481" s="4"/>
    </row>
    <row r="482" spans="7:12" ht="12.75" customHeight="1">
      <c r="G482" s="4"/>
      <c r="K482" s="4"/>
      <c r="L482" s="4"/>
    </row>
    <row r="483" spans="7:12" ht="12.75" customHeight="1">
      <c r="G483" s="4"/>
      <c r="K483" s="4"/>
      <c r="L483" s="4"/>
    </row>
    <row r="484" spans="7:12" ht="12.75" customHeight="1">
      <c r="G484" s="4"/>
      <c r="K484" s="4"/>
      <c r="L484" s="4"/>
    </row>
    <row r="485" spans="7:12" ht="12.75" customHeight="1">
      <c r="G485" s="4"/>
      <c r="K485" s="4"/>
      <c r="L485" s="4"/>
    </row>
    <row r="486" spans="7:12" ht="12.75" customHeight="1">
      <c r="G486" s="4"/>
      <c r="K486" s="4"/>
      <c r="L486" s="4"/>
    </row>
    <row r="487" spans="7:12" ht="12.75" customHeight="1">
      <c r="G487" s="4"/>
      <c r="K487" s="4"/>
      <c r="L487" s="4"/>
    </row>
    <row r="488" spans="7:12" ht="12.75" customHeight="1">
      <c r="G488" s="4"/>
      <c r="K488" s="4"/>
      <c r="L488" s="4"/>
    </row>
    <row r="489" spans="7:12" ht="12.75" customHeight="1">
      <c r="G489" s="4"/>
      <c r="K489" s="4"/>
      <c r="L489" s="4"/>
    </row>
    <row r="490" spans="7:12" ht="12.75" customHeight="1">
      <c r="G490" s="4"/>
      <c r="K490" s="4"/>
      <c r="L490" s="4"/>
    </row>
    <row r="491" spans="7:12" ht="12.75" customHeight="1">
      <c r="G491" s="4"/>
      <c r="K491" s="4"/>
      <c r="L491" s="4"/>
    </row>
    <row r="492" spans="7:12" ht="12.75" customHeight="1">
      <c r="G492" s="4"/>
      <c r="K492" s="4"/>
      <c r="L492" s="4"/>
    </row>
    <row r="493" spans="7:12" ht="12.75" customHeight="1">
      <c r="G493" s="4"/>
      <c r="K493" s="4"/>
      <c r="L493" s="4"/>
    </row>
    <row r="494" spans="7:12" ht="12.75" customHeight="1">
      <c r="G494" s="4"/>
      <c r="K494" s="4"/>
      <c r="L494" s="4"/>
    </row>
    <row r="495" spans="7:12" ht="12.75" customHeight="1">
      <c r="G495" s="4"/>
      <c r="K495" s="4"/>
      <c r="L495" s="4"/>
    </row>
    <row r="496" spans="7:12" ht="12.75" customHeight="1">
      <c r="G496" s="4"/>
      <c r="K496" s="4"/>
      <c r="L496" s="4"/>
    </row>
    <row r="497" spans="7:12" ht="12.75" customHeight="1">
      <c r="G497" s="4"/>
      <c r="K497" s="4"/>
      <c r="L497" s="4"/>
    </row>
    <row r="498" spans="7:12" ht="12.75" customHeight="1">
      <c r="G498" s="4"/>
      <c r="K498" s="4"/>
      <c r="L498" s="4"/>
    </row>
    <row r="499" spans="7:12" ht="12.75" customHeight="1">
      <c r="G499" s="4"/>
      <c r="K499" s="4"/>
      <c r="L499" s="4"/>
    </row>
    <row r="500" spans="7:12" ht="12.75" customHeight="1">
      <c r="G500" s="4"/>
      <c r="K500" s="4"/>
      <c r="L500" s="4"/>
    </row>
    <row r="501" spans="7:12" ht="12.75" customHeight="1">
      <c r="G501" s="4"/>
      <c r="K501" s="4"/>
      <c r="L501" s="4"/>
    </row>
    <row r="502" spans="7:12" ht="12.75" customHeight="1">
      <c r="G502" s="4"/>
      <c r="K502" s="4"/>
      <c r="L502" s="4"/>
    </row>
    <row r="503" spans="7:12" ht="12.75" customHeight="1">
      <c r="G503" s="4"/>
      <c r="K503" s="4"/>
      <c r="L503" s="4"/>
    </row>
    <row r="504" spans="7:12" ht="12.75" customHeight="1">
      <c r="G504" s="4"/>
      <c r="K504" s="4"/>
      <c r="L504" s="4"/>
    </row>
    <row r="505" spans="7:12" ht="12.75" customHeight="1">
      <c r="G505" s="4"/>
      <c r="K505" s="4"/>
      <c r="L505" s="4"/>
    </row>
    <row r="506" spans="7:12" ht="12.75" customHeight="1">
      <c r="G506" s="4"/>
      <c r="K506" s="4"/>
      <c r="L506" s="4"/>
    </row>
    <row r="507" spans="7:12" ht="12.75" customHeight="1">
      <c r="G507" s="4"/>
      <c r="K507" s="4"/>
      <c r="L507" s="4"/>
    </row>
    <row r="508" spans="7:12" ht="12.75" customHeight="1">
      <c r="G508" s="4"/>
      <c r="K508" s="4"/>
      <c r="L508" s="4"/>
    </row>
    <row r="509" spans="7:12" ht="12.75" customHeight="1">
      <c r="G509" s="4"/>
      <c r="K509" s="4"/>
      <c r="L509" s="4"/>
    </row>
    <row r="510" spans="7:12" ht="12.75" customHeight="1">
      <c r="G510" s="4"/>
      <c r="K510" s="4"/>
      <c r="L510" s="4"/>
    </row>
    <row r="511" spans="7:12" ht="12.75" customHeight="1">
      <c r="G511" s="4"/>
      <c r="K511" s="4"/>
      <c r="L511" s="4"/>
    </row>
    <row r="512" spans="7:12" ht="12.75" customHeight="1">
      <c r="G512" s="4"/>
      <c r="K512" s="4"/>
      <c r="L512" s="4"/>
    </row>
    <row r="513" spans="7:12" ht="12.75" customHeight="1">
      <c r="G513" s="4"/>
      <c r="K513" s="4"/>
      <c r="L513" s="4"/>
    </row>
    <row r="514" spans="7:12" ht="12.75" customHeight="1">
      <c r="G514" s="4"/>
      <c r="K514" s="4"/>
      <c r="L514" s="4"/>
    </row>
    <row r="515" spans="7:12" ht="12.75" customHeight="1">
      <c r="G515" s="4"/>
      <c r="K515" s="4"/>
      <c r="L515" s="4"/>
    </row>
    <row r="516" spans="7:12" ht="12.75" customHeight="1">
      <c r="G516" s="4"/>
      <c r="K516" s="4"/>
      <c r="L516" s="4"/>
    </row>
    <row r="517" spans="7:12" ht="12.75" customHeight="1">
      <c r="G517" s="4"/>
      <c r="K517" s="4"/>
      <c r="L517" s="4"/>
    </row>
    <row r="518" spans="7:12" ht="12.75" customHeight="1">
      <c r="G518" s="4"/>
      <c r="K518" s="4"/>
      <c r="L518" s="4"/>
    </row>
    <row r="519" spans="7:12" ht="12.75" customHeight="1">
      <c r="G519" s="4"/>
      <c r="K519" s="4"/>
      <c r="L519" s="4"/>
    </row>
    <row r="520" spans="7:12" ht="12.75" customHeight="1">
      <c r="G520" s="4"/>
      <c r="K520" s="4"/>
      <c r="L520" s="4"/>
    </row>
    <row r="521" spans="7:12" ht="12.75" customHeight="1">
      <c r="G521" s="4"/>
      <c r="K521" s="4"/>
      <c r="L521" s="4"/>
    </row>
    <row r="522" spans="7:12" ht="12.75" customHeight="1">
      <c r="G522" s="4"/>
      <c r="K522" s="4"/>
      <c r="L522" s="4"/>
    </row>
    <row r="523" spans="7:12" ht="12.75" customHeight="1">
      <c r="G523" s="4"/>
      <c r="K523" s="4"/>
      <c r="L523" s="4"/>
    </row>
    <row r="524" spans="7:12" ht="12.75" customHeight="1">
      <c r="G524" s="4"/>
      <c r="K524" s="4"/>
      <c r="L524" s="4"/>
    </row>
    <row r="525" spans="7:12" ht="12.75" customHeight="1">
      <c r="G525" s="4"/>
      <c r="K525" s="4"/>
      <c r="L525" s="4"/>
    </row>
    <row r="526" spans="7:12" ht="12.75" customHeight="1">
      <c r="G526" s="4"/>
      <c r="K526" s="4"/>
      <c r="L526" s="4"/>
    </row>
    <row r="527" spans="7:12" ht="12.75" customHeight="1">
      <c r="G527" s="4"/>
      <c r="K527" s="4"/>
      <c r="L527" s="4"/>
    </row>
    <row r="528" spans="7:12" ht="12.75" customHeight="1">
      <c r="G528" s="4"/>
      <c r="K528" s="4"/>
      <c r="L528" s="4"/>
    </row>
    <row r="529" spans="7:12" ht="12.75" customHeight="1">
      <c r="G529" s="4"/>
      <c r="K529" s="4"/>
      <c r="L529" s="4"/>
    </row>
    <row r="530" spans="7:12" ht="12.75" customHeight="1">
      <c r="G530" s="4"/>
      <c r="K530" s="4"/>
      <c r="L530" s="4"/>
    </row>
    <row r="531" spans="7:12" ht="12.75" customHeight="1">
      <c r="G531" s="4"/>
      <c r="K531" s="4"/>
      <c r="L531" s="4"/>
    </row>
    <row r="532" spans="7:12" ht="12.75" customHeight="1">
      <c r="G532" s="4"/>
      <c r="K532" s="4"/>
      <c r="L532" s="4"/>
    </row>
    <row r="533" spans="7:12" ht="12.75" customHeight="1">
      <c r="G533" s="4"/>
      <c r="K533" s="4"/>
      <c r="L533" s="4"/>
    </row>
    <row r="534" spans="7:12" ht="12.75" customHeight="1">
      <c r="G534" s="4"/>
      <c r="K534" s="4"/>
      <c r="L534" s="4"/>
    </row>
    <row r="535" spans="7:12" ht="12.75" customHeight="1">
      <c r="G535" s="4"/>
      <c r="K535" s="4"/>
      <c r="L535" s="4"/>
    </row>
    <row r="536" spans="7:12" ht="12.75" customHeight="1">
      <c r="G536" s="4"/>
      <c r="K536" s="4"/>
      <c r="L536" s="4"/>
    </row>
    <row r="537" spans="7:12" ht="12.75" customHeight="1">
      <c r="G537" s="4"/>
      <c r="K537" s="4"/>
      <c r="L537" s="4"/>
    </row>
    <row r="538" spans="7:12" ht="12.75" customHeight="1">
      <c r="G538" s="4"/>
      <c r="K538" s="4"/>
      <c r="L538" s="4"/>
    </row>
    <row r="539" spans="7:12" ht="12.75" customHeight="1">
      <c r="G539" s="4"/>
      <c r="K539" s="4"/>
      <c r="L539" s="4"/>
    </row>
    <row r="540" spans="7:12" ht="12.75" customHeight="1">
      <c r="G540" s="4"/>
      <c r="K540" s="4"/>
      <c r="L540" s="4"/>
    </row>
    <row r="541" spans="7:12" ht="12.75" customHeight="1">
      <c r="G541" s="4"/>
      <c r="K541" s="4"/>
      <c r="L541" s="4"/>
    </row>
    <row r="542" spans="7:12" ht="12.75" customHeight="1">
      <c r="G542" s="4"/>
      <c r="K542" s="4"/>
      <c r="L542" s="4"/>
    </row>
    <row r="543" spans="7:12" ht="12.75" customHeight="1">
      <c r="G543" s="4"/>
      <c r="K543" s="4"/>
      <c r="L543" s="4"/>
    </row>
    <row r="544" spans="7:12" ht="12.75" customHeight="1">
      <c r="G544" s="4"/>
      <c r="K544" s="4"/>
      <c r="L544" s="4"/>
    </row>
    <row r="545" spans="7:12" ht="12.75" customHeight="1">
      <c r="G545" s="4"/>
      <c r="K545" s="4"/>
      <c r="L545" s="4"/>
    </row>
    <row r="546" spans="7:12" ht="12.75" customHeight="1">
      <c r="G546" s="4"/>
      <c r="K546" s="4"/>
      <c r="L546" s="4"/>
    </row>
    <row r="547" spans="7:12" ht="12.75" customHeight="1">
      <c r="G547" s="4"/>
      <c r="K547" s="4"/>
      <c r="L547" s="4"/>
    </row>
    <row r="548" spans="7:12" ht="12.75" customHeight="1">
      <c r="G548" s="4"/>
      <c r="K548" s="4"/>
      <c r="L548" s="4"/>
    </row>
    <row r="549" spans="7:12" ht="12.75" customHeight="1">
      <c r="G549" s="4"/>
      <c r="K549" s="4"/>
      <c r="L549" s="4"/>
    </row>
    <row r="550" spans="7:12" ht="12.75" customHeight="1">
      <c r="G550" s="4"/>
      <c r="K550" s="4"/>
      <c r="L550" s="4"/>
    </row>
    <row r="551" spans="7:12" ht="12.75" customHeight="1">
      <c r="G551" s="4"/>
      <c r="K551" s="4"/>
      <c r="L551" s="4"/>
    </row>
    <row r="552" spans="7:12" ht="12.75" customHeight="1">
      <c r="G552" s="4"/>
      <c r="K552" s="4"/>
      <c r="L552" s="4"/>
    </row>
    <row r="553" spans="7:12" ht="12.75" customHeight="1">
      <c r="G553" s="4"/>
      <c r="K553" s="4"/>
      <c r="L553" s="4"/>
    </row>
    <row r="554" spans="7:12" ht="12.75" customHeight="1">
      <c r="G554" s="4"/>
      <c r="K554" s="4"/>
      <c r="L554" s="4"/>
    </row>
    <row r="555" spans="7:12" ht="12.75" customHeight="1">
      <c r="G555" s="4"/>
      <c r="K555" s="4"/>
      <c r="L555" s="4"/>
    </row>
    <row r="556" spans="7:12" ht="12.75" customHeight="1">
      <c r="G556" s="4"/>
      <c r="K556" s="4"/>
      <c r="L556" s="4"/>
    </row>
    <row r="557" spans="7:12" ht="12.75" customHeight="1">
      <c r="G557" s="4"/>
      <c r="K557" s="4"/>
      <c r="L557" s="4"/>
    </row>
    <row r="558" spans="7:12" ht="12.75" customHeight="1">
      <c r="G558" s="4"/>
      <c r="K558" s="4"/>
      <c r="L558" s="4"/>
    </row>
    <row r="559" spans="7:12" ht="12.75" customHeight="1">
      <c r="G559" s="4"/>
      <c r="K559" s="4"/>
      <c r="L559" s="4"/>
    </row>
    <row r="560" spans="7:12" ht="12.75" customHeight="1">
      <c r="G560" s="4"/>
      <c r="K560" s="4"/>
      <c r="L560" s="4"/>
    </row>
    <row r="561" spans="7:12" ht="12.75" customHeight="1">
      <c r="G561" s="4"/>
      <c r="K561" s="4"/>
      <c r="L561" s="4"/>
    </row>
    <row r="562" spans="7:12" ht="12.75" customHeight="1">
      <c r="G562" s="4"/>
      <c r="K562" s="4"/>
      <c r="L562" s="4"/>
    </row>
    <row r="563" spans="7:12" ht="12.75" customHeight="1">
      <c r="G563" s="4"/>
      <c r="K563" s="4"/>
      <c r="L563" s="4"/>
    </row>
    <row r="564" spans="7:12" ht="12.75" customHeight="1">
      <c r="G564" s="4"/>
      <c r="K564" s="4"/>
      <c r="L564" s="4"/>
    </row>
    <row r="565" spans="7:12" ht="12.75" customHeight="1">
      <c r="G565" s="4"/>
      <c r="K565" s="4"/>
      <c r="L565" s="4"/>
    </row>
    <row r="566" spans="7:12" ht="12.75" customHeight="1">
      <c r="G566" s="4"/>
      <c r="K566" s="4"/>
      <c r="L566" s="4"/>
    </row>
    <row r="567" spans="7:12" ht="12.75" customHeight="1">
      <c r="G567" s="4"/>
      <c r="K567" s="4"/>
      <c r="L567" s="4"/>
    </row>
    <row r="568" spans="7:12" ht="12.75" customHeight="1">
      <c r="G568" s="4"/>
      <c r="K568" s="4"/>
      <c r="L568" s="4"/>
    </row>
    <row r="569" spans="7:12" ht="12.75" customHeight="1">
      <c r="G569" s="4"/>
      <c r="K569" s="4"/>
      <c r="L569" s="4"/>
    </row>
    <row r="570" spans="7:12" ht="12.75" customHeight="1">
      <c r="G570" s="4"/>
      <c r="K570" s="4"/>
      <c r="L570" s="4"/>
    </row>
    <row r="571" spans="7:12" ht="12.75" customHeight="1">
      <c r="G571" s="4"/>
      <c r="K571" s="4"/>
      <c r="L571" s="4"/>
    </row>
    <row r="572" spans="7:12" ht="12.75" customHeight="1">
      <c r="G572" s="4"/>
      <c r="K572" s="4"/>
      <c r="L572" s="4"/>
    </row>
    <row r="573" spans="7:12" ht="12.75" customHeight="1">
      <c r="G573" s="4"/>
      <c r="K573" s="4"/>
      <c r="L573" s="4"/>
    </row>
    <row r="574" spans="7:12" ht="12.75" customHeight="1">
      <c r="G574" s="4"/>
      <c r="K574" s="4"/>
      <c r="L574" s="4"/>
    </row>
    <row r="575" spans="7:12" ht="12.75" customHeight="1">
      <c r="G575" s="4"/>
      <c r="K575" s="4"/>
      <c r="L575" s="4"/>
    </row>
    <row r="576" spans="7:12" ht="12.75" customHeight="1">
      <c r="G576" s="4"/>
      <c r="K576" s="4"/>
      <c r="L576" s="4"/>
    </row>
    <row r="577" spans="7:12" ht="12.75" customHeight="1">
      <c r="G577" s="4"/>
      <c r="K577" s="4"/>
      <c r="L577" s="4"/>
    </row>
    <row r="578" spans="7:12" ht="12.75" customHeight="1">
      <c r="G578" s="4"/>
      <c r="K578" s="4"/>
      <c r="L578" s="4"/>
    </row>
    <row r="579" spans="7:12" ht="12.75" customHeight="1">
      <c r="G579" s="4"/>
      <c r="K579" s="4"/>
      <c r="L579" s="4"/>
    </row>
    <row r="580" spans="7:12" ht="12.75" customHeight="1">
      <c r="G580" s="4"/>
      <c r="K580" s="4"/>
      <c r="L580" s="4"/>
    </row>
    <row r="581" spans="7:12" ht="12.75" customHeight="1">
      <c r="G581" s="4"/>
      <c r="K581" s="4"/>
      <c r="L581" s="4"/>
    </row>
    <row r="582" spans="7:12" ht="12.75" customHeight="1">
      <c r="G582" s="4"/>
      <c r="K582" s="4"/>
      <c r="L582" s="4"/>
    </row>
    <row r="583" spans="7:12" ht="12.75" customHeight="1">
      <c r="G583" s="4"/>
      <c r="K583" s="4"/>
      <c r="L583" s="4"/>
    </row>
    <row r="584" spans="7:12" ht="12.75" customHeight="1">
      <c r="G584" s="4"/>
      <c r="K584" s="4"/>
      <c r="L584" s="4"/>
    </row>
    <row r="585" spans="7:12" ht="12.75" customHeight="1">
      <c r="G585" s="4"/>
      <c r="K585" s="4"/>
      <c r="L585" s="4"/>
    </row>
    <row r="586" spans="7:12" ht="12.75" customHeight="1">
      <c r="G586" s="4"/>
      <c r="K586" s="4"/>
      <c r="L586" s="4"/>
    </row>
    <row r="587" spans="7:12" ht="12.75" customHeight="1">
      <c r="G587" s="4"/>
      <c r="K587" s="4"/>
      <c r="L587" s="4"/>
    </row>
    <row r="588" spans="7:12" ht="12.75" customHeight="1">
      <c r="G588" s="4"/>
      <c r="K588" s="4"/>
      <c r="L588" s="4"/>
    </row>
    <row r="589" spans="7:12" ht="12.75" customHeight="1">
      <c r="G589" s="4"/>
      <c r="K589" s="4"/>
      <c r="L589" s="4"/>
    </row>
    <row r="590" spans="7:12" ht="12.75" customHeight="1">
      <c r="G590" s="4"/>
      <c r="K590" s="4"/>
      <c r="L590" s="4"/>
    </row>
    <row r="591" spans="7:12" ht="12.75" customHeight="1">
      <c r="G591" s="4"/>
      <c r="K591" s="4"/>
      <c r="L591" s="4"/>
    </row>
    <row r="592" spans="7:12" ht="12.75" customHeight="1">
      <c r="G592" s="4"/>
      <c r="K592" s="4"/>
      <c r="L592" s="4"/>
    </row>
    <row r="593" spans="7:12" ht="12.75" customHeight="1">
      <c r="G593" s="4"/>
      <c r="K593" s="4"/>
      <c r="L593" s="4"/>
    </row>
    <row r="594" spans="7:12" ht="12.75" customHeight="1">
      <c r="G594" s="4"/>
      <c r="K594" s="4"/>
      <c r="L594" s="4"/>
    </row>
    <row r="595" spans="7:12" ht="12.75" customHeight="1">
      <c r="G595" s="4"/>
      <c r="K595" s="4"/>
      <c r="L595" s="4"/>
    </row>
    <row r="596" spans="7:12" ht="12.75" customHeight="1">
      <c r="G596" s="4"/>
      <c r="K596" s="4"/>
      <c r="L596" s="4"/>
    </row>
    <row r="597" spans="7:12" ht="12.75" customHeight="1">
      <c r="G597" s="4"/>
      <c r="K597" s="4"/>
      <c r="L597" s="4"/>
    </row>
    <row r="598" spans="7:12" ht="12.75" customHeight="1">
      <c r="G598" s="4"/>
      <c r="K598" s="4"/>
      <c r="L598" s="4"/>
    </row>
    <row r="599" spans="7:12" ht="12.75" customHeight="1">
      <c r="G599" s="4"/>
      <c r="K599" s="4"/>
      <c r="L599" s="4"/>
    </row>
    <row r="600" spans="7:12" ht="12.75" customHeight="1">
      <c r="G600" s="4"/>
      <c r="K600" s="4"/>
      <c r="L600" s="4"/>
    </row>
    <row r="601" spans="7:12" ht="12.75" customHeight="1">
      <c r="G601" s="4"/>
      <c r="K601" s="4"/>
      <c r="L601" s="4"/>
    </row>
    <row r="602" spans="7:12" ht="12.75" customHeight="1">
      <c r="G602" s="4"/>
      <c r="K602" s="4"/>
      <c r="L602" s="4"/>
    </row>
    <row r="603" spans="7:12" ht="12.75" customHeight="1">
      <c r="G603" s="4"/>
      <c r="K603" s="4"/>
      <c r="L603" s="4"/>
    </row>
    <row r="604" spans="7:12" ht="12.75" customHeight="1">
      <c r="G604" s="4"/>
      <c r="K604" s="4"/>
      <c r="L604" s="4"/>
    </row>
    <row r="605" spans="7:12" ht="12.75" customHeight="1">
      <c r="G605" s="4"/>
      <c r="K605" s="4"/>
      <c r="L605" s="4"/>
    </row>
    <row r="606" spans="7:12" ht="12.75" customHeight="1">
      <c r="G606" s="4"/>
      <c r="K606" s="4"/>
      <c r="L606" s="4"/>
    </row>
    <row r="607" spans="7:12" ht="12.75" customHeight="1">
      <c r="G607" s="4"/>
      <c r="K607" s="4"/>
      <c r="L607" s="4"/>
    </row>
    <row r="608" spans="7:12" ht="12.75" customHeight="1">
      <c r="G608" s="4"/>
      <c r="K608" s="4"/>
      <c r="L608" s="4"/>
    </row>
    <row r="609" spans="7:12" ht="12.75" customHeight="1">
      <c r="G609" s="4"/>
      <c r="K609" s="4"/>
      <c r="L609" s="4"/>
    </row>
    <row r="610" spans="7:12" ht="12.75" customHeight="1">
      <c r="G610" s="4"/>
      <c r="K610" s="4"/>
      <c r="L610" s="4"/>
    </row>
    <row r="611" spans="7:12" ht="12.75" customHeight="1">
      <c r="G611" s="4"/>
      <c r="K611" s="4"/>
      <c r="L611" s="4"/>
    </row>
    <row r="612" spans="7:12" ht="12.75" customHeight="1">
      <c r="G612" s="4"/>
      <c r="K612" s="4"/>
      <c r="L612" s="4"/>
    </row>
    <row r="613" spans="7:12" ht="12.75" customHeight="1">
      <c r="G613" s="4"/>
      <c r="K613" s="4"/>
      <c r="L613" s="4"/>
    </row>
    <row r="614" spans="7:12" ht="12.75" customHeight="1">
      <c r="G614" s="4"/>
      <c r="K614" s="4"/>
      <c r="L614" s="4"/>
    </row>
    <row r="615" spans="7:12" ht="12.75" customHeight="1">
      <c r="G615" s="4"/>
      <c r="K615" s="4"/>
      <c r="L615" s="4"/>
    </row>
    <row r="616" spans="7:12" ht="12.75" customHeight="1">
      <c r="G616" s="4"/>
      <c r="K616" s="4"/>
      <c r="L616" s="4"/>
    </row>
    <row r="617" spans="7:12" ht="12.75" customHeight="1">
      <c r="G617" s="4"/>
      <c r="K617" s="4"/>
      <c r="L617" s="4"/>
    </row>
    <row r="618" spans="7:12" ht="12.75" customHeight="1">
      <c r="G618" s="4"/>
      <c r="K618" s="4"/>
      <c r="L618" s="4"/>
    </row>
    <row r="619" spans="7:12" ht="12.75" customHeight="1">
      <c r="G619" s="4"/>
      <c r="K619" s="4"/>
      <c r="L619" s="4"/>
    </row>
    <row r="620" spans="7:12" ht="12.75" customHeight="1">
      <c r="G620" s="4"/>
      <c r="K620" s="4"/>
      <c r="L620" s="4"/>
    </row>
    <row r="621" spans="7:12" ht="12.75" customHeight="1">
      <c r="G621" s="4"/>
      <c r="K621" s="4"/>
      <c r="L621" s="4"/>
    </row>
    <row r="622" spans="7:12" ht="12.75" customHeight="1">
      <c r="G622" s="4"/>
      <c r="K622" s="4"/>
      <c r="L622" s="4"/>
    </row>
    <row r="623" spans="7:12" ht="12.75" customHeight="1">
      <c r="G623" s="4"/>
      <c r="K623" s="4"/>
      <c r="L623" s="4"/>
    </row>
    <row r="624" spans="7:12" ht="12.75" customHeight="1">
      <c r="G624" s="4"/>
      <c r="K624" s="4"/>
      <c r="L624" s="4"/>
    </row>
    <row r="625" spans="7:12" ht="12.75" customHeight="1">
      <c r="G625" s="4"/>
      <c r="K625" s="4"/>
      <c r="L625" s="4"/>
    </row>
    <row r="626" spans="7:12" ht="12.75" customHeight="1">
      <c r="G626" s="4"/>
      <c r="K626" s="4"/>
      <c r="L626" s="4"/>
    </row>
    <row r="627" spans="7:12" ht="12.75" customHeight="1">
      <c r="G627" s="4"/>
      <c r="K627" s="4"/>
      <c r="L627" s="4"/>
    </row>
    <row r="628" spans="7:12" ht="12.75" customHeight="1">
      <c r="G628" s="4"/>
      <c r="K628" s="4"/>
      <c r="L628" s="4"/>
    </row>
    <row r="629" spans="7:12" ht="12.75" customHeight="1">
      <c r="G629" s="4"/>
      <c r="K629" s="4"/>
      <c r="L629" s="4"/>
    </row>
    <row r="630" spans="7:12" ht="12.75" customHeight="1">
      <c r="G630" s="4"/>
      <c r="K630" s="4"/>
      <c r="L630" s="4"/>
    </row>
    <row r="631" spans="7:12" ht="12.75" customHeight="1">
      <c r="G631" s="4"/>
      <c r="K631" s="4"/>
      <c r="L631" s="4"/>
    </row>
    <row r="632" spans="7:12" ht="12.75" customHeight="1">
      <c r="G632" s="4"/>
      <c r="K632" s="4"/>
      <c r="L632" s="4"/>
    </row>
    <row r="633" spans="7:12" ht="12.75" customHeight="1">
      <c r="G633" s="4"/>
      <c r="K633" s="4"/>
      <c r="L633" s="4"/>
    </row>
    <row r="634" spans="7:12" ht="12.75" customHeight="1">
      <c r="G634" s="4"/>
      <c r="K634" s="4"/>
      <c r="L634" s="4"/>
    </row>
    <row r="635" spans="7:12" ht="12.75" customHeight="1">
      <c r="G635" s="4"/>
      <c r="K635" s="4"/>
      <c r="L635" s="4"/>
    </row>
    <row r="636" spans="7:12" ht="12.75" customHeight="1">
      <c r="G636" s="4"/>
      <c r="K636" s="4"/>
      <c r="L636" s="4"/>
    </row>
    <row r="637" spans="7:12" ht="12.75" customHeight="1">
      <c r="G637" s="4"/>
      <c r="K637" s="4"/>
      <c r="L637" s="4"/>
    </row>
    <row r="638" spans="7:12" ht="12.75" customHeight="1">
      <c r="G638" s="4"/>
      <c r="K638" s="4"/>
      <c r="L638" s="4"/>
    </row>
    <row r="639" spans="7:12" ht="12.75" customHeight="1">
      <c r="G639" s="4"/>
      <c r="K639" s="4"/>
      <c r="L639" s="4"/>
    </row>
    <row r="640" spans="7:12" ht="12.75" customHeight="1">
      <c r="G640" s="4"/>
      <c r="K640" s="4"/>
      <c r="L640" s="4"/>
    </row>
    <row r="641" spans="7:12" ht="12.75" customHeight="1">
      <c r="G641" s="4"/>
      <c r="K641" s="4"/>
      <c r="L641" s="4"/>
    </row>
    <row r="642" spans="7:12" ht="12.75" customHeight="1">
      <c r="G642" s="4"/>
      <c r="K642" s="4"/>
      <c r="L642" s="4"/>
    </row>
    <row r="643" spans="7:12" ht="12.75" customHeight="1">
      <c r="G643" s="4"/>
      <c r="K643" s="4"/>
      <c r="L643" s="4"/>
    </row>
    <row r="644" spans="7:12" ht="12.75" customHeight="1">
      <c r="G644" s="4"/>
      <c r="K644" s="4"/>
      <c r="L644" s="4"/>
    </row>
    <row r="645" spans="7:12" ht="12.75" customHeight="1">
      <c r="G645" s="4"/>
      <c r="K645" s="4"/>
      <c r="L645" s="4"/>
    </row>
    <row r="646" spans="7:12" ht="12.75" customHeight="1">
      <c r="G646" s="4"/>
      <c r="K646" s="4"/>
      <c r="L646" s="4"/>
    </row>
    <row r="647" spans="7:12" ht="12.75" customHeight="1">
      <c r="G647" s="4"/>
      <c r="K647" s="4"/>
      <c r="L647" s="4"/>
    </row>
    <row r="648" spans="7:12" ht="12.75" customHeight="1">
      <c r="G648" s="4"/>
      <c r="K648" s="4"/>
      <c r="L648" s="4"/>
    </row>
    <row r="649" spans="7:12" ht="12.75" customHeight="1">
      <c r="G649" s="4"/>
      <c r="K649" s="4"/>
      <c r="L649" s="4"/>
    </row>
    <row r="650" spans="7:12" ht="12.75" customHeight="1">
      <c r="G650" s="4"/>
      <c r="K650" s="4"/>
      <c r="L650" s="4"/>
    </row>
    <row r="651" spans="7:12" ht="12.75" customHeight="1">
      <c r="G651" s="4"/>
      <c r="K651" s="4"/>
      <c r="L651" s="4"/>
    </row>
    <row r="652" spans="7:12" ht="12.75" customHeight="1">
      <c r="G652" s="4"/>
      <c r="K652" s="4"/>
      <c r="L652" s="4"/>
    </row>
    <row r="653" spans="7:12" ht="12.75" customHeight="1">
      <c r="G653" s="4"/>
      <c r="K653" s="4"/>
      <c r="L653" s="4"/>
    </row>
    <row r="654" spans="7:12" ht="12.75" customHeight="1">
      <c r="G654" s="4"/>
      <c r="K654" s="4"/>
      <c r="L654" s="4"/>
    </row>
    <row r="655" spans="7:12" ht="12.75" customHeight="1">
      <c r="G655" s="4"/>
      <c r="K655" s="4"/>
      <c r="L655" s="4"/>
    </row>
    <row r="656" spans="7:12" ht="12.75" customHeight="1">
      <c r="G656" s="4"/>
      <c r="K656" s="4"/>
      <c r="L656" s="4"/>
    </row>
    <row r="657" spans="7:12" ht="12.75" customHeight="1">
      <c r="G657" s="4"/>
      <c r="K657" s="4"/>
      <c r="L657" s="4"/>
    </row>
    <row r="658" spans="7:12" ht="12.75" customHeight="1">
      <c r="G658" s="4"/>
      <c r="K658" s="4"/>
      <c r="L658" s="4"/>
    </row>
    <row r="659" spans="7:12" ht="12.75" customHeight="1">
      <c r="G659" s="4"/>
      <c r="K659" s="4"/>
      <c r="L659" s="4"/>
    </row>
    <row r="660" spans="7:12" ht="12.75" customHeight="1">
      <c r="G660" s="4"/>
      <c r="K660" s="4"/>
      <c r="L660" s="4"/>
    </row>
    <row r="661" spans="7:12" ht="12.75" customHeight="1">
      <c r="G661" s="4"/>
      <c r="K661" s="4"/>
      <c r="L661" s="4"/>
    </row>
    <row r="662" spans="7:12" ht="12.75" customHeight="1">
      <c r="G662" s="4"/>
      <c r="K662" s="4"/>
      <c r="L662" s="4"/>
    </row>
    <row r="663" spans="7:12" ht="12.75" customHeight="1">
      <c r="G663" s="4"/>
      <c r="K663" s="4"/>
      <c r="L663" s="4"/>
    </row>
    <row r="664" spans="7:12" ht="12.75" customHeight="1">
      <c r="G664" s="4"/>
      <c r="K664" s="4"/>
      <c r="L664" s="4"/>
    </row>
    <row r="665" spans="7:12" ht="12.75" customHeight="1">
      <c r="G665" s="4"/>
      <c r="K665" s="4"/>
      <c r="L665" s="4"/>
    </row>
    <row r="666" spans="7:12" ht="12.75" customHeight="1">
      <c r="G666" s="4"/>
      <c r="K666" s="4"/>
      <c r="L666" s="4"/>
    </row>
    <row r="667" spans="7:12" ht="12.75" customHeight="1">
      <c r="G667" s="4"/>
      <c r="K667" s="4"/>
      <c r="L667" s="4"/>
    </row>
    <row r="668" spans="7:12" ht="12.75" customHeight="1">
      <c r="G668" s="4"/>
      <c r="K668" s="4"/>
      <c r="L668" s="4"/>
    </row>
    <row r="669" spans="7:12" ht="12.75" customHeight="1">
      <c r="G669" s="4"/>
      <c r="K669" s="4"/>
      <c r="L669" s="4"/>
    </row>
    <row r="670" spans="7:12" ht="12.75" customHeight="1">
      <c r="G670" s="4"/>
      <c r="K670" s="4"/>
      <c r="L670" s="4"/>
    </row>
    <row r="671" spans="7:12" ht="12.75" customHeight="1">
      <c r="G671" s="4"/>
      <c r="K671" s="4"/>
      <c r="L671" s="4"/>
    </row>
    <row r="672" spans="7:12" ht="12.75" customHeight="1">
      <c r="G672" s="4"/>
      <c r="K672" s="4"/>
      <c r="L672" s="4"/>
    </row>
    <row r="673" spans="7:12" ht="12.75" customHeight="1">
      <c r="G673" s="4"/>
      <c r="K673" s="4"/>
      <c r="L673" s="4"/>
    </row>
    <row r="674" spans="7:12" ht="12.75" customHeight="1">
      <c r="G674" s="4"/>
      <c r="K674" s="4"/>
      <c r="L674" s="4"/>
    </row>
    <row r="675" spans="7:12" ht="12.75" customHeight="1">
      <c r="G675" s="4"/>
      <c r="K675" s="4"/>
      <c r="L675" s="4"/>
    </row>
    <row r="676" spans="7:12" ht="12.75" customHeight="1">
      <c r="G676" s="4"/>
      <c r="K676" s="4"/>
      <c r="L676" s="4"/>
    </row>
    <row r="677" spans="7:12" ht="12.75" customHeight="1">
      <c r="G677" s="4"/>
      <c r="K677" s="4"/>
      <c r="L677" s="4"/>
    </row>
    <row r="678" spans="7:12" ht="12.75" customHeight="1">
      <c r="G678" s="4"/>
      <c r="K678" s="4"/>
      <c r="L678" s="4"/>
    </row>
    <row r="679" spans="7:12" ht="12.75" customHeight="1">
      <c r="G679" s="4"/>
      <c r="K679" s="4"/>
      <c r="L679" s="4"/>
    </row>
    <row r="680" spans="7:12" ht="12.75" customHeight="1">
      <c r="G680" s="4"/>
      <c r="K680" s="4"/>
      <c r="L680" s="4"/>
    </row>
    <row r="681" spans="7:12" ht="12.75" customHeight="1">
      <c r="G681" s="4"/>
      <c r="K681" s="4"/>
      <c r="L681" s="4"/>
    </row>
    <row r="682" spans="7:12" ht="12.75" customHeight="1">
      <c r="G682" s="4"/>
      <c r="K682" s="4"/>
      <c r="L682" s="4"/>
    </row>
    <row r="683" spans="7:12" ht="12.75" customHeight="1">
      <c r="G683" s="4"/>
      <c r="K683" s="4"/>
      <c r="L683" s="4"/>
    </row>
    <row r="684" spans="7:12" ht="12.75" customHeight="1">
      <c r="G684" s="4"/>
      <c r="K684" s="4"/>
      <c r="L684" s="4"/>
    </row>
    <row r="685" spans="7:12" ht="12.75" customHeight="1">
      <c r="G685" s="4"/>
      <c r="K685" s="4"/>
      <c r="L685" s="4"/>
    </row>
    <row r="686" spans="7:12" ht="12.75" customHeight="1">
      <c r="G686" s="4"/>
      <c r="K686" s="4"/>
      <c r="L686" s="4"/>
    </row>
    <row r="687" spans="7:12" ht="12.75" customHeight="1">
      <c r="G687" s="4"/>
      <c r="K687" s="4"/>
      <c r="L687" s="4"/>
    </row>
    <row r="688" spans="7:12" ht="12.75" customHeight="1">
      <c r="G688" s="4"/>
      <c r="K688" s="4"/>
      <c r="L688" s="4"/>
    </row>
    <row r="689" spans="7:12" ht="12.75" customHeight="1">
      <c r="G689" s="4"/>
      <c r="K689" s="4"/>
      <c r="L689" s="4"/>
    </row>
    <row r="690" spans="7:12" ht="12.75" customHeight="1">
      <c r="G690" s="4"/>
      <c r="K690" s="4"/>
      <c r="L690" s="4"/>
    </row>
    <row r="691" spans="7:12" ht="12.75" customHeight="1">
      <c r="G691" s="4"/>
      <c r="K691" s="4"/>
      <c r="L691" s="4"/>
    </row>
    <row r="692" spans="7:12" ht="12.75" customHeight="1">
      <c r="G692" s="4"/>
      <c r="K692" s="4"/>
      <c r="L692" s="4"/>
    </row>
    <row r="693" spans="7:12" ht="12.75" customHeight="1">
      <c r="G693" s="4"/>
      <c r="K693" s="4"/>
      <c r="L693" s="4"/>
    </row>
    <row r="694" spans="7:12" ht="12.75" customHeight="1">
      <c r="G694" s="4"/>
      <c r="K694" s="4"/>
      <c r="L694" s="4"/>
    </row>
    <row r="695" spans="7:12" ht="12.75" customHeight="1">
      <c r="G695" s="4"/>
      <c r="K695" s="4"/>
      <c r="L695" s="4"/>
    </row>
    <row r="696" spans="7:12" ht="12.75" customHeight="1">
      <c r="G696" s="4"/>
      <c r="K696" s="4"/>
      <c r="L696" s="4"/>
    </row>
    <row r="697" spans="7:12" ht="12.75" customHeight="1">
      <c r="G697" s="4"/>
      <c r="K697" s="4"/>
      <c r="L697" s="4"/>
    </row>
    <row r="698" spans="7:12" ht="12.75" customHeight="1">
      <c r="G698" s="4"/>
      <c r="K698" s="4"/>
      <c r="L698" s="4"/>
    </row>
    <row r="699" spans="7:12" ht="12.75" customHeight="1">
      <c r="G699" s="4"/>
      <c r="K699" s="4"/>
      <c r="L699" s="4"/>
    </row>
    <row r="700" spans="7:12" ht="12.75" customHeight="1">
      <c r="G700" s="4"/>
      <c r="K700" s="4"/>
      <c r="L700" s="4"/>
    </row>
    <row r="701" spans="7:12" ht="12.75" customHeight="1">
      <c r="G701" s="4"/>
      <c r="K701" s="4"/>
      <c r="L701" s="4"/>
    </row>
    <row r="702" spans="7:12" ht="12.75" customHeight="1">
      <c r="G702" s="4"/>
      <c r="K702" s="4"/>
      <c r="L702" s="4"/>
    </row>
    <row r="703" spans="7:12" ht="12.75" customHeight="1">
      <c r="G703" s="4"/>
      <c r="K703" s="4"/>
      <c r="L703" s="4"/>
    </row>
    <row r="704" spans="7:12" ht="12.75" customHeight="1">
      <c r="G704" s="4"/>
      <c r="K704" s="4"/>
      <c r="L704" s="4"/>
    </row>
    <row r="705" spans="7:12" ht="12.75" customHeight="1">
      <c r="G705" s="4"/>
      <c r="K705" s="4"/>
      <c r="L705" s="4"/>
    </row>
    <row r="706" spans="7:12" ht="12.75" customHeight="1">
      <c r="G706" s="4"/>
      <c r="K706" s="4"/>
      <c r="L706" s="4"/>
    </row>
    <row r="707" spans="7:12" ht="12.75" customHeight="1">
      <c r="G707" s="4"/>
      <c r="K707" s="4"/>
      <c r="L707" s="4"/>
    </row>
    <row r="708" spans="7:12" ht="12.75" customHeight="1">
      <c r="G708" s="4"/>
      <c r="K708" s="4"/>
      <c r="L708" s="4"/>
    </row>
    <row r="709" spans="7:12" ht="12.75" customHeight="1">
      <c r="G709" s="4"/>
      <c r="K709" s="4"/>
      <c r="L709" s="4"/>
    </row>
    <row r="710" spans="7:12" ht="12.75" customHeight="1">
      <c r="G710" s="4"/>
      <c r="K710" s="4"/>
      <c r="L710" s="4"/>
    </row>
    <row r="711" spans="7:12" ht="12.75" customHeight="1">
      <c r="G711" s="4"/>
      <c r="K711" s="4"/>
      <c r="L711" s="4"/>
    </row>
    <row r="712" spans="7:12" ht="12.75" customHeight="1">
      <c r="G712" s="4"/>
      <c r="K712" s="4"/>
      <c r="L712" s="4"/>
    </row>
    <row r="713" spans="7:12" ht="12.75" customHeight="1">
      <c r="G713" s="4"/>
      <c r="K713" s="4"/>
      <c r="L713" s="4"/>
    </row>
    <row r="714" spans="7:12" ht="12.75" customHeight="1">
      <c r="G714" s="4"/>
      <c r="K714" s="4"/>
      <c r="L714" s="4"/>
    </row>
    <row r="715" spans="7:12" ht="12.75" customHeight="1">
      <c r="G715" s="4"/>
      <c r="K715" s="4"/>
      <c r="L715" s="4"/>
    </row>
    <row r="716" spans="7:12" ht="12.75" customHeight="1">
      <c r="G716" s="4"/>
      <c r="K716" s="4"/>
      <c r="L716" s="4"/>
    </row>
    <row r="717" spans="7:12" ht="12.75" customHeight="1">
      <c r="G717" s="4"/>
      <c r="K717" s="4"/>
      <c r="L717" s="4"/>
    </row>
    <row r="718" spans="7:12" ht="12.75" customHeight="1">
      <c r="G718" s="4"/>
      <c r="K718" s="4"/>
      <c r="L718" s="4"/>
    </row>
    <row r="719" spans="7:12" ht="12.75" customHeight="1">
      <c r="G719" s="4"/>
      <c r="K719" s="4"/>
      <c r="L719" s="4"/>
    </row>
    <row r="720" spans="7:12" ht="12.75" customHeight="1">
      <c r="G720" s="4"/>
      <c r="K720" s="4"/>
      <c r="L720" s="4"/>
    </row>
    <row r="721" spans="7:12" ht="12.75" customHeight="1">
      <c r="G721" s="4"/>
      <c r="K721" s="4"/>
      <c r="L721" s="4"/>
    </row>
    <row r="722" spans="7:12" ht="12.75" customHeight="1">
      <c r="G722" s="4"/>
      <c r="K722" s="4"/>
      <c r="L722" s="4"/>
    </row>
    <row r="723" spans="7:12" ht="12.75" customHeight="1">
      <c r="G723" s="4"/>
      <c r="K723" s="4"/>
      <c r="L723" s="4"/>
    </row>
    <row r="724" spans="7:12" ht="12.75" customHeight="1">
      <c r="G724" s="4"/>
      <c r="K724" s="4"/>
      <c r="L724" s="4"/>
    </row>
    <row r="725" spans="7:12" ht="12.75" customHeight="1">
      <c r="G725" s="4"/>
      <c r="K725" s="4"/>
      <c r="L725" s="4"/>
    </row>
    <row r="726" spans="7:12" ht="12.75" customHeight="1">
      <c r="G726" s="4"/>
      <c r="K726" s="4"/>
      <c r="L726" s="4"/>
    </row>
    <row r="727" spans="7:12" ht="12.75" customHeight="1">
      <c r="G727" s="4"/>
      <c r="K727" s="4"/>
      <c r="L727" s="4"/>
    </row>
    <row r="728" spans="7:12" ht="12.75" customHeight="1">
      <c r="G728" s="4"/>
      <c r="K728" s="4"/>
      <c r="L728" s="4"/>
    </row>
    <row r="729" spans="7:12" ht="12.75" customHeight="1">
      <c r="G729" s="4"/>
      <c r="K729" s="4"/>
      <c r="L729" s="4"/>
    </row>
    <row r="730" spans="7:12" ht="12.75" customHeight="1">
      <c r="G730" s="4"/>
      <c r="K730" s="4"/>
      <c r="L730" s="4"/>
    </row>
    <row r="731" spans="7:12" ht="12.75" customHeight="1">
      <c r="G731" s="4"/>
      <c r="K731" s="4"/>
      <c r="L731" s="4"/>
    </row>
    <row r="732" spans="7:12" ht="12.75" customHeight="1">
      <c r="G732" s="4"/>
      <c r="K732" s="4"/>
      <c r="L732" s="4"/>
    </row>
    <row r="733" spans="7:12" ht="12.75" customHeight="1">
      <c r="G733" s="4"/>
      <c r="K733" s="4"/>
      <c r="L733" s="4"/>
    </row>
    <row r="734" spans="7:12" ht="12.75" customHeight="1">
      <c r="G734" s="4"/>
      <c r="K734" s="4"/>
      <c r="L734" s="4"/>
    </row>
    <row r="735" spans="7:12" ht="12.75" customHeight="1">
      <c r="G735" s="4"/>
      <c r="K735" s="4"/>
      <c r="L735" s="4"/>
    </row>
    <row r="736" spans="7:12" ht="12.75" customHeight="1">
      <c r="G736" s="4"/>
      <c r="K736" s="4"/>
      <c r="L736" s="4"/>
    </row>
    <row r="737" spans="7:12" ht="12.75" customHeight="1">
      <c r="G737" s="4"/>
      <c r="K737" s="4"/>
      <c r="L737" s="4"/>
    </row>
    <row r="738" spans="7:12" ht="12.75" customHeight="1">
      <c r="G738" s="4"/>
      <c r="K738" s="4"/>
      <c r="L738" s="4"/>
    </row>
    <row r="739" spans="7:12" ht="12.75" customHeight="1">
      <c r="G739" s="4"/>
      <c r="K739" s="4"/>
      <c r="L739" s="4"/>
    </row>
    <row r="740" spans="7:12" ht="12.75" customHeight="1">
      <c r="G740" s="4"/>
      <c r="K740" s="4"/>
      <c r="L740" s="4"/>
    </row>
    <row r="741" spans="7:12" ht="12.75" customHeight="1">
      <c r="G741" s="4"/>
      <c r="K741" s="4"/>
      <c r="L741" s="4"/>
    </row>
    <row r="742" spans="7:12" ht="12.75" customHeight="1">
      <c r="G742" s="4"/>
      <c r="K742" s="4"/>
      <c r="L742" s="4"/>
    </row>
    <row r="743" spans="7:12" ht="12.75" customHeight="1">
      <c r="G743" s="4"/>
      <c r="K743" s="4"/>
      <c r="L743" s="4"/>
    </row>
    <row r="744" spans="7:12" ht="12.75" customHeight="1">
      <c r="G744" s="4"/>
      <c r="K744" s="4"/>
      <c r="L744" s="4"/>
    </row>
    <row r="745" spans="7:12" ht="12.75" customHeight="1">
      <c r="G745" s="4"/>
      <c r="K745" s="4"/>
      <c r="L745" s="4"/>
    </row>
    <row r="746" spans="7:12" ht="12.75" customHeight="1">
      <c r="G746" s="4"/>
      <c r="K746" s="4"/>
      <c r="L746" s="4"/>
    </row>
    <row r="747" spans="7:12" ht="12.75" customHeight="1">
      <c r="G747" s="4"/>
      <c r="K747" s="4"/>
      <c r="L747" s="4"/>
    </row>
    <row r="748" spans="7:12" ht="12.75" customHeight="1">
      <c r="G748" s="4"/>
      <c r="K748" s="4"/>
      <c r="L748" s="4"/>
    </row>
    <row r="749" spans="7:12" ht="12.75" customHeight="1">
      <c r="G749" s="4"/>
      <c r="K749" s="4"/>
      <c r="L749" s="4"/>
    </row>
    <row r="750" spans="7:12" ht="12.75" customHeight="1">
      <c r="G750" s="4"/>
      <c r="K750" s="4"/>
      <c r="L750" s="4"/>
    </row>
    <row r="751" spans="7:12" ht="12.75" customHeight="1">
      <c r="G751" s="4"/>
      <c r="K751" s="4"/>
      <c r="L751" s="4"/>
    </row>
    <row r="752" spans="7:12" ht="12.75" customHeight="1">
      <c r="G752" s="4"/>
      <c r="K752" s="4"/>
      <c r="L752" s="4"/>
    </row>
    <row r="753" spans="7:12" ht="12.75" customHeight="1">
      <c r="G753" s="4"/>
      <c r="K753" s="4"/>
      <c r="L753" s="4"/>
    </row>
    <row r="754" spans="7:12" ht="12.75" customHeight="1">
      <c r="G754" s="4"/>
      <c r="K754" s="4"/>
      <c r="L754" s="4"/>
    </row>
    <row r="755" spans="7:12" ht="12.75" customHeight="1">
      <c r="G755" s="4"/>
      <c r="K755" s="4"/>
      <c r="L755" s="4"/>
    </row>
    <row r="756" spans="7:12" ht="12.75" customHeight="1">
      <c r="G756" s="4"/>
      <c r="K756" s="4"/>
      <c r="L756" s="4"/>
    </row>
    <row r="757" spans="7:12" ht="12.75" customHeight="1">
      <c r="G757" s="4"/>
      <c r="K757" s="4"/>
      <c r="L757" s="4"/>
    </row>
    <row r="758" spans="7:12" ht="12.75" customHeight="1">
      <c r="G758" s="4"/>
      <c r="K758" s="4"/>
      <c r="L758" s="4"/>
    </row>
    <row r="759" spans="7:12" ht="12.75" customHeight="1">
      <c r="G759" s="4"/>
      <c r="K759" s="4"/>
      <c r="L759" s="4"/>
    </row>
    <row r="760" spans="7:12" ht="12.75" customHeight="1">
      <c r="G760" s="4"/>
      <c r="K760" s="4"/>
      <c r="L760" s="4"/>
    </row>
    <row r="761" spans="7:12" ht="12.75" customHeight="1">
      <c r="G761" s="4"/>
      <c r="K761" s="4"/>
      <c r="L761" s="4"/>
    </row>
    <row r="762" spans="7:12" ht="12.75" customHeight="1">
      <c r="G762" s="4"/>
      <c r="K762" s="4"/>
      <c r="L762" s="4"/>
    </row>
    <row r="763" spans="7:12" ht="12.75" customHeight="1">
      <c r="G763" s="4"/>
      <c r="K763" s="4"/>
      <c r="L763" s="4"/>
    </row>
    <row r="764" spans="7:12" ht="12.75" customHeight="1">
      <c r="G764" s="4"/>
      <c r="K764" s="4"/>
      <c r="L764" s="4"/>
    </row>
    <row r="765" spans="7:12" ht="12.75" customHeight="1">
      <c r="G765" s="4"/>
      <c r="K765" s="4"/>
      <c r="L765" s="4"/>
    </row>
    <row r="766" spans="7:12" ht="12.75" customHeight="1">
      <c r="G766" s="4"/>
      <c r="K766" s="4"/>
      <c r="L766" s="4"/>
    </row>
    <row r="767" spans="7:12" ht="12.75" customHeight="1">
      <c r="G767" s="4"/>
      <c r="K767" s="4"/>
      <c r="L767" s="4"/>
    </row>
    <row r="768" spans="7:12" ht="12.75" customHeight="1">
      <c r="G768" s="4"/>
      <c r="K768" s="4"/>
      <c r="L768" s="4"/>
    </row>
    <row r="769" spans="7:12" ht="12.75" customHeight="1">
      <c r="G769" s="4"/>
      <c r="K769" s="4"/>
      <c r="L769" s="4"/>
    </row>
    <row r="770" spans="7:12" ht="12.75" customHeight="1">
      <c r="G770" s="4"/>
      <c r="K770" s="4"/>
      <c r="L770" s="4"/>
    </row>
    <row r="771" spans="7:12" ht="12.75" customHeight="1">
      <c r="G771" s="4"/>
      <c r="K771" s="4"/>
      <c r="L771" s="4"/>
    </row>
    <row r="772" spans="7:12" ht="12.75" customHeight="1">
      <c r="G772" s="4"/>
      <c r="K772" s="4"/>
      <c r="L772" s="4"/>
    </row>
    <row r="773" spans="7:12" ht="12.75" customHeight="1">
      <c r="G773" s="4"/>
      <c r="K773" s="4"/>
      <c r="L773" s="4"/>
    </row>
    <row r="774" spans="7:12" ht="12.75" customHeight="1">
      <c r="G774" s="4"/>
      <c r="K774" s="4"/>
      <c r="L774" s="4"/>
    </row>
    <row r="775" spans="7:12" ht="12.75" customHeight="1">
      <c r="G775" s="4"/>
      <c r="K775" s="4"/>
      <c r="L775" s="4"/>
    </row>
    <row r="776" spans="7:12" ht="12.75" customHeight="1">
      <c r="G776" s="4"/>
      <c r="K776" s="4"/>
      <c r="L776" s="4"/>
    </row>
    <row r="777" spans="7:12" ht="12.75" customHeight="1">
      <c r="G777" s="4"/>
      <c r="K777" s="4"/>
      <c r="L777" s="4"/>
    </row>
    <row r="778" spans="7:12" ht="12.75" customHeight="1">
      <c r="G778" s="4"/>
      <c r="K778" s="4"/>
      <c r="L778" s="4"/>
    </row>
    <row r="779" spans="7:12" ht="12.75" customHeight="1">
      <c r="G779" s="4"/>
      <c r="K779" s="4"/>
      <c r="L779" s="4"/>
    </row>
    <row r="780" spans="7:12" ht="12.75" customHeight="1">
      <c r="G780" s="4"/>
      <c r="K780" s="4"/>
      <c r="L780" s="4"/>
    </row>
    <row r="781" spans="7:12" ht="12.75" customHeight="1">
      <c r="G781" s="4"/>
      <c r="K781" s="4"/>
      <c r="L781" s="4"/>
    </row>
    <row r="782" spans="7:12" ht="12.75" customHeight="1">
      <c r="G782" s="4"/>
      <c r="K782" s="4"/>
      <c r="L782" s="4"/>
    </row>
    <row r="783" spans="7:12" ht="12.75" customHeight="1">
      <c r="G783" s="4"/>
      <c r="K783" s="4"/>
      <c r="L783" s="4"/>
    </row>
    <row r="784" spans="7:12" ht="12.75" customHeight="1">
      <c r="G784" s="4"/>
      <c r="K784" s="4"/>
      <c r="L784" s="4"/>
    </row>
    <row r="785" spans="7:12" ht="12.75" customHeight="1">
      <c r="G785" s="4"/>
      <c r="K785" s="4"/>
      <c r="L785" s="4"/>
    </row>
    <row r="786" spans="7:12" ht="12.75" customHeight="1">
      <c r="G786" s="4"/>
      <c r="K786" s="4"/>
      <c r="L786" s="4"/>
    </row>
    <row r="787" spans="7:12" ht="12.75" customHeight="1">
      <c r="G787" s="4"/>
      <c r="K787" s="4"/>
      <c r="L787" s="4"/>
    </row>
    <row r="788" spans="7:12" ht="12.75" customHeight="1">
      <c r="G788" s="4"/>
      <c r="K788" s="4"/>
      <c r="L788" s="4"/>
    </row>
    <row r="789" spans="7:12" ht="12.75" customHeight="1">
      <c r="G789" s="4"/>
      <c r="K789" s="4"/>
      <c r="L789" s="4"/>
    </row>
    <row r="790" spans="7:12" ht="12.75" customHeight="1">
      <c r="G790" s="4"/>
      <c r="K790" s="4"/>
      <c r="L790" s="4"/>
    </row>
    <row r="791" spans="7:12" ht="12.75" customHeight="1">
      <c r="G791" s="4"/>
      <c r="K791" s="4"/>
      <c r="L791" s="4"/>
    </row>
    <row r="792" spans="7:12" ht="12.75" customHeight="1">
      <c r="G792" s="4"/>
      <c r="K792" s="4"/>
      <c r="L792" s="4"/>
    </row>
    <row r="793" spans="7:12" ht="12.75" customHeight="1">
      <c r="G793" s="4"/>
      <c r="K793" s="4"/>
      <c r="L793" s="4"/>
    </row>
    <row r="794" spans="7:12" ht="12.75" customHeight="1">
      <c r="G794" s="4"/>
      <c r="K794" s="4"/>
      <c r="L794" s="4"/>
    </row>
    <row r="795" spans="7:12" ht="12.75" customHeight="1">
      <c r="G795" s="4"/>
      <c r="K795" s="4"/>
      <c r="L795" s="4"/>
    </row>
    <row r="796" spans="7:12" ht="12.75" customHeight="1">
      <c r="G796" s="4"/>
      <c r="K796" s="4"/>
      <c r="L796" s="4"/>
    </row>
    <row r="797" spans="7:12" ht="12.75" customHeight="1">
      <c r="G797" s="4"/>
      <c r="K797" s="4"/>
      <c r="L797" s="4"/>
    </row>
    <row r="798" spans="7:12" ht="12.75" customHeight="1">
      <c r="G798" s="4"/>
      <c r="K798" s="4"/>
      <c r="L798" s="4"/>
    </row>
    <row r="799" spans="7:12" ht="12.75" customHeight="1">
      <c r="G799" s="4"/>
      <c r="K799" s="4"/>
      <c r="L799" s="4"/>
    </row>
    <row r="800" spans="7:12" ht="12.75" customHeight="1">
      <c r="G800" s="4"/>
      <c r="K800" s="4"/>
      <c r="L800" s="4"/>
    </row>
    <row r="801" spans="7:12" ht="12.75" customHeight="1">
      <c r="G801" s="4"/>
      <c r="K801" s="4"/>
      <c r="L801" s="4"/>
    </row>
    <row r="802" spans="7:12" ht="12.75" customHeight="1">
      <c r="G802" s="4"/>
      <c r="K802" s="4"/>
      <c r="L802" s="4"/>
    </row>
    <row r="803" spans="7:12" ht="12.75" customHeight="1">
      <c r="G803" s="4"/>
      <c r="K803" s="4"/>
      <c r="L803" s="4"/>
    </row>
    <row r="804" spans="7:12" ht="12.75" customHeight="1">
      <c r="G804" s="4"/>
      <c r="K804" s="4"/>
      <c r="L804" s="4"/>
    </row>
    <row r="805" spans="7:12" ht="12.75" customHeight="1">
      <c r="G805" s="4"/>
      <c r="K805" s="4"/>
      <c r="L805" s="4"/>
    </row>
    <row r="806" spans="7:12" ht="12.75" customHeight="1">
      <c r="G806" s="4"/>
      <c r="K806" s="4"/>
      <c r="L806" s="4"/>
    </row>
    <row r="807" spans="7:12" ht="12.75" customHeight="1">
      <c r="G807" s="4"/>
      <c r="K807" s="4"/>
      <c r="L807" s="4"/>
    </row>
    <row r="808" spans="7:12" ht="12.75" customHeight="1">
      <c r="G808" s="4"/>
      <c r="K808" s="4"/>
      <c r="L808" s="4"/>
    </row>
    <row r="809" spans="7:12" ht="12.75" customHeight="1">
      <c r="G809" s="4"/>
      <c r="K809" s="4"/>
      <c r="L809" s="4"/>
    </row>
    <row r="810" spans="7:12" ht="12.75" customHeight="1">
      <c r="G810" s="4"/>
      <c r="K810" s="4"/>
      <c r="L810" s="4"/>
    </row>
    <row r="811" spans="7:12" ht="12.75" customHeight="1">
      <c r="G811" s="4"/>
      <c r="K811" s="4"/>
      <c r="L811" s="4"/>
    </row>
    <row r="812" spans="7:12" ht="12.75" customHeight="1">
      <c r="G812" s="4"/>
      <c r="K812" s="4"/>
      <c r="L812" s="4"/>
    </row>
    <row r="813" spans="7:12" ht="12.75" customHeight="1">
      <c r="G813" s="4"/>
      <c r="K813" s="4"/>
      <c r="L813" s="4"/>
    </row>
    <row r="814" spans="7:12" ht="12.75" customHeight="1">
      <c r="G814" s="4"/>
      <c r="K814" s="4"/>
      <c r="L814" s="4"/>
    </row>
    <row r="815" spans="7:12" ht="12.75" customHeight="1">
      <c r="G815" s="4"/>
      <c r="K815" s="4"/>
      <c r="L815" s="4"/>
    </row>
    <row r="816" spans="7:12" ht="12.75" customHeight="1">
      <c r="G816" s="4"/>
      <c r="K816" s="4"/>
      <c r="L816" s="4"/>
    </row>
    <row r="817" spans="7:12" ht="12.75" customHeight="1">
      <c r="G817" s="4"/>
      <c r="K817" s="4"/>
      <c r="L817" s="4"/>
    </row>
    <row r="818" spans="7:12" ht="12.75" customHeight="1">
      <c r="G818" s="4"/>
      <c r="K818" s="4"/>
      <c r="L818" s="4"/>
    </row>
    <row r="819" spans="7:12" ht="12.75" customHeight="1">
      <c r="G819" s="4"/>
      <c r="K819" s="4"/>
      <c r="L819" s="4"/>
    </row>
    <row r="820" spans="7:12" ht="12.75" customHeight="1">
      <c r="G820" s="4"/>
      <c r="K820" s="4"/>
      <c r="L820" s="4"/>
    </row>
    <row r="821" spans="7:12" ht="12.75" customHeight="1">
      <c r="G821" s="4"/>
      <c r="K821" s="4"/>
      <c r="L821" s="4"/>
    </row>
    <row r="822" spans="7:12" ht="12.75" customHeight="1">
      <c r="G822" s="4"/>
      <c r="K822" s="4"/>
      <c r="L822" s="4"/>
    </row>
    <row r="823" spans="7:12" ht="12.75" customHeight="1">
      <c r="G823" s="4"/>
      <c r="K823" s="4"/>
      <c r="L823" s="4"/>
    </row>
    <row r="824" spans="7:12" ht="12.75" customHeight="1">
      <c r="G824" s="4"/>
      <c r="K824" s="4"/>
      <c r="L824" s="4"/>
    </row>
    <row r="825" spans="7:12" ht="12.75" customHeight="1">
      <c r="G825" s="4"/>
      <c r="K825" s="4"/>
      <c r="L825" s="4"/>
    </row>
    <row r="826" spans="7:12" ht="12.75" customHeight="1">
      <c r="G826" s="4"/>
      <c r="K826" s="4"/>
      <c r="L826" s="4"/>
    </row>
    <row r="827" spans="7:12" ht="12.75" customHeight="1">
      <c r="G827" s="4"/>
      <c r="K827" s="4"/>
      <c r="L827" s="4"/>
    </row>
    <row r="828" spans="7:12" ht="12.75" customHeight="1">
      <c r="G828" s="4"/>
      <c r="K828" s="4"/>
      <c r="L828" s="4"/>
    </row>
    <row r="829" spans="7:12" ht="12.75" customHeight="1">
      <c r="G829" s="4"/>
      <c r="K829" s="4"/>
      <c r="L829" s="4"/>
    </row>
    <row r="830" spans="7:12" ht="12.75" customHeight="1">
      <c r="G830" s="4"/>
      <c r="K830" s="4"/>
      <c r="L830" s="4"/>
    </row>
    <row r="831" spans="7:12" ht="12.75" customHeight="1">
      <c r="G831" s="4"/>
      <c r="K831" s="4"/>
      <c r="L831" s="4"/>
    </row>
    <row r="832" spans="7:12" ht="12.75" customHeight="1">
      <c r="G832" s="4"/>
      <c r="K832" s="4"/>
      <c r="L832" s="4"/>
    </row>
    <row r="833" spans="7:12" ht="12.75" customHeight="1">
      <c r="G833" s="4"/>
      <c r="K833" s="4"/>
      <c r="L833" s="4"/>
    </row>
    <row r="834" spans="7:12" ht="12.75" customHeight="1">
      <c r="G834" s="4"/>
      <c r="K834" s="4"/>
      <c r="L834" s="4"/>
    </row>
    <row r="835" spans="7:12" ht="12.75" customHeight="1">
      <c r="G835" s="4"/>
      <c r="K835" s="4"/>
      <c r="L835" s="4"/>
    </row>
    <row r="836" spans="7:12" ht="12.75" customHeight="1">
      <c r="G836" s="4"/>
      <c r="K836" s="4"/>
      <c r="L836" s="4"/>
    </row>
    <row r="837" spans="7:12" ht="12.75" customHeight="1">
      <c r="G837" s="4"/>
      <c r="K837" s="4"/>
      <c r="L837" s="4"/>
    </row>
    <row r="838" spans="7:12" ht="12.75" customHeight="1">
      <c r="G838" s="4"/>
      <c r="K838" s="4"/>
      <c r="L838" s="4"/>
    </row>
    <row r="839" spans="7:12" ht="12.75" customHeight="1">
      <c r="G839" s="4"/>
      <c r="K839" s="4"/>
      <c r="L839" s="4"/>
    </row>
    <row r="840" spans="7:12" ht="12.75" customHeight="1">
      <c r="G840" s="4"/>
      <c r="K840" s="4"/>
      <c r="L840" s="4"/>
    </row>
    <row r="841" spans="7:12" ht="12.75" customHeight="1">
      <c r="G841" s="4"/>
      <c r="K841" s="4"/>
      <c r="L841" s="4"/>
    </row>
    <row r="842" spans="7:12" ht="12.75" customHeight="1">
      <c r="G842" s="4"/>
      <c r="K842" s="4"/>
      <c r="L842" s="4"/>
    </row>
    <row r="843" spans="7:12" ht="12.75" customHeight="1">
      <c r="G843" s="4"/>
      <c r="K843" s="4"/>
      <c r="L843" s="4"/>
    </row>
    <row r="844" spans="7:12" ht="12.75" customHeight="1">
      <c r="G844" s="4"/>
      <c r="K844" s="4"/>
      <c r="L844" s="4"/>
    </row>
    <row r="845" spans="7:12" ht="12.75" customHeight="1">
      <c r="G845" s="4"/>
      <c r="K845" s="4"/>
      <c r="L845" s="4"/>
    </row>
    <row r="846" spans="7:12" ht="12.75" customHeight="1">
      <c r="G846" s="4"/>
      <c r="K846" s="4"/>
      <c r="L846" s="4"/>
    </row>
    <row r="847" spans="7:12" ht="12.75" customHeight="1">
      <c r="G847" s="4"/>
      <c r="K847" s="4"/>
      <c r="L847" s="4"/>
    </row>
    <row r="848" spans="7:12" ht="12.75" customHeight="1">
      <c r="G848" s="4"/>
      <c r="K848" s="4"/>
      <c r="L848" s="4"/>
    </row>
    <row r="849" spans="7:12" ht="12.75" customHeight="1">
      <c r="G849" s="4"/>
      <c r="K849" s="4"/>
      <c r="L849" s="4"/>
    </row>
    <row r="850" spans="7:12" ht="12.75" customHeight="1">
      <c r="G850" s="4"/>
      <c r="K850" s="4"/>
      <c r="L850" s="4"/>
    </row>
    <row r="851" spans="7:12" ht="12.75" customHeight="1">
      <c r="G851" s="4"/>
      <c r="K851" s="4"/>
      <c r="L851" s="4"/>
    </row>
    <row r="852" spans="7:12" ht="12.75" customHeight="1">
      <c r="G852" s="4"/>
      <c r="K852" s="4"/>
      <c r="L852" s="4"/>
    </row>
    <row r="853" spans="7:12" ht="12.75" customHeight="1">
      <c r="G853" s="4"/>
      <c r="K853" s="4"/>
      <c r="L853" s="4"/>
    </row>
    <row r="854" spans="7:12" ht="12.75" customHeight="1">
      <c r="G854" s="4"/>
      <c r="K854" s="4"/>
      <c r="L854" s="4"/>
    </row>
    <row r="855" spans="7:12" ht="12.75" customHeight="1">
      <c r="G855" s="4"/>
      <c r="K855" s="4"/>
      <c r="L855" s="4"/>
    </row>
    <row r="856" spans="7:12" ht="12.75" customHeight="1">
      <c r="G856" s="4"/>
      <c r="K856" s="4"/>
      <c r="L856" s="4"/>
    </row>
    <row r="857" spans="7:12" ht="12.75" customHeight="1">
      <c r="G857" s="4"/>
      <c r="K857" s="4"/>
      <c r="L857" s="4"/>
    </row>
    <row r="858" spans="7:12" ht="12.75" customHeight="1">
      <c r="G858" s="4"/>
      <c r="K858" s="4"/>
      <c r="L858" s="4"/>
    </row>
    <row r="859" spans="7:12" ht="12.75" customHeight="1">
      <c r="G859" s="4"/>
      <c r="K859" s="4"/>
      <c r="L859" s="4"/>
    </row>
    <row r="860" spans="7:12" ht="12.75" customHeight="1">
      <c r="G860" s="4"/>
      <c r="K860" s="4"/>
      <c r="L860" s="4"/>
    </row>
    <row r="861" spans="7:12" ht="12.75" customHeight="1">
      <c r="G861" s="4"/>
      <c r="K861" s="4"/>
      <c r="L861" s="4"/>
    </row>
    <row r="862" spans="7:12" ht="12.75" customHeight="1">
      <c r="G862" s="4"/>
      <c r="K862" s="4"/>
      <c r="L862" s="4"/>
    </row>
    <row r="863" spans="7:12" ht="12.75" customHeight="1">
      <c r="G863" s="4"/>
      <c r="K863" s="4"/>
      <c r="L863" s="4"/>
    </row>
    <row r="864" spans="7:12" ht="12.75" customHeight="1">
      <c r="G864" s="4"/>
      <c r="K864" s="4"/>
      <c r="L864" s="4"/>
    </row>
    <row r="865" spans="7:12" ht="12.75" customHeight="1">
      <c r="G865" s="4"/>
      <c r="K865" s="4"/>
      <c r="L865" s="4"/>
    </row>
    <row r="866" spans="7:12" ht="12.75" customHeight="1">
      <c r="G866" s="4"/>
      <c r="K866" s="4"/>
      <c r="L866" s="4"/>
    </row>
    <row r="867" spans="7:12" ht="12.75" customHeight="1">
      <c r="G867" s="4"/>
      <c r="K867" s="4"/>
      <c r="L867" s="4"/>
    </row>
    <row r="868" spans="7:12" ht="12.75" customHeight="1">
      <c r="G868" s="4"/>
      <c r="K868" s="4"/>
      <c r="L868" s="4"/>
    </row>
    <row r="869" spans="7:12" ht="12.75" customHeight="1">
      <c r="G869" s="4"/>
      <c r="K869" s="4"/>
      <c r="L869" s="4"/>
    </row>
    <row r="870" spans="7:12" ht="12.75" customHeight="1">
      <c r="G870" s="4"/>
      <c r="K870" s="4"/>
      <c r="L870" s="4"/>
    </row>
    <row r="871" spans="7:12" ht="12.75" customHeight="1">
      <c r="G871" s="4"/>
      <c r="K871" s="4"/>
      <c r="L871" s="4"/>
    </row>
    <row r="872" spans="7:12" ht="12.75" customHeight="1">
      <c r="G872" s="4"/>
      <c r="K872" s="4"/>
      <c r="L872" s="4"/>
    </row>
    <row r="873" spans="7:12" ht="12.75" customHeight="1">
      <c r="G873" s="4"/>
      <c r="K873" s="4"/>
      <c r="L873" s="4"/>
    </row>
    <row r="874" spans="7:12" ht="12.75" customHeight="1">
      <c r="G874" s="4"/>
      <c r="K874" s="4"/>
      <c r="L874" s="4"/>
    </row>
    <row r="875" spans="7:12" ht="12.75" customHeight="1">
      <c r="G875" s="4"/>
      <c r="K875" s="4"/>
      <c r="L875" s="4"/>
    </row>
    <row r="876" spans="7:12" ht="12.75" customHeight="1">
      <c r="G876" s="4"/>
      <c r="K876" s="4"/>
      <c r="L876" s="4"/>
    </row>
    <row r="877" spans="7:12" ht="12.75" customHeight="1">
      <c r="G877" s="4"/>
      <c r="K877" s="4"/>
      <c r="L877" s="4"/>
    </row>
    <row r="878" spans="7:12" ht="12.75" customHeight="1">
      <c r="G878" s="4"/>
      <c r="K878" s="4"/>
      <c r="L878" s="4"/>
    </row>
    <row r="879" spans="7:12" ht="12.75" customHeight="1">
      <c r="G879" s="4"/>
      <c r="K879" s="4"/>
      <c r="L879" s="4"/>
    </row>
    <row r="880" spans="7:12" ht="12.75" customHeight="1">
      <c r="G880" s="4"/>
      <c r="K880" s="4"/>
      <c r="L880" s="4"/>
    </row>
    <row r="881" spans="7:12" ht="12.75" customHeight="1">
      <c r="G881" s="4"/>
      <c r="K881" s="4"/>
      <c r="L881" s="4"/>
    </row>
    <row r="882" spans="7:12" ht="12.75" customHeight="1">
      <c r="G882" s="4"/>
      <c r="K882" s="4"/>
      <c r="L882" s="4"/>
    </row>
    <row r="883" spans="7:12" ht="12.75" customHeight="1">
      <c r="G883" s="4"/>
      <c r="K883" s="4"/>
      <c r="L883" s="4"/>
    </row>
    <row r="884" spans="7:12" ht="12.75" customHeight="1">
      <c r="G884" s="4"/>
      <c r="K884" s="4"/>
      <c r="L884" s="4"/>
    </row>
    <row r="885" spans="7:12" ht="12.75" customHeight="1">
      <c r="G885" s="4"/>
      <c r="K885" s="4"/>
      <c r="L885" s="4"/>
    </row>
    <row r="886" spans="7:12" ht="12.75" customHeight="1">
      <c r="G886" s="4"/>
      <c r="K886" s="4"/>
      <c r="L886" s="4"/>
    </row>
    <row r="887" spans="7:12" ht="12.75" customHeight="1">
      <c r="G887" s="4"/>
      <c r="K887" s="4"/>
      <c r="L887" s="4"/>
    </row>
    <row r="888" spans="7:12" ht="12.75" customHeight="1">
      <c r="G888" s="4"/>
      <c r="K888" s="4"/>
      <c r="L888" s="4"/>
    </row>
    <row r="889" spans="7:12" ht="12.75" customHeight="1">
      <c r="G889" s="4"/>
      <c r="K889" s="4"/>
      <c r="L889" s="4"/>
    </row>
    <row r="890" spans="7:12" ht="12.75" customHeight="1">
      <c r="G890" s="4"/>
      <c r="K890" s="4"/>
      <c r="L890" s="4"/>
    </row>
    <row r="891" spans="7:12" ht="12.75" customHeight="1">
      <c r="G891" s="4"/>
      <c r="K891" s="4"/>
      <c r="L891" s="4"/>
    </row>
    <row r="892" spans="7:12" ht="12.75" customHeight="1">
      <c r="G892" s="4"/>
      <c r="K892" s="4"/>
      <c r="L892" s="4"/>
    </row>
    <row r="893" spans="7:12" ht="12.75" customHeight="1">
      <c r="G893" s="4"/>
      <c r="K893" s="4"/>
      <c r="L893" s="4"/>
    </row>
    <row r="894" spans="7:12" ht="12.75" customHeight="1">
      <c r="G894" s="4"/>
      <c r="K894" s="4"/>
      <c r="L894" s="4"/>
    </row>
    <row r="895" spans="7:12" ht="12.75" customHeight="1">
      <c r="G895" s="4"/>
      <c r="K895" s="4"/>
      <c r="L895" s="4"/>
    </row>
    <row r="896" spans="7:12" ht="12.75" customHeight="1">
      <c r="G896" s="4"/>
      <c r="K896" s="4"/>
      <c r="L896" s="4"/>
    </row>
    <row r="897" spans="7:12" ht="12.75" customHeight="1">
      <c r="G897" s="4"/>
      <c r="K897" s="4"/>
      <c r="L897" s="4"/>
    </row>
    <row r="898" spans="7:12" ht="12.75" customHeight="1">
      <c r="G898" s="4"/>
      <c r="K898" s="4"/>
      <c r="L898" s="4"/>
    </row>
    <row r="899" spans="7:12" ht="12.75" customHeight="1">
      <c r="G899" s="4"/>
      <c r="K899" s="4"/>
      <c r="L899" s="4"/>
    </row>
    <row r="900" spans="7:12" ht="12.75" customHeight="1">
      <c r="G900" s="4"/>
      <c r="K900" s="4"/>
      <c r="L900" s="4"/>
    </row>
    <row r="901" spans="7:12" ht="12.75" customHeight="1">
      <c r="G901" s="4"/>
      <c r="K901" s="4"/>
      <c r="L901" s="4"/>
    </row>
    <row r="902" spans="7:12" ht="12.75" customHeight="1">
      <c r="G902" s="4"/>
      <c r="K902" s="4"/>
      <c r="L902" s="4"/>
    </row>
    <row r="903" spans="7:12" ht="12.75" customHeight="1">
      <c r="G903" s="4"/>
      <c r="K903" s="4"/>
      <c r="L903" s="4"/>
    </row>
    <row r="904" spans="7:12" ht="12.75" customHeight="1">
      <c r="G904" s="4"/>
      <c r="K904" s="4"/>
      <c r="L904" s="4"/>
    </row>
    <row r="905" spans="7:12" ht="12.75" customHeight="1">
      <c r="G905" s="4"/>
      <c r="K905" s="4"/>
      <c r="L905" s="4"/>
    </row>
    <row r="906" spans="7:12" ht="12.75" customHeight="1">
      <c r="G906" s="4"/>
      <c r="K906" s="4"/>
      <c r="L906" s="4"/>
    </row>
    <row r="907" spans="7:12" ht="12.75" customHeight="1">
      <c r="G907" s="4"/>
      <c r="K907" s="4"/>
      <c r="L907" s="4"/>
    </row>
    <row r="908" spans="7:12" ht="12.75" customHeight="1">
      <c r="G908" s="4"/>
      <c r="K908" s="4"/>
      <c r="L908" s="4"/>
    </row>
    <row r="909" spans="7:12" ht="12.75" customHeight="1">
      <c r="G909" s="4"/>
      <c r="K909" s="4"/>
      <c r="L909" s="4"/>
    </row>
    <row r="910" spans="7:12" ht="12.75" customHeight="1">
      <c r="G910" s="4"/>
      <c r="K910" s="4"/>
      <c r="L910" s="4"/>
    </row>
    <row r="911" spans="7:12" ht="12.75" customHeight="1">
      <c r="G911" s="4"/>
      <c r="K911" s="4"/>
      <c r="L911" s="4"/>
    </row>
    <row r="912" spans="7:12" ht="12.75" customHeight="1">
      <c r="G912" s="4"/>
      <c r="K912" s="4"/>
      <c r="L912" s="4"/>
    </row>
    <row r="913" spans="7:12" ht="12.75" customHeight="1">
      <c r="G913" s="4"/>
      <c r="K913" s="4"/>
      <c r="L913" s="4"/>
    </row>
    <row r="914" spans="7:12" ht="12.75" customHeight="1">
      <c r="G914" s="4"/>
      <c r="K914" s="4"/>
      <c r="L914" s="4"/>
    </row>
    <row r="915" spans="7:12" ht="12.75" customHeight="1">
      <c r="G915" s="4"/>
      <c r="K915" s="4"/>
      <c r="L915" s="4"/>
    </row>
    <row r="916" spans="7:12" ht="12.75" customHeight="1">
      <c r="G916" s="4"/>
      <c r="K916" s="4"/>
      <c r="L916" s="4"/>
    </row>
    <row r="917" spans="7:12" ht="12.75" customHeight="1">
      <c r="G917" s="4"/>
      <c r="K917" s="4"/>
      <c r="L917" s="4"/>
    </row>
    <row r="918" spans="7:12" ht="12.75" customHeight="1">
      <c r="G918" s="4"/>
      <c r="K918" s="4"/>
      <c r="L918" s="4"/>
    </row>
    <row r="919" spans="7:12" ht="12.75" customHeight="1">
      <c r="G919" s="4"/>
      <c r="K919" s="4"/>
      <c r="L919" s="4"/>
    </row>
    <row r="920" spans="7:12" ht="12.75" customHeight="1">
      <c r="G920" s="4"/>
      <c r="K920" s="4"/>
      <c r="L920" s="4"/>
    </row>
    <row r="921" spans="7:12" ht="12.75" customHeight="1">
      <c r="G921" s="4"/>
      <c r="K921" s="4"/>
      <c r="L921" s="4"/>
    </row>
    <row r="922" spans="7:12" ht="12.75" customHeight="1">
      <c r="G922" s="4"/>
      <c r="K922" s="4"/>
      <c r="L922" s="4"/>
    </row>
    <row r="923" spans="7:12" ht="12.75" customHeight="1">
      <c r="G923" s="4"/>
      <c r="K923" s="4"/>
      <c r="L923" s="4"/>
    </row>
    <row r="924" spans="7:12" ht="12.75" customHeight="1">
      <c r="G924" s="4"/>
      <c r="K924" s="4"/>
      <c r="L924" s="4"/>
    </row>
    <row r="925" spans="7:12" ht="12.75" customHeight="1">
      <c r="G925" s="4"/>
      <c r="K925" s="4"/>
      <c r="L925" s="4"/>
    </row>
    <row r="926" spans="7:12" ht="12.75" customHeight="1">
      <c r="G926" s="4"/>
      <c r="K926" s="4"/>
      <c r="L926" s="4"/>
    </row>
    <row r="927" spans="7:12" ht="12.75" customHeight="1">
      <c r="G927" s="4"/>
      <c r="K927" s="4"/>
      <c r="L927" s="4"/>
    </row>
    <row r="928" spans="7:12" ht="12.75" customHeight="1">
      <c r="G928" s="4"/>
      <c r="K928" s="4"/>
      <c r="L928" s="4"/>
    </row>
    <row r="929" spans="7:12" ht="12.75" customHeight="1">
      <c r="G929" s="4"/>
      <c r="K929" s="4"/>
      <c r="L929" s="4"/>
    </row>
    <row r="930" spans="7:12" ht="12.75" customHeight="1">
      <c r="G930" s="4"/>
      <c r="K930" s="4"/>
      <c r="L930" s="4"/>
    </row>
    <row r="931" spans="7:12" ht="12.75" customHeight="1">
      <c r="G931" s="4"/>
      <c r="K931" s="4"/>
      <c r="L931" s="4"/>
    </row>
    <row r="932" spans="7:12" ht="12.75" customHeight="1">
      <c r="G932" s="4"/>
      <c r="K932" s="4"/>
      <c r="L932" s="4"/>
    </row>
    <row r="933" spans="7:12" ht="12.75" customHeight="1">
      <c r="G933" s="4"/>
      <c r="K933" s="4"/>
      <c r="L933" s="4"/>
    </row>
    <row r="934" spans="7:12" ht="12.75" customHeight="1">
      <c r="G934" s="4"/>
      <c r="K934" s="4"/>
      <c r="L934" s="4"/>
    </row>
    <row r="935" spans="7:12" ht="12.75" customHeight="1">
      <c r="G935" s="4"/>
      <c r="K935" s="4"/>
      <c r="L935" s="4"/>
    </row>
    <row r="936" spans="7:12" ht="12.75" customHeight="1">
      <c r="G936" s="4"/>
      <c r="K936" s="4"/>
      <c r="L936" s="4"/>
    </row>
    <row r="937" spans="7:12" ht="12.75" customHeight="1">
      <c r="G937" s="4"/>
      <c r="K937" s="4"/>
      <c r="L937" s="4"/>
    </row>
    <row r="938" spans="7:12" ht="12.75" customHeight="1">
      <c r="G938" s="4"/>
      <c r="K938" s="4"/>
      <c r="L938" s="4"/>
    </row>
    <row r="939" spans="7:12" ht="12.75" customHeight="1">
      <c r="G939" s="4"/>
      <c r="K939" s="4"/>
      <c r="L939" s="4"/>
    </row>
    <row r="940" spans="7:12" ht="12.75" customHeight="1">
      <c r="G940" s="4"/>
      <c r="K940" s="4"/>
      <c r="L940" s="4"/>
    </row>
    <row r="941" spans="7:12" ht="12.75" customHeight="1">
      <c r="G941" s="4"/>
      <c r="K941" s="4"/>
      <c r="L941" s="4"/>
    </row>
    <row r="942" spans="7:12" ht="12.75" customHeight="1">
      <c r="G942" s="4"/>
      <c r="K942" s="4"/>
      <c r="L942" s="4"/>
    </row>
    <row r="943" spans="7:12" ht="12.75" customHeight="1">
      <c r="G943" s="4"/>
      <c r="K943" s="4"/>
      <c r="L943" s="4"/>
    </row>
    <row r="944" spans="7:12" ht="12.75" customHeight="1">
      <c r="G944" s="4"/>
      <c r="K944" s="4"/>
      <c r="L944" s="4"/>
    </row>
    <row r="945" spans="7:12" ht="12.75" customHeight="1">
      <c r="G945" s="4"/>
      <c r="K945" s="4"/>
      <c r="L945" s="4"/>
    </row>
    <row r="946" spans="7:12" ht="12.75" customHeight="1">
      <c r="G946" s="4"/>
      <c r="K946" s="4"/>
      <c r="L946" s="4"/>
    </row>
    <row r="947" spans="7:12" ht="12.75" customHeight="1">
      <c r="G947" s="4"/>
      <c r="K947" s="4"/>
      <c r="L947" s="4"/>
    </row>
    <row r="948" spans="7:12" ht="12.75" customHeight="1">
      <c r="G948" s="4"/>
      <c r="K948" s="4"/>
      <c r="L948" s="4"/>
    </row>
    <row r="949" spans="7:12" ht="12.75" customHeight="1">
      <c r="G949" s="4"/>
      <c r="K949" s="4"/>
      <c r="L949" s="4"/>
    </row>
    <row r="950" spans="7:12" ht="12.75" customHeight="1">
      <c r="G950" s="4"/>
      <c r="K950" s="4"/>
      <c r="L950" s="4"/>
    </row>
    <row r="951" spans="7:12" ht="12.75" customHeight="1">
      <c r="G951" s="4"/>
      <c r="K951" s="4"/>
      <c r="L951" s="4"/>
    </row>
    <row r="952" spans="7:12" ht="12.75" customHeight="1">
      <c r="G952" s="4"/>
      <c r="K952" s="4"/>
      <c r="L952" s="4"/>
    </row>
    <row r="953" spans="7:12" ht="12.75" customHeight="1">
      <c r="G953" s="4"/>
      <c r="K953" s="4"/>
      <c r="L953" s="4"/>
    </row>
    <row r="954" spans="7:12" ht="12.75" customHeight="1">
      <c r="G954" s="4"/>
      <c r="K954" s="4"/>
      <c r="L954" s="4"/>
    </row>
    <row r="955" spans="7:12" ht="12.75" customHeight="1">
      <c r="G955" s="4"/>
      <c r="K955" s="4"/>
      <c r="L955" s="4"/>
    </row>
    <row r="956" spans="7:12" ht="12.75" customHeight="1">
      <c r="G956" s="4"/>
      <c r="K956" s="4"/>
      <c r="L956" s="4"/>
    </row>
    <row r="957" spans="7:12" ht="12.75" customHeight="1">
      <c r="G957" s="4"/>
      <c r="K957" s="4"/>
      <c r="L957" s="4"/>
    </row>
    <row r="958" spans="7:12" ht="12.75" customHeight="1">
      <c r="G958" s="4"/>
      <c r="K958" s="4"/>
      <c r="L958" s="4"/>
    </row>
    <row r="959" spans="7:12" ht="12.75" customHeight="1">
      <c r="G959" s="4"/>
      <c r="K959" s="4"/>
      <c r="L959" s="4"/>
    </row>
    <row r="960" spans="7:12" ht="12.75" customHeight="1">
      <c r="G960" s="4"/>
      <c r="K960" s="4"/>
      <c r="L960" s="4"/>
    </row>
    <row r="961" spans="7:12" ht="12.75" customHeight="1">
      <c r="G961" s="4"/>
      <c r="K961" s="4"/>
      <c r="L961" s="4"/>
    </row>
    <row r="962" spans="7:12" ht="12.75" customHeight="1">
      <c r="G962" s="4"/>
      <c r="K962" s="4"/>
      <c r="L962" s="4"/>
    </row>
    <row r="963" spans="7:12" ht="12.75" customHeight="1">
      <c r="G963" s="4"/>
      <c r="K963" s="4"/>
      <c r="L963" s="4"/>
    </row>
    <row r="964" spans="7:12" ht="12.75" customHeight="1">
      <c r="G964" s="4"/>
      <c r="K964" s="4"/>
      <c r="L964" s="4"/>
    </row>
    <row r="965" spans="7:12" ht="12.75" customHeight="1">
      <c r="G965" s="4"/>
      <c r="K965" s="4"/>
      <c r="L965" s="4"/>
    </row>
    <row r="966" spans="7:12" ht="12.75" customHeight="1">
      <c r="G966" s="4"/>
      <c r="K966" s="4"/>
      <c r="L966" s="4"/>
    </row>
    <row r="967" spans="7:12" ht="12.75" customHeight="1">
      <c r="G967" s="4"/>
      <c r="K967" s="4"/>
      <c r="L967" s="4"/>
    </row>
    <row r="968" spans="7:12" ht="12.75" customHeight="1">
      <c r="G968" s="4"/>
      <c r="K968" s="4"/>
      <c r="L968" s="4"/>
    </row>
    <row r="969" spans="7:12" ht="12.75" customHeight="1">
      <c r="G969" s="4"/>
      <c r="K969" s="4"/>
      <c r="L969" s="4"/>
    </row>
    <row r="970" spans="7:12" ht="12.75" customHeight="1">
      <c r="G970" s="4"/>
      <c r="K970" s="4"/>
      <c r="L970" s="4"/>
    </row>
    <row r="971" spans="7:12" ht="12.75" customHeight="1">
      <c r="G971" s="4"/>
      <c r="K971" s="4"/>
      <c r="L971" s="4"/>
    </row>
    <row r="972" spans="7:12" ht="12.75" customHeight="1">
      <c r="G972" s="4"/>
      <c r="K972" s="4"/>
      <c r="L972" s="4"/>
    </row>
    <row r="973" spans="7:12" ht="12.75" customHeight="1">
      <c r="G973" s="4"/>
      <c r="K973" s="4"/>
      <c r="L973" s="4"/>
    </row>
    <row r="974" spans="7:12" ht="12.75" customHeight="1">
      <c r="G974" s="4"/>
      <c r="K974" s="4"/>
      <c r="L974" s="4"/>
    </row>
    <row r="975" spans="7:12" ht="12.75" customHeight="1">
      <c r="G975" s="4"/>
      <c r="K975" s="4"/>
      <c r="L975" s="4"/>
    </row>
    <row r="976" spans="7:12" ht="12.75" customHeight="1">
      <c r="G976" s="4"/>
      <c r="K976" s="4"/>
      <c r="L976" s="4"/>
    </row>
    <row r="977" spans="7:12" ht="12.75" customHeight="1">
      <c r="G977" s="4"/>
      <c r="K977" s="4"/>
      <c r="L977" s="4"/>
    </row>
    <row r="978" spans="7:12" ht="12.75" customHeight="1">
      <c r="G978" s="4"/>
      <c r="K978" s="4"/>
      <c r="L978" s="4"/>
    </row>
    <row r="979" spans="7:12" ht="12.75" customHeight="1">
      <c r="G979" s="4"/>
      <c r="K979" s="4"/>
      <c r="L979" s="4"/>
    </row>
    <row r="980" spans="7:12" ht="12.75" customHeight="1">
      <c r="G980" s="4"/>
      <c r="K980" s="4"/>
      <c r="L980" s="4"/>
    </row>
    <row r="981" spans="7:12" ht="12.75" customHeight="1">
      <c r="G981" s="4"/>
      <c r="K981" s="4"/>
      <c r="L981" s="4"/>
    </row>
    <row r="982" spans="7:12" ht="12.75" customHeight="1">
      <c r="G982" s="4"/>
      <c r="K982" s="4"/>
      <c r="L982" s="4"/>
    </row>
    <row r="983" spans="7:12" ht="12.75" customHeight="1">
      <c r="G983" s="4"/>
      <c r="K983" s="4"/>
      <c r="L983" s="4"/>
    </row>
    <row r="984" spans="7:12" ht="12.75" customHeight="1">
      <c r="G984" s="4"/>
      <c r="K984" s="4"/>
      <c r="L984" s="4"/>
    </row>
    <row r="985" spans="7:12" ht="12.75" customHeight="1">
      <c r="G985" s="4"/>
      <c r="K985" s="4"/>
      <c r="L985" s="4"/>
    </row>
    <row r="986" spans="7:12" ht="12.75" customHeight="1">
      <c r="G986" s="4"/>
      <c r="K986" s="4"/>
      <c r="L986" s="4"/>
    </row>
    <row r="987" spans="7:12" ht="12.75" customHeight="1">
      <c r="G987" s="4"/>
      <c r="K987" s="4"/>
      <c r="L987" s="4"/>
    </row>
    <row r="988" spans="7:12" ht="12.75" customHeight="1">
      <c r="G988" s="4"/>
      <c r="K988" s="4"/>
      <c r="L988" s="4"/>
    </row>
    <row r="989" spans="7:12" ht="12.75" customHeight="1">
      <c r="G989" s="4"/>
      <c r="K989" s="4"/>
      <c r="L989" s="4"/>
    </row>
    <row r="990" spans="7:12" ht="12.75" customHeight="1">
      <c r="G990" s="4"/>
      <c r="K990" s="4"/>
      <c r="L990" s="4"/>
    </row>
    <row r="991" spans="7:12" ht="12.75" customHeight="1">
      <c r="G991" s="4"/>
      <c r="K991" s="4"/>
      <c r="L991" s="4"/>
    </row>
    <row r="992" spans="7:12" ht="12.75" customHeight="1">
      <c r="G992" s="4"/>
      <c r="K992" s="4"/>
      <c r="L992" s="4"/>
    </row>
    <row r="993" spans="7:12" ht="12.75" customHeight="1">
      <c r="G993" s="4"/>
      <c r="K993" s="4"/>
      <c r="L993" s="4"/>
    </row>
    <row r="994" spans="7:12" ht="12.75" customHeight="1">
      <c r="G994" s="4"/>
      <c r="K994" s="4"/>
      <c r="L994" s="4"/>
    </row>
    <row r="995" spans="7:12" ht="12.75" customHeight="1">
      <c r="G995" s="4"/>
      <c r="K995" s="4"/>
      <c r="L995" s="4"/>
    </row>
    <row r="996" spans="7:12" ht="12.75" customHeight="1">
      <c r="G996" s="4"/>
      <c r="K996" s="4"/>
      <c r="L996" s="4"/>
    </row>
    <row r="997" spans="7:12" ht="12.75" customHeight="1">
      <c r="G997" s="4"/>
      <c r="K997" s="4"/>
      <c r="L997" s="4"/>
    </row>
    <row r="998" spans="7:12" ht="12.75" customHeight="1">
      <c r="G998" s="4"/>
      <c r="K998" s="4"/>
      <c r="L998" s="4"/>
    </row>
    <row r="999" spans="7:12" ht="12.75" customHeight="1">
      <c r="G999" s="4"/>
      <c r="K999" s="4"/>
      <c r="L999" s="4"/>
    </row>
    <row r="1000" spans="7:12" ht="12.75" customHeight="1">
      <c r="G1000" s="4"/>
      <c r="K1000" s="4"/>
      <c r="L1000" s="4"/>
    </row>
  </sheetData>
  <autoFilter ref="A1:W79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" right="0" top="0" bottom="0" header="0" footer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G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sheetData>
    <row r="1" spans="1:111">
      <c r="A1" s="26" t="s">
        <v>186</v>
      </c>
      <c r="B1" s="27" t="s">
        <v>187</v>
      </c>
      <c r="C1" s="27" t="s">
        <v>188</v>
      </c>
      <c r="D1" s="27" t="s">
        <v>189</v>
      </c>
      <c r="E1" s="27" t="s">
        <v>190</v>
      </c>
      <c r="F1" s="27" t="s">
        <v>191</v>
      </c>
      <c r="G1" s="27" t="s">
        <v>192</v>
      </c>
      <c r="H1" s="27" t="s">
        <v>193</v>
      </c>
      <c r="I1" s="27" t="s">
        <v>194</v>
      </c>
      <c r="J1" s="27" t="s">
        <v>195</v>
      </c>
      <c r="K1" s="27" t="s">
        <v>196</v>
      </c>
      <c r="L1" s="27" t="s">
        <v>197</v>
      </c>
      <c r="M1" s="27" t="s">
        <v>198</v>
      </c>
      <c r="N1" s="27" t="s">
        <v>199</v>
      </c>
      <c r="O1" s="27" t="s">
        <v>200</v>
      </c>
      <c r="P1" s="27" t="s">
        <v>201</v>
      </c>
      <c r="Q1" s="27" t="s">
        <v>202</v>
      </c>
      <c r="R1" s="27" t="s">
        <v>203</v>
      </c>
      <c r="S1" s="27" t="s">
        <v>204</v>
      </c>
      <c r="T1" s="27" t="s">
        <v>205</v>
      </c>
      <c r="U1" s="27" t="s">
        <v>206</v>
      </c>
      <c r="V1" s="27" t="s">
        <v>207</v>
      </c>
      <c r="W1" s="27" t="s">
        <v>208</v>
      </c>
      <c r="X1" s="27" t="s">
        <v>209</v>
      </c>
      <c r="Y1" s="27" t="s">
        <v>210</v>
      </c>
      <c r="Z1" s="27" t="s">
        <v>211</v>
      </c>
      <c r="AA1" s="27" t="s">
        <v>212</v>
      </c>
      <c r="AB1" s="27" t="s">
        <v>213</v>
      </c>
      <c r="AC1" s="27" t="s">
        <v>214</v>
      </c>
      <c r="AD1" s="27" t="s">
        <v>215</v>
      </c>
      <c r="AE1" s="27" t="s">
        <v>216</v>
      </c>
      <c r="AF1" s="27" t="s">
        <v>217</v>
      </c>
      <c r="AG1" s="27" t="s">
        <v>218</v>
      </c>
      <c r="AH1" s="27" t="s">
        <v>188</v>
      </c>
      <c r="AI1" s="27" t="s">
        <v>190</v>
      </c>
      <c r="AJ1" s="27" t="s">
        <v>191</v>
      </c>
      <c r="AK1" s="27" t="s">
        <v>192</v>
      </c>
      <c r="AL1" s="27" t="s">
        <v>193</v>
      </c>
      <c r="AM1" s="27" t="s">
        <v>219</v>
      </c>
      <c r="AN1" s="27" t="s">
        <v>188</v>
      </c>
      <c r="AO1" s="27" t="s">
        <v>190</v>
      </c>
      <c r="AP1" s="27" t="s">
        <v>191</v>
      </c>
      <c r="AQ1" s="27" t="s">
        <v>192</v>
      </c>
      <c r="AR1" s="27" t="s">
        <v>193</v>
      </c>
      <c r="AS1" s="27" t="s">
        <v>219</v>
      </c>
      <c r="AT1" s="27" t="s">
        <v>188</v>
      </c>
      <c r="AU1" s="27" t="s">
        <v>190</v>
      </c>
      <c r="AV1" s="27" t="s">
        <v>191</v>
      </c>
      <c r="AW1" s="27" t="s">
        <v>192</v>
      </c>
      <c r="AX1" s="27" t="s">
        <v>193</v>
      </c>
      <c r="AY1" s="27" t="s">
        <v>219</v>
      </c>
      <c r="AZ1" s="27" t="s">
        <v>188</v>
      </c>
      <c r="BA1" s="27" t="s">
        <v>190</v>
      </c>
      <c r="BB1" s="27" t="s">
        <v>191</v>
      </c>
      <c r="BC1" s="27" t="s">
        <v>192</v>
      </c>
      <c r="BD1" s="27" t="s">
        <v>193</v>
      </c>
      <c r="BE1" s="27" t="s">
        <v>219</v>
      </c>
      <c r="BF1" s="27" t="s">
        <v>188</v>
      </c>
      <c r="BG1" s="27" t="s">
        <v>190</v>
      </c>
      <c r="BH1" s="27" t="s">
        <v>191</v>
      </c>
      <c r="BI1" s="27" t="s">
        <v>192</v>
      </c>
      <c r="BJ1" s="27" t="s">
        <v>193</v>
      </c>
      <c r="BK1" s="27" t="s">
        <v>220</v>
      </c>
      <c r="BL1" s="27" t="s">
        <v>188</v>
      </c>
      <c r="BM1" s="27" t="s">
        <v>190</v>
      </c>
      <c r="BN1" s="27" t="s">
        <v>191</v>
      </c>
      <c r="BO1" s="27" t="s">
        <v>192</v>
      </c>
      <c r="BP1" s="27" t="s">
        <v>193</v>
      </c>
      <c r="BQ1" s="27" t="s">
        <v>194</v>
      </c>
      <c r="BR1" s="27" t="s">
        <v>195</v>
      </c>
      <c r="BS1" s="27" t="s">
        <v>221</v>
      </c>
      <c r="BT1" s="27" t="s">
        <v>188</v>
      </c>
      <c r="BU1" s="27" t="s">
        <v>190</v>
      </c>
      <c r="BV1" s="27" t="s">
        <v>191</v>
      </c>
      <c r="BW1" s="27" t="s">
        <v>192</v>
      </c>
      <c r="BX1" s="27" t="s">
        <v>193</v>
      </c>
      <c r="BY1" s="27" t="s">
        <v>194</v>
      </c>
      <c r="BZ1" s="27" t="s">
        <v>195</v>
      </c>
      <c r="CA1" s="27" t="s">
        <v>221</v>
      </c>
      <c r="CB1" s="27" t="s">
        <v>188</v>
      </c>
      <c r="CC1" s="27" t="s">
        <v>190</v>
      </c>
      <c r="CD1" s="27" t="s">
        <v>191</v>
      </c>
      <c r="CE1" s="27" t="s">
        <v>192</v>
      </c>
      <c r="CF1" s="27" t="s">
        <v>193</v>
      </c>
      <c r="CG1" s="27" t="s">
        <v>194</v>
      </c>
      <c r="CH1" s="27" t="s">
        <v>195</v>
      </c>
      <c r="CI1" s="27" t="s">
        <v>221</v>
      </c>
      <c r="CJ1" s="27" t="s">
        <v>188</v>
      </c>
      <c r="CK1" s="27" t="s">
        <v>190</v>
      </c>
      <c r="CL1" s="27" t="s">
        <v>191</v>
      </c>
      <c r="CM1" s="27" t="s">
        <v>192</v>
      </c>
      <c r="CN1" s="27" t="s">
        <v>193</v>
      </c>
      <c r="CO1" s="27" t="s">
        <v>194</v>
      </c>
      <c r="CP1" s="27" t="s">
        <v>195</v>
      </c>
      <c r="CQ1" s="27" t="s">
        <v>221</v>
      </c>
      <c r="CR1" s="27" t="s">
        <v>188</v>
      </c>
      <c r="CS1" s="27" t="s">
        <v>190</v>
      </c>
      <c r="CT1" s="27" t="s">
        <v>191</v>
      </c>
      <c r="CU1" s="27" t="s">
        <v>192</v>
      </c>
      <c r="CV1" s="27" t="s">
        <v>193</v>
      </c>
      <c r="CW1" s="27" t="s">
        <v>194</v>
      </c>
      <c r="CX1" s="27" t="s">
        <v>195</v>
      </c>
      <c r="CY1" s="27" t="s">
        <v>221</v>
      </c>
      <c r="CZ1" s="27" t="s">
        <v>188</v>
      </c>
      <c r="DA1" s="27" t="s">
        <v>190</v>
      </c>
      <c r="DB1" s="27" t="s">
        <v>191</v>
      </c>
      <c r="DC1" s="27" t="s">
        <v>192</v>
      </c>
      <c r="DD1" s="27" t="s">
        <v>193</v>
      </c>
      <c r="DE1" s="27" t="s">
        <v>194</v>
      </c>
      <c r="DF1" s="27" t="s">
        <v>195</v>
      </c>
      <c r="DG1" s="28" t="s">
        <v>222</v>
      </c>
    </row>
    <row r="2" spans="1:111">
      <c r="A2" s="29">
        <v>44201.683997106476</v>
      </c>
      <c r="B2" s="30" t="s">
        <v>1</v>
      </c>
      <c r="C2" s="30" t="s">
        <v>2</v>
      </c>
      <c r="D2" s="30">
        <v>3226244</v>
      </c>
      <c r="E2" s="30" t="s">
        <v>680</v>
      </c>
      <c r="F2" s="31">
        <v>23051</v>
      </c>
      <c r="G2" s="30" t="s">
        <v>4</v>
      </c>
      <c r="H2" s="30">
        <v>3202761919</v>
      </c>
      <c r="I2" s="30" t="s">
        <v>681</v>
      </c>
      <c r="J2" s="30" t="s">
        <v>682</v>
      </c>
      <c r="K2" s="30">
        <v>2</v>
      </c>
      <c r="L2" s="30" t="s">
        <v>23</v>
      </c>
      <c r="M2" s="30" t="s">
        <v>18</v>
      </c>
      <c r="N2" s="30" t="s">
        <v>229</v>
      </c>
      <c r="O2" s="30" t="s">
        <v>8</v>
      </c>
      <c r="P2" s="30" t="s">
        <v>9</v>
      </c>
      <c r="Q2" s="30" t="s">
        <v>243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2">
        <v>58</v>
      </c>
    </row>
    <row r="3" spans="1:111">
      <c r="A3" s="29">
        <v>44225.688548958336</v>
      </c>
      <c r="B3" s="30" t="s">
        <v>1</v>
      </c>
      <c r="C3" s="30" t="s">
        <v>2</v>
      </c>
      <c r="D3" s="30">
        <v>1001167719</v>
      </c>
      <c r="E3" s="30" t="s">
        <v>683</v>
      </c>
      <c r="F3" s="31">
        <v>22648</v>
      </c>
      <c r="G3" s="30" t="s">
        <v>11</v>
      </c>
      <c r="H3" s="30">
        <v>3114609780</v>
      </c>
      <c r="I3" s="30" t="s">
        <v>684</v>
      </c>
      <c r="J3" s="30" t="s">
        <v>685</v>
      </c>
      <c r="K3" s="30">
        <v>2</v>
      </c>
      <c r="L3" s="30" t="s">
        <v>686</v>
      </c>
      <c r="M3" s="30" t="s">
        <v>242</v>
      </c>
      <c r="N3" s="30" t="s">
        <v>229</v>
      </c>
      <c r="O3" s="30" t="s">
        <v>8</v>
      </c>
      <c r="P3" s="30" t="s">
        <v>9</v>
      </c>
      <c r="Q3" s="30" t="s">
        <v>243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2">
        <v>59</v>
      </c>
    </row>
    <row r="4" spans="1:111">
      <c r="A4" s="29">
        <v>44225.689529386575</v>
      </c>
      <c r="B4" s="30" t="s">
        <v>1</v>
      </c>
      <c r="C4" s="30" t="s">
        <v>2</v>
      </c>
      <c r="D4" s="30">
        <v>28271817</v>
      </c>
      <c r="E4" s="30" t="s">
        <v>687</v>
      </c>
      <c r="F4" s="31">
        <v>22075</v>
      </c>
      <c r="G4" s="30" t="s">
        <v>11</v>
      </c>
      <c r="H4" s="30">
        <v>3204894752</v>
      </c>
      <c r="I4" s="30" t="s">
        <v>688</v>
      </c>
      <c r="J4" s="30" t="s">
        <v>285</v>
      </c>
      <c r="K4" s="30">
        <v>2</v>
      </c>
      <c r="L4" s="30" t="s">
        <v>686</v>
      </c>
      <c r="M4" s="30" t="s">
        <v>7</v>
      </c>
      <c r="N4" s="30" t="s">
        <v>229</v>
      </c>
      <c r="O4" s="30" t="s">
        <v>19</v>
      </c>
      <c r="P4" s="30" t="s">
        <v>9</v>
      </c>
      <c r="Q4" s="30" t="s">
        <v>243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2">
        <v>61</v>
      </c>
    </row>
    <row r="5" spans="1:111">
      <c r="A5" s="29">
        <v>44225.70907488426</v>
      </c>
      <c r="B5" s="30" t="s">
        <v>1</v>
      </c>
      <c r="C5" s="30" t="s">
        <v>689</v>
      </c>
      <c r="D5" s="30">
        <v>39704802</v>
      </c>
      <c r="E5" s="30" t="s">
        <v>690</v>
      </c>
      <c r="F5" s="31">
        <v>24073</v>
      </c>
      <c r="G5" s="30" t="s">
        <v>11</v>
      </c>
      <c r="H5" s="30">
        <v>3005050791</v>
      </c>
      <c r="I5" s="30" t="s">
        <v>691</v>
      </c>
      <c r="J5" s="30" t="s">
        <v>692</v>
      </c>
      <c r="K5" s="30">
        <v>3</v>
      </c>
      <c r="L5" s="30" t="s">
        <v>23</v>
      </c>
      <c r="M5" s="30" t="s">
        <v>18</v>
      </c>
      <c r="N5" s="30" t="s">
        <v>229</v>
      </c>
      <c r="O5" s="30" t="s">
        <v>693</v>
      </c>
      <c r="P5" s="30" t="s">
        <v>9</v>
      </c>
      <c r="Q5" s="30" t="s">
        <v>243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2">
        <v>55</v>
      </c>
    </row>
    <row r="6" spans="1:111">
      <c r="A6" s="29">
        <v>44225.709340243055</v>
      </c>
      <c r="B6" s="30" t="s">
        <v>1</v>
      </c>
      <c r="C6" s="30" t="s">
        <v>2</v>
      </c>
      <c r="D6" s="30">
        <v>28271877</v>
      </c>
      <c r="E6" s="30" t="s">
        <v>694</v>
      </c>
      <c r="F6" s="31">
        <v>23389</v>
      </c>
      <c r="G6" s="30" t="s">
        <v>11</v>
      </c>
      <c r="H6" s="30">
        <v>3187730206</v>
      </c>
      <c r="I6" s="30" t="s">
        <v>695</v>
      </c>
      <c r="J6" s="30" t="s">
        <v>696</v>
      </c>
      <c r="K6" s="30">
        <v>2</v>
      </c>
      <c r="L6" s="30" t="s">
        <v>23</v>
      </c>
      <c r="M6" s="30" t="s">
        <v>242</v>
      </c>
      <c r="N6" s="30" t="s">
        <v>229</v>
      </c>
      <c r="O6" s="30" t="s">
        <v>8</v>
      </c>
      <c r="P6" s="30" t="s">
        <v>9</v>
      </c>
      <c r="Q6" s="30" t="s">
        <v>243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2">
        <v>57</v>
      </c>
    </row>
    <row r="7" spans="1:111">
      <c r="A7" s="29">
        <v>44225.711678958338</v>
      </c>
      <c r="B7" s="30" t="s">
        <v>1</v>
      </c>
      <c r="C7" s="30" t="s">
        <v>2</v>
      </c>
      <c r="D7" s="30">
        <v>52078721</v>
      </c>
      <c r="E7" s="30" t="s">
        <v>697</v>
      </c>
      <c r="F7" s="31">
        <v>26454</v>
      </c>
      <c r="G7" s="30" t="s">
        <v>11</v>
      </c>
      <c r="H7" s="30">
        <v>3132855132</v>
      </c>
      <c r="I7" s="30" t="s">
        <v>698</v>
      </c>
      <c r="J7" s="30" t="s">
        <v>699</v>
      </c>
      <c r="K7" s="30">
        <v>3</v>
      </c>
      <c r="L7" s="30" t="s">
        <v>23</v>
      </c>
      <c r="M7" s="30" t="s">
        <v>18</v>
      </c>
      <c r="N7" s="30" t="s">
        <v>229</v>
      </c>
      <c r="O7" s="30" t="s">
        <v>19</v>
      </c>
      <c r="P7" s="30" t="s">
        <v>9</v>
      </c>
      <c r="Q7" s="30" t="s">
        <v>243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2">
        <v>49</v>
      </c>
    </row>
    <row r="8" spans="1:111">
      <c r="A8" s="29">
        <v>44225.724867037032</v>
      </c>
      <c r="B8" s="30" t="s">
        <v>1</v>
      </c>
      <c r="C8" s="30" t="s">
        <v>2</v>
      </c>
      <c r="D8" s="30">
        <v>1070916270</v>
      </c>
      <c r="E8" s="30" t="s">
        <v>700</v>
      </c>
      <c r="F8" s="31">
        <v>31564</v>
      </c>
      <c r="G8" s="30" t="s">
        <v>4</v>
      </c>
      <c r="H8" s="30">
        <v>3168027115</v>
      </c>
      <c r="I8" s="30" t="s">
        <v>701</v>
      </c>
      <c r="J8" s="30" t="s">
        <v>702</v>
      </c>
      <c r="K8" s="30">
        <v>2</v>
      </c>
      <c r="L8" s="30" t="s">
        <v>703</v>
      </c>
      <c r="M8" s="30" t="s">
        <v>7</v>
      </c>
      <c r="N8" s="30" t="s">
        <v>229</v>
      </c>
      <c r="O8" s="30" t="s">
        <v>8</v>
      </c>
      <c r="P8" s="30" t="s">
        <v>9</v>
      </c>
      <c r="Q8" s="30" t="s">
        <v>243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2">
        <v>35</v>
      </c>
    </row>
    <row r="9" spans="1:111">
      <c r="A9" s="29">
        <v>44225.733793194449</v>
      </c>
      <c r="B9" s="30" t="s">
        <v>1</v>
      </c>
      <c r="C9" s="30" t="s">
        <v>2</v>
      </c>
      <c r="D9" s="30">
        <v>39657715</v>
      </c>
      <c r="E9" s="30" t="s">
        <v>704</v>
      </c>
      <c r="F9" s="31">
        <v>26504</v>
      </c>
      <c r="G9" s="30" t="s">
        <v>11</v>
      </c>
      <c r="H9" s="30">
        <v>3107888356</v>
      </c>
      <c r="I9" s="30" t="s">
        <v>705</v>
      </c>
      <c r="J9" s="30" t="s">
        <v>706</v>
      </c>
      <c r="K9" s="30">
        <v>3</v>
      </c>
      <c r="L9" s="30" t="s">
        <v>102</v>
      </c>
      <c r="M9" s="30" t="s">
        <v>18</v>
      </c>
      <c r="N9" s="30" t="s">
        <v>229</v>
      </c>
      <c r="O9" s="30" t="s">
        <v>8</v>
      </c>
      <c r="P9" s="30" t="s">
        <v>9</v>
      </c>
      <c r="Q9" s="30" t="s">
        <v>243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2">
        <v>48</v>
      </c>
    </row>
    <row r="10" spans="1:111">
      <c r="A10" s="29">
        <v>44225.741069560187</v>
      </c>
      <c r="B10" s="30" t="s">
        <v>1</v>
      </c>
      <c r="C10" s="30" t="s">
        <v>2</v>
      </c>
      <c r="D10" s="30">
        <v>28271122</v>
      </c>
      <c r="E10" s="30" t="s">
        <v>707</v>
      </c>
      <c r="F10" s="31">
        <v>18748</v>
      </c>
      <c r="G10" s="30" t="s">
        <v>11</v>
      </c>
      <c r="H10" s="30">
        <v>3162343569</v>
      </c>
      <c r="I10" s="30" t="s">
        <v>708</v>
      </c>
      <c r="J10" s="30" t="s">
        <v>709</v>
      </c>
      <c r="K10" s="30">
        <v>3</v>
      </c>
      <c r="L10" s="30" t="s">
        <v>72</v>
      </c>
      <c r="M10" s="30" t="s">
        <v>7</v>
      </c>
      <c r="N10" s="30" t="s">
        <v>229</v>
      </c>
      <c r="O10" s="30" t="s">
        <v>8</v>
      </c>
      <c r="P10" s="30" t="s">
        <v>9</v>
      </c>
      <c r="Q10" s="30" t="s">
        <v>243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2">
        <v>70</v>
      </c>
    </row>
    <row r="11" spans="1:111">
      <c r="A11" s="29">
        <v>44225.741554108798</v>
      </c>
      <c r="B11" s="30" t="s">
        <v>1</v>
      </c>
      <c r="C11" s="30" t="s">
        <v>2</v>
      </c>
      <c r="D11" s="30">
        <v>20950612</v>
      </c>
      <c r="E11" s="30" t="s">
        <v>710</v>
      </c>
      <c r="F11" s="31">
        <v>19096</v>
      </c>
      <c r="G11" s="30" t="s">
        <v>11</v>
      </c>
      <c r="H11" s="30">
        <v>3214029549</v>
      </c>
      <c r="I11" s="30" t="s">
        <v>711</v>
      </c>
      <c r="J11" s="30" t="s">
        <v>712</v>
      </c>
      <c r="K11" s="30">
        <v>2</v>
      </c>
      <c r="L11" s="30" t="s">
        <v>102</v>
      </c>
      <c r="M11" s="30" t="s">
        <v>7</v>
      </c>
      <c r="N11" s="30" t="s">
        <v>229</v>
      </c>
      <c r="O11" s="30" t="s">
        <v>19</v>
      </c>
      <c r="P11" s="30" t="s">
        <v>9</v>
      </c>
      <c r="Q11" s="30" t="s">
        <v>243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2">
        <v>69</v>
      </c>
    </row>
    <row r="12" spans="1:111">
      <c r="A12" s="29">
        <v>44225.817243310186</v>
      </c>
      <c r="B12" s="30" t="s">
        <v>1</v>
      </c>
      <c r="C12" s="30" t="s">
        <v>2</v>
      </c>
      <c r="D12" s="30">
        <v>20420941</v>
      </c>
      <c r="E12" s="30" t="s">
        <v>713</v>
      </c>
      <c r="F12" s="31">
        <v>20381</v>
      </c>
      <c r="G12" s="30" t="s">
        <v>11</v>
      </c>
      <c r="H12" s="30">
        <v>3165113429</v>
      </c>
      <c r="I12" s="30" t="s">
        <v>714</v>
      </c>
      <c r="J12" s="30" t="s">
        <v>715</v>
      </c>
      <c r="K12" s="30">
        <v>3</v>
      </c>
      <c r="L12" s="30" t="s">
        <v>703</v>
      </c>
      <c r="M12" s="30" t="s">
        <v>7</v>
      </c>
      <c r="N12" s="30" t="s">
        <v>229</v>
      </c>
      <c r="O12" s="30" t="s">
        <v>19</v>
      </c>
      <c r="P12" s="30" t="s">
        <v>9</v>
      </c>
      <c r="Q12" s="30" t="s">
        <v>243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2">
        <v>65</v>
      </c>
    </row>
    <row r="13" spans="1:111">
      <c r="A13" s="29">
        <v>44225.828042280089</v>
      </c>
      <c r="B13" s="30" t="s">
        <v>1</v>
      </c>
      <c r="C13" s="30" t="s">
        <v>2</v>
      </c>
      <c r="D13" s="30">
        <v>52316707</v>
      </c>
      <c r="E13" s="30" t="s">
        <v>716</v>
      </c>
      <c r="F13" s="31">
        <v>28123</v>
      </c>
      <c r="G13" s="30" t="s">
        <v>11</v>
      </c>
      <c r="H13" s="30">
        <v>3234324609</v>
      </c>
      <c r="I13" s="30" t="s">
        <v>717</v>
      </c>
      <c r="J13" s="30" t="s">
        <v>718</v>
      </c>
      <c r="K13" s="30">
        <v>2</v>
      </c>
      <c r="L13" s="30" t="s">
        <v>26</v>
      </c>
      <c r="M13" s="30" t="s">
        <v>242</v>
      </c>
      <c r="N13" s="30" t="s">
        <v>229</v>
      </c>
      <c r="O13" s="30" t="s">
        <v>19</v>
      </c>
      <c r="P13" s="30" t="s">
        <v>9</v>
      </c>
      <c r="Q13" s="30" t="s">
        <v>243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2">
        <v>44</v>
      </c>
    </row>
    <row r="14" spans="1:111">
      <c r="A14" s="29">
        <v>44225.842716099534</v>
      </c>
      <c r="B14" s="30" t="s">
        <v>1</v>
      </c>
      <c r="C14" s="30" t="s">
        <v>2</v>
      </c>
      <c r="D14" s="30">
        <v>21069123</v>
      </c>
      <c r="E14" s="30" t="s">
        <v>719</v>
      </c>
      <c r="F14" s="31">
        <v>22445</v>
      </c>
      <c r="G14" s="30" t="s">
        <v>11</v>
      </c>
      <c r="H14" s="30">
        <v>3208275082</v>
      </c>
      <c r="I14" s="30" t="s">
        <v>720</v>
      </c>
      <c r="J14" s="30" t="s">
        <v>721</v>
      </c>
      <c r="K14" s="30">
        <v>2</v>
      </c>
      <c r="L14" s="30" t="s">
        <v>23</v>
      </c>
      <c r="M14" s="30" t="s">
        <v>7</v>
      </c>
      <c r="N14" s="30" t="s">
        <v>722</v>
      </c>
      <c r="O14" s="30" t="s">
        <v>8</v>
      </c>
      <c r="P14" s="30" t="s">
        <v>9</v>
      </c>
      <c r="Q14" s="30" t="s">
        <v>243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2">
        <v>60</v>
      </c>
    </row>
    <row r="15" spans="1:111">
      <c r="A15" s="29">
        <v>44225.849342511574</v>
      </c>
      <c r="B15" s="30" t="s">
        <v>1</v>
      </c>
      <c r="C15" s="30" t="s">
        <v>2</v>
      </c>
      <c r="D15" s="30">
        <v>52498359</v>
      </c>
      <c r="E15" s="30" t="s">
        <v>723</v>
      </c>
      <c r="F15" s="31">
        <v>29103</v>
      </c>
      <c r="G15" s="30" t="s">
        <v>11</v>
      </c>
      <c r="H15" s="30">
        <v>3116025118</v>
      </c>
      <c r="I15" s="30" t="s">
        <v>724</v>
      </c>
      <c r="J15" s="30" t="s">
        <v>725</v>
      </c>
      <c r="K15" s="30">
        <v>2</v>
      </c>
      <c r="L15" s="30" t="s">
        <v>686</v>
      </c>
      <c r="M15" s="30" t="s">
        <v>18</v>
      </c>
      <c r="N15" s="30" t="s">
        <v>229</v>
      </c>
      <c r="O15" s="30" t="s">
        <v>8</v>
      </c>
      <c r="P15" s="30" t="s">
        <v>9</v>
      </c>
      <c r="Q15" s="30" t="s">
        <v>243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2">
        <v>41</v>
      </c>
    </row>
    <row r="16" spans="1:111">
      <c r="A16" s="29">
        <v>44225.85911399305</v>
      </c>
      <c r="B16" s="30" t="s">
        <v>1</v>
      </c>
      <c r="C16" s="30" t="s">
        <v>2</v>
      </c>
      <c r="D16" s="30">
        <v>52113962</v>
      </c>
      <c r="E16" s="30" t="s">
        <v>726</v>
      </c>
      <c r="F16" s="31">
        <v>25433</v>
      </c>
      <c r="G16" s="30" t="s">
        <v>11</v>
      </c>
      <c r="H16" s="30">
        <v>3125412177</v>
      </c>
      <c r="I16" s="30" t="s">
        <v>727</v>
      </c>
      <c r="J16" s="30" t="s">
        <v>728</v>
      </c>
      <c r="K16" s="30">
        <v>2</v>
      </c>
      <c r="L16" s="30" t="s">
        <v>729</v>
      </c>
      <c r="M16" s="30" t="s">
        <v>18</v>
      </c>
      <c r="N16" s="30" t="s">
        <v>229</v>
      </c>
      <c r="O16" s="30" t="s">
        <v>8</v>
      </c>
      <c r="P16" s="30" t="s">
        <v>9</v>
      </c>
      <c r="Q16" s="30" t="s">
        <v>243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2">
        <v>51</v>
      </c>
    </row>
    <row r="17" spans="1:111">
      <c r="A17" s="29">
        <v>44226.319479224534</v>
      </c>
      <c r="B17" s="30" t="s">
        <v>1</v>
      </c>
      <c r="C17" s="30" t="s">
        <v>2</v>
      </c>
      <c r="D17" s="30">
        <v>51595419</v>
      </c>
      <c r="E17" s="30" t="s">
        <v>730</v>
      </c>
      <c r="F17" s="31">
        <v>22408</v>
      </c>
      <c r="G17" s="30" t="s">
        <v>11</v>
      </c>
      <c r="H17" s="30">
        <v>3003098542</v>
      </c>
      <c r="I17" s="30" t="s">
        <v>731</v>
      </c>
      <c r="J17" s="30" t="s">
        <v>732</v>
      </c>
      <c r="K17" s="30">
        <v>3</v>
      </c>
      <c r="L17" s="30" t="s">
        <v>26</v>
      </c>
      <c r="M17" s="30" t="s">
        <v>18</v>
      </c>
      <c r="N17" s="30" t="s">
        <v>229</v>
      </c>
      <c r="O17" s="30" t="s">
        <v>8</v>
      </c>
      <c r="P17" s="30" t="s">
        <v>9</v>
      </c>
      <c r="Q17" s="30" t="s">
        <v>243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2">
        <v>60</v>
      </c>
    </row>
    <row r="18" spans="1:111">
      <c r="A18" s="29">
        <v>44226.45366511574</v>
      </c>
      <c r="B18" s="30" t="s">
        <v>1</v>
      </c>
      <c r="C18" s="30" t="s">
        <v>2</v>
      </c>
      <c r="D18" s="30">
        <v>41392561</v>
      </c>
      <c r="E18" s="30" t="s">
        <v>733</v>
      </c>
      <c r="F18" s="31">
        <v>17365</v>
      </c>
      <c r="G18" s="30" t="s">
        <v>11</v>
      </c>
      <c r="H18" s="30">
        <v>3202701001</v>
      </c>
      <c r="I18" s="30" t="s">
        <v>734</v>
      </c>
      <c r="J18" s="30" t="s">
        <v>735</v>
      </c>
      <c r="K18" s="30">
        <v>2</v>
      </c>
      <c r="L18" s="30" t="s">
        <v>26</v>
      </c>
      <c r="M18" s="30" t="s">
        <v>7</v>
      </c>
      <c r="N18" s="30" t="s">
        <v>229</v>
      </c>
      <c r="O18" s="30" t="s">
        <v>89</v>
      </c>
      <c r="P18" s="30" t="s">
        <v>9</v>
      </c>
      <c r="Q18" s="30" t="s">
        <v>243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2">
        <v>73</v>
      </c>
    </row>
    <row r="19" spans="1:111">
      <c r="A19" s="29">
        <v>44226.557702349535</v>
      </c>
      <c r="B19" s="30" t="s">
        <v>1</v>
      </c>
      <c r="C19" s="30" t="s">
        <v>689</v>
      </c>
      <c r="D19" s="30">
        <v>25301272</v>
      </c>
      <c r="E19" s="30" t="s">
        <v>736</v>
      </c>
      <c r="F19" s="31">
        <v>34590</v>
      </c>
      <c r="G19" s="30" t="s">
        <v>11</v>
      </c>
      <c r="H19" s="30">
        <v>3132031055</v>
      </c>
      <c r="I19" s="30" t="s">
        <v>737</v>
      </c>
      <c r="J19" s="30" t="s">
        <v>738</v>
      </c>
      <c r="K19" s="30">
        <v>2</v>
      </c>
      <c r="L19" s="30" t="s">
        <v>729</v>
      </c>
      <c r="M19" s="30" t="s">
        <v>739</v>
      </c>
      <c r="N19" s="30" t="s">
        <v>229</v>
      </c>
      <c r="O19" s="30" t="s">
        <v>13</v>
      </c>
      <c r="P19" s="30" t="s">
        <v>9</v>
      </c>
      <c r="Q19" s="30" t="s">
        <v>243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2">
        <v>26</v>
      </c>
    </row>
    <row r="20" spans="1:111">
      <c r="A20" s="29">
        <v>44226.594058634262</v>
      </c>
      <c r="B20" s="30" t="s">
        <v>1</v>
      </c>
      <c r="C20" s="30" t="s">
        <v>2</v>
      </c>
      <c r="D20" s="30">
        <v>21180525</v>
      </c>
      <c r="E20" s="30" t="s">
        <v>740</v>
      </c>
      <c r="F20" s="31">
        <v>22296</v>
      </c>
      <c r="G20" s="30" t="s">
        <v>11</v>
      </c>
      <c r="H20" s="30">
        <v>3003636161</v>
      </c>
      <c r="I20" s="30" t="s">
        <v>741</v>
      </c>
      <c r="J20" s="30" t="s">
        <v>742</v>
      </c>
      <c r="K20" s="30">
        <v>3</v>
      </c>
      <c r="L20" s="30" t="s">
        <v>26</v>
      </c>
      <c r="M20" s="30" t="s">
        <v>7</v>
      </c>
      <c r="N20" s="30" t="s">
        <v>229</v>
      </c>
      <c r="O20" s="30" t="s">
        <v>89</v>
      </c>
      <c r="P20" s="30" t="s">
        <v>9</v>
      </c>
      <c r="Q20" s="30" t="s">
        <v>243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2">
        <v>60</v>
      </c>
    </row>
    <row r="21" spans="1:111">
      <c r="A21" s="29">
        <v>44226.879683738429</v>
      </c>
      <c r="B21" s="30" t="s">
        <v>1</v>
      </c>
      <c r="C21" s="30" t="s">
        <v>2</v>
      </c>
      <c r="D21" s="30">
        <v>51601321</v>
      </c>
      <c r="E21" s="30" t="s">
        <v>743</v>
      </c>
      <c r="F21" s="31">
        <v>22093</v>
      </c>
      <c r="G21" s="30" t="s">
        <v>11</v>
      </c>
      <c r="H21" s="30">
        <v>3208528338</v>
      </c>
      <c r="I21" s="30" t="s">
        <v>744</v>
      </c>
      <c r="J21" s="30" t="s">
        <v>745</v>
      </c>
      <c r="K21" s="30">
        <v>3</v>
      </c>
      <c r="L21" s="30" t="s">
        <v>72</v>
      </c>
      <c r="M21" s="30" t="s">
        <v>7</v>
      </c>
      <c r="N21" s="30" t="s">
        <v>229</v>
      </c>
      <c r="O21" s="30" t="s">
        <v>13</v>
      </c>
      <c r="P21" s="30" t="s">
        <v>9</v>
      </c>
      <c r="Q21" s="30" t="s">
        <v>746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2">
        <v>60</v>
      </c>
    </row>
    <row r="22" spans="1:111">
      <c r="A22" s="29">
        <v>44227.390067523149</v>
      </c>
      <c r="B22" s="30" t="s">
        <v>1</v>
      </c>
      <c r="C22" s="30" t="s">
        <v>2</v>
      </c>
      <c r="D22" s="30">
        <v>51872448</v>
      </c>
      <c r="E22" s="30" t="s">
        <v>747</v>
      </c>
      <c r="F22" s="31">
        <v>24719</v>
      </c>
      <c r="G22" s="30" t="s">
        <v>11</v>
      </c>
      <c r="H22" s="30">
        <v>3163715532</v>
      </c>
      <c r="I22" s="30" t="s">
        <v>748</v>
      </c>
      <c r="J22" s="30" t="s">
        <v>749</v>
      </c>
      <c r="K22" s="30">
        <v>3</v>
      </c>
      <c r="L22" s="30" t="s">
        <v>72</v>
      </c>
      <c r="M22" s="30" t="s">
        <v>242</v>
      </c>
      <c r="N22" s="30" t="s">
        <v>229</v>
      </c>
      <c r="O22" s="30" t="s">
        <v>19</v>
      </c>
      <c r="P22" s="30" t="s">
        <v>9</v>
      </c>
      <c r="Q22" s="30" t="s">
        <v>243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2">
        <v>53</v>
      </c>
    </row>
    <row r="23" spans="1:111">
      <c r="A23" s="29">
        <v>44227.441768414355</v>
      </c>
      <c r="B23" s="30" t="s">
        <v>1</v>
      </c>
      <c r="C23" s="30" t="s">
        <v>2</v>
      </c>
      <c r="D23" s="30">
        <v>20722833</v>
      </c>
      <c r="E23" s="30" t="s">
        <v>750</v>
      </c>
      <c r="F23" s="31">
        <v>20415</v>
      </c>
      <c r="G23" s="30" t="s">
        <v>11</v>
      </c>
      <c r="H23" s="30">
        <v>5370487</v>
      </c>
      <c r="I23" s="30" t="s">
        <v>751</v>
      </c>
      <c r="J23" s="30" t="s">
        <v>752</v>
      </c>
      <c r="K23" s="30">
        <v>3</v>
      </c>
      <c r="L23" s="30" t="s">
        <v>23</v>
      </c>
      <c r="M23" s="30" t="s">
        <v>7</v>
      </c>
      <c r="N23" s="30" t="s">
        <v>229</v>
      </c>
      <c r="O23" s="30" t="s">
        <v>8</v>
      </c>
      <c r="P23" s="30" t="s">
        <v>9</v>
      </c>
      <c r="Q23" s="30" t="s">
        <v>243</v>
      </c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2">
        <v>65</v>
      </c>
    </row>
    <row r="24" spans="1:111">
      <c r="A24" s="9"/>
      <c r="B24" s="9"/>
      <c r="C24" s="9"/>
      <c r="D24" s="9"/>
      <c r="E24" s="9"/>
      <c r="F24" s="9"/>
      <c r="G24" s="25" t="s">
        <v>11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>
      <c r="A25" s="9"/>
      <c r="B25" s="9"/>
      <c r="C25" s="9"/>
      <c r="D25" s="9"/>
      <c r="E25" s="9"/>
      <c r="F25" s="9"/>
      <c r="G25" s="25" t="s">
        <v>11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>
      <c r="A26" s="9"/>
      <c r="B26" s="9"/>
      <c r="C26" s="9"/>
      <c r="D26" s="9"/>
      <c r="E26" s="9"/>
      <c r="F26" s="9"/>
      <c r="G26" s="25" t="s">
        <v>11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>
      <c r="A27" s="9"/>
      <c r="B27" s="9"/>
      <c r="C27" s="9"/>
      <c r="D27" s="9"/>
      <c r="E27" s="9"/>
      <c r="F27" s="9"/>
      <c r="G27" s="25" t="s">
        <v>11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>
      <c r="A28" s="9"/>
      <c r="B28" s="9"/>
      <c r="C28" s="9"/>
      <c r="D28" s="9"/>
      <c r="E28" s="9"/>
      <c r="F28" s="9"/>
      <c r="G28" s="25" t="s">
        <v>11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>
      <c r="A29" s="9"/>
      <c r="B29" s="9"/>
      <c r="C29" s="9"/>
      <c r="D29" s="9"/>
      <c r="E29" s="9"/>
      <c r="F29" s="9"/>
      <c r="G29" s="25" t="s">
        <v>11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>
      <c r="A30" s="9"/>
      <c r="B30" s="9"/>
      <c r="C30" s="9"/>
      <c r="D30" s="9"/>
      <c r="E30" s="9"/>
      <c r="F30" s="9"/>
      <c r="G30" s="25" t="s">
        <v>11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>
      <c r="A31" s="9"/>
      <c r="B31" s="9"/>
      <c r="C31" s="9"/>
      <c r="D31" s="9"/>
      <c r="E31" s="9"/>
      <c r="F31" s="9"/>
      <c r="G31" s="25" t="s">
        <v>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</row>
    <row r="32" spans="1:111">
      <c r="A32" s="9"/>
      <c r="B32" s="9"/>
      <c r="C32" s="9"/>
      <c r="D32" s="9"/>
      <c r="E32" s="9"/>
      <c r="F32" s="9"/>
      <c r="G32" s="25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</row>
    <row r="33" spans="1:111">
      <c r="A33" s="9"/>
      <c r="B33" s="9"/>
      <c r="C33" s="9"/>
      <c r="D33" s="9"/>
      <c r="E33" s="9"/>
      <c r="F33" s="9"/>
      <c r="G33" s="25" t="s">
        <v>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>
      <c r="A34" s="9"/>
      <c r="B34" s="9"/>
      <c r="C34" s="9"/>
      <c r="D34" s="9"/>
      <c r="E34" s="9"/>
      <c r="F34" s="9"/>
      <c r="G34" s="25" t="s">
        <v>11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>
      <c r="A35" s="9"/>
      <c r="B35" s="9"/>
      <c r="C35" s="9"/>
      <c r="D35" s="9"/>
      <c r="E35" s="9"/>
      <c r="F35" s="9"/>
      <c r="G35" s="25" t="s">
        <v>11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>
      <c r="A36" s="9"/>
      <c r="B36" s="9"/>
      <c r="C36" s="9"/>
      <c r="D36" s="9"/>
      <c r="E36" s="9"/>
      <c r="F36" s="9"/>
      <c r="G36" s="25" t="s">
        <v>11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>
      <c r="A37" s="9"/>
      <c r="B37" s="9"/>
      <c r="C37" s="9"/>
      <c r="D37" s="9"/>
      <c r="E37" s="9"/>
      <c r="F37" s="9"/>
      <c r="G37" s="25" t="s">
        <v>11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</row>
    <row r="38" spans="1:111">
      <c r="A38" s="9"/>
      <c r="B38" s="9"/>
      <c r="C38" s="9"/>
      <c r="D38" s="9"/>
      <c r="E38" s="9"/>
      <c r="F38" s="9"/>
      <c r="G38" s="25" t="s"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</row>
    <row r="39" spans="1:111">
      <c r="A39" s="9"/>
      <c r="B39" s="9"/>
      <c r="C39" s="9"/>
      <c r="D39" s="9"/>
      <c r="E39" s="9"/>
      <c r="F39" s="9"/>
      <c r="G39" s="25" t="s">
        <v>11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</row>
    <row r="40" spans="1:111">
      <c r="A40" s="9"/>
      <c r="B40" s="9"/>
      <c r="C40" s="9"/>
      <c r="D40" s="9"/>
      <c r="E40" s="9"/>
      <c r="F40" s="9"/>
      <c r="G40" s="25" t="s">
        <v>11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</row>
    <row r="41" spans="1:111">
      <c r="A41" s="9"/>
      <c r="B41" s="9"/>
      <c r="C41" s="9"/>
      <c r="D41" s="9"/>
      <c r="E41" s="9"/>
      <c r="F41" s="9"/>
      <c r="G41" s="25" t="s">
        <v>11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</row>
    <row r="42" spans="1:111">
      <c r="A42" s="9"/>
      <c r="B42" s="9"/>
      <c r="C42" s="9"/>
      <c r="D42" s="9"/>
      <c r="E42" s="9"/>
      <c r="F42" s="9"/>
      <c r="G42" s="25" t="s">
        <v>11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</row>
    <row r="43" spans="1:111">
      <c r="A43" s="9"/>
      <c r="B43" s="9"/>
      <c r="C43" s="9"/>
      <c r="D43" s="9"/>
      <c r="E43" s="9"/>
      <c r="F43" s="9"/>
      <c r="G43" s="25" t="s">
        <v>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</row>
    <row r="44" spans="1:111">
      <c r="A44" s="9"/>
      <c r="B44" s="9"/>
      <c r="C44" s="9"/>
      <c r="D44" s="9"/>
      <c r="E44" s="9"/>
      <c r="F44" s="9"/>
      <c r="G44" s="25" t="s">
        <v>11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</row>
    <row r="45" spans="1:111">
      <c r="A45" s="9"/>
      <c r="B45" s="9"/>
      <c r="C45" s="9"/>
      <c r="D45" s="9"/>
      <c r="E45" s="9"/>
      <c r="F45" s="9"/>
      <c r="G45" s="25" t="s">
        <v>11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</row>
    <row r="46" spans="1:111">
      <c r="A46" s="9"/>
      <c r="B46" s="9"/>
      <c r="C46" s="9"/>
      <c r="D46" s="9"/>
      <c r="E46" s="9"/>
      <c r="F46" s="9"/>
      <c r="G46" s="25" t="s">
        <v>11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</row>
    <row r="47" spans="1:111">
      <c r="A47" s="9"/>
      <c r="B47" s="9"/>
      <c r="C47" s="9"/>
      <c r="D47" s="9"/>
      <c r="E47" s="9"/>
      <c r="F47" s="9"/>
      <c r="G47" s="25" t="s">
        <v>11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</row>
    <row r="48" spans="1:111">
      <c r="A48" s="9"/>
      <c r="B48" s="9"/>
      <c r="C48" s="9"/>
      <c r="D48" s="9"/>
      <c r="E48" s="9"/>
      <c r="F48" s="9"/>
      <c r="G48" s="25" t="s">
        <v>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</row>
    <row r="49" spans="1:111">
      <c r="A49" s="9"/>
      <c r="B49" s="9"/>
      <c r="C49" s="9"/>
      <c r="D49" s="9"/>
      <c r="E49" s="9"/>
      <c r="F49" s="9"/>
      <c r="G49" s="25" t="s">
        <v>11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</row>
    <row r="50" spans="1:111">
      <c r="A50" s="9"/>
      <c r="B50" s="9"/>
      <c r="C50" s="9"/>
      <c r="D50" s="9"/>
      <c r="E50" s="9"/>
      <c r="F50" s="9"/>
      <c r="G50" s="25" t="s">
        <v>11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</row>
    <row r="51" spans="1:111">
      <c r="A51" s="9"/>
      <c r="B51" s="9"/>
      <c r="C51" s="9"/>
      <c r="D51" s="9"/>
      <c r="E51" s="9"/>
      <c r="F51" s="9"/>
      <c r="G51" s="25" t="s">
        <v>11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</row>
    <row r="52" spans="1:111">
      <c r="A52" s="9"/>
      <c r="B52" s="9"/>
      <c r="C52" s="9"/>
      <c r="D52" s="9"/>
      <c r="E52" s="9"/>
      <c r="F52" s="9"/>
      <c r="G52" s="25" t="s">
        <v>11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</row>
    <row r="53" spans="1:111">
      <c r="A53" s="9"/>
      <c r="B53" s="9"/>
      <c r="C53" s="9"/>
      <c r="D53" s="9"/>
      <c r="E53" s="9"/>
      <c r="F53" s="9"/>
      <c r="G53" s="25" t="s">
        <v>11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</row>
    <row r="54" spans="1:111">
      <c r="A54" s="9"/>
      <c r="B54" s="9"/>
      <c r="C54" s="9"/>
      <c r="D54" s="9"/>
      <c r="E54" s="9"/>
      <c r="F54" s="9"/>
      <c r="G54" s="25" t="s">
        <v>11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</row>
    <row r="55" spans="1:111">
      <c r="A55" s="9"/>
      <c r="B55" s="9"/>
      <c r="C55" s="9"/>
      <c r="D55" s="9"/>
      <c r="E55" s="9"/>
      <c r="F55" s="9"/>
      <c r="G55" s="25" t="s">
        <v>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</row>
    <row r="56" spans="1:111">
      <c r="A56" s="9"/>
      <c r="B56" s="9"/>
      <c r="C56" s="9"/>
      <c r="D56" s="9"/>
      <c r="E56" s="9"/>
      <c r="F56" s="9"/>
      <c r="G56" s="25" t="s">
        <v>11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</row>
    <row r="57" spans="1:111">
      <c r="A57" s="9"/>
      <c r="B57" s="9"/>
      <c r="C57" s="9"/>
      <c r="D57" s="9"/>
      <c r="E57" s="9"/>
      <c r="F57" s="9"/>
      <c r="G57" s="25" t="s">
        <v>11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</row>
    <row r="58" spans="1:111">
      <c r="A58" s="9"/>
      <c r="B58" s="9"/>
      <c r="C58" s="9"/>
      <c r="D58" s="9"/>
      <c r="E58" s="9"/>
      <c r="F58" s="9"/>
      <c r="G58" s="25" t="s">
        <v>11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</row>
    <row r="59" spans="1:111">
      <c r="A59" s="9"/>
      <c r="B59" s="9"/>
      <c r="C59" s="9"/>
      <c r="D59" s="9"/>
      <c r="E59" s="9"/>
      <c r="F59" s="9"/>
      <c r="G59" s="25" t="s">
        <v>11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</row>
    <row r="60" spans="1:111">
      <c r="A60" s="9"/>
      <c r="B60" s="9"/>
      <c r="C60" s="9"/>
      <c r="D60" s="9"/>
      <c r="E60" s="9"/>
      <c r="F60" s="9"/>
      <c r="G60" s="25" t="s">
        <v>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</row>
    <row r="61" spans="1:111">
      <c r="A61" s="9"/>
      <c r="B61" s="9"/>
      <c r="C61" s="9"/>
      <c r="D61" s="9"/>
      <c r="E61" s="9"/>
      <c r="F61" s="9"/>
      <c r="G61" s="25" t="s">
        <v>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</row>
    <row r="62" spans="1:111">
      <c r="A62" s="9"/>
      <c r="B62" s="9"/>
      <c r="C62" s="9"/>
      <c r="D62" s="9"/>
      <c r="E62" s="9"/>
      <c r="F62" s="9"/>
      <c r="G62" s="25" t="s">
        <v>11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</row>
    <row r="63" spans="1:111">
      <c r="A63" s="9"/>
      <c r="B63" s="9"/>
      <c r="C63" s="9"/>
      <c r="D63" s="9"/>
      <c r="E63" s="9"/>
      <c r="F63" s="9"/>
      <c r="G63" s="25" t="s">
        <v>11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</row>
    <row r="64" spans="1:111">
      <c r="A64" s="9"/>
      <c r="B64" s="9"/>
      <c r="C64" s="9"/>
      <c r="D64" s="9"/>
      <c r="E64" s="9"/>
      <c r="F64" s="9"/>
      <c r="G64" s="25" t="s">
        <v>11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</row>
    <row r="65" spans="1:111">
      <c r="A65" s="9"/>
      <c r="B65" s="9"/>
      <c r="C65" s="9"/>
      <c r="D65" s="9"/>
      <c r="E65" s="9"/>
      <c r="F65" s="9"/>
      <c r="G65" s="25" t="s">
        <v>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</row>
    <row r="66" spans="1:111">
      <c r="A66" s="9"/>
      <c r="B66" s="9"/>
      <c r="C66" s="9"/>
      <c r="D66" s="9"/>
      <c r="E66" s="9"/>
      <c r="F66" s="9"/>
      <c r="G66" s="25" t="s">
        <v>11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</row>
    <row r="67" spans="1:111">
      <c r="A67" s="9"/>
      <c r="B67" s="9"/>
      <c r="C67" s="9"/>
      <c r="D67" s="9"/>
      <c r="E67" s="9"/>
      <c r="F67" s="9"/>
      <c r="G67" s="25" t="s">
        <v>11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</row>
    <row r="68" spans="1:111">
      <c r="A68" s="9"/>
      <c r="B68" s="9"/>
      <c r="C68" s="9"/>
      <c r="D68" s="9"/>
      <c r="E68" s="9"/>
      <c r="F68" s="9"/>
      <c r="G68" s="25" t="s">
        <v>11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</row>
    <row r="69" spans="1:111">
      <c r="A69" s="9"/>
      <c r="B69" s="9"/>
      <c r="C69" s="9"/>
      <c r="D69" s="9"/>
      <c r="E69" s="9"/>
      <c r="F69" s="9"/>
      <c r="G69" s="25" t="s">
        <v>11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</row>
    <row r="70" spans="1:111">
      <c r="A70" s="9"/>
      <c r="B70" s="9"/>
      <c r="C70" s="9"/>
      <c r="D70" s="9"/>
      <c r="E70" s="9"/>
      <c r="F70" s="9"/>
      <c r="G70" s="25" t="s">
        <v>11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</row>
    <row r="71" spans="1:111">
      <c r="A71" s="9"/>
      <c r="B71" s="9"/>
      <c r="C71" s="9"/>
      <c r="D71" s="9"/>
      <c r="E71" s="9"/>
      <c r="F71" s="9"/>
      <c r="G71" s="25" t="s">
        <v>11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</row>
    <row r="72" spans="1:111">
      <c r="A72" s="9"/>
      <c r="B72" s="9"/>
      <c r="C72" s="9"/>
      <c r="D72" s="9"/>
      <c r="E72" s="9"/>
      <c r="F72" s="9"/>
      <c r="G72" s="25" t="s">
        <v>11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</row>
    <row r="73" spans="1:111">
      <c r="A73" s="9"/>
      <c r="B73" s="9"/>
      <c r="C73" s="9"/>
      <c r="D73" s="9"/>
      <c r="E73" s="9"/>
      <c r="F73" s="9"/>
      <c r="G73" s="25" t="s">
        <v>11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</row>
    <row r="74" spans="1:111">
      <c r="A74" s="9"/>
      <c r="B74" s="9"/>
      <c r="C74" s="9"/>
      <c r="D74" s="9"/>
      <c r="E74" s="9"/>
      <c r="F74" s="9"/>
      <c r="G74" s="25" t="s">
        <v>11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</row>
    <row r="75" spans="1:111">
      <c r="A75" s="9"/>
      <c r="B75" s="9"/>
      <c r="C75" s="9"/>
      <c r="D75" s="9"/>
      <c r="E75" s="9"/>
      <c r="F75" s="9"/>
      <c r="G75" s="25" t="s">
        <v>11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</row>
    <row r="76" spans="1:111">
      <c r="A76" s="9"/>
      <c r="B76" s="9"/>
      <c r="C76" s="9"/>
      <c r="D76" s="9"/>
      <c r="E76" s="9"/>
      <c r="F76" s="9"/>
      <c r="G76" s="25" t="s">
        <v>11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</row>
    <row r="77" spans="1:111">
      <c r="A77" s="9"/>
      <c r="B77" s="9"/>
      <c r="C77" s="9"/>
      <c r="D77" s="9"/>
      <c r="E77" s="9"/>
      <c r="F77" s="9"/>
      <c r="G77" s="25" t="s">
        <v>11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</row>
    <row r="78" spans="1:111">
      <c r="A78" s="9"/>
      <c r="B78" s="9"/>
      <c r="C78" s="9"/>
      <c r="D78" s="9"/>
      <c r="E78" s="9"/>
      <c r="F78" s="9"/>
      <c r="G78" s="25" t="s">
        <v>11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</row>
    <row r="79" spans="1:111">
      <c r="A79" s="9"/>
      <c r="B79" s="9"/>
      <c r="C79" s="9"/>
      <c r="D79" s="9"/>
      <c r="E79" s="9"/>
      <c r="F79" s="9"/>
      <c r="G79" s="25" t="s">
        <v>11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</row>
    <row r="80" spans="1:111">
      <c r="A80" s="9"/>
      <c r="B80" s="9"/>
      <c r="C80" s="9"/>
      <c r="D80" s="9"/>
      <c r="E80" s="9"/>
      <c r="F80" s="9"/>
      <c r="G80" s="25" t="s">
        <v>11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</row>
    <row r="81" spans="1:111">
      <c r="A81" s="9"/>
      <c r="B81" s="9"/>
      <c r="C81" s="9"/>
      <c r="D81" s="9"/>
      <c r="E81" s="9"/>
      <c r="F81" s="9"/>
      <c r="G81" s="25" t="s">
        <v>11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</row>
    <row r="82" spans="1:111">
      <c r="A82" s="9"/>
      <c r="B82" s="9"/>
      <c r="C82" s="9"/>
      <c r="D82" s="9"/>
      <c r="E82" s="9"/>
      <c r="F82" s="9"/>
      <c r="G82" s="25" t="s">
        <v>11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</row>
    <row r="83" spans="1:111">
      <c r="A83" s="9"/>
      <c r="B83" s="9"/>
      <c r="C83" s="9"/>
      <c r="D83" s="9"/>
      <c r="E83" s="9"/>
      <c r="F83" s="9"/>
      <c r="G83" s="25" t="s">
        <v>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</row>
    <row r="84" spans="1:111">
      <c r="A84" s="9"/>
      <c r="B84" s="9"/>
      <c r="C84" s="9"/>
      <c r="D84" s="9"/>
      <c r="E84" s="9"/>
      <c r="F84" s="9"/>
      <c r="G84" s="25" t="s">
        <v>11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</row>
    <row r="85" spans="1:111">
      <c r="A85" s="9"/>
      <c r="B85" s="9"/>
      <c r="C85" s="9"/>
      <c r="D85" s="9"/>
      <c r="E85" s="9"/>
      <c r="F85" s="9"/>
      <c r="G85" s="25" t="s">
        <v>11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</row>
    <row r="86" spans="1:111">
      <c r="A86" s="9"/>
      <c r="B86" s="9"/>
      <c r="C86" s="9"/>
      <c r="D86" s="9"/>
      <c r="E86" s="9"/>
      <c r="F86" s="9"/>
      <c r="G86" s="25" t="s">
        <v>11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</row>
    <row r="87" spans="1:111">
      <c r="A87" s="9"/>
      <c r="B87" s="9"/>
      <c r="C87" s="9"/>
      <c r="D87" s="9"/>
      <c r="E87" s="9"/>
      <c r="F87" s="9"/>
      <c r="G87" s="25" t="s">
        <v>11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</row>
    <row r="88" spans="1:111">
      <c r="A88" s="9"/>
      <c r="B88" s="9"/>
      <c r="C88" s="9"/>
      <c r="D88" s="9"/>
      <c r="E88" s="9"/>
      <c r="F88" s="9"/>
      <c r="G88" s="25" t="s">
        <v>4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</row>
    <row r="89" spans="1:111">
      <c r="A89" s="9"/>
      <c r="B89" s="9"/>
      <c r="C89" s="9"/>
      <c r="D89" s="9"/>
      <c r="E89" s="9"/>
      <c r="F89" s="9"/>
      <c r="G89" s="25" t="s">
        <v>11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</row>
    <row r="90" spans="1:111">
      <c r="A90" s="9"/>
      <c r="B90" s="9"/>
      <c r="C90" s="9"/>
      <c r="D90" s="9"/>
      <c r="E90" s="9"/>
      <c r="F90" s="9"/>
      <c r="G90" s="25" t="s">
        <v>11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</row>
    <row r="91" spans="1:111">
      <c r="A91" s="9"/>
      <c r="B91" s="9"/>
      <c r="C91" s="9"/>
      <c r="D91" s="9"/>
      <c r="E91" s="9"/>
      <c r="F91" s="9"/>
      <c r="G91" s="25" t="s">
        <v>11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</row>
    <row r="92" spans="1:111">
      <c r="A92" s="9"/>
      <c r="B92" s="9"/>
      <c r="C92" s="9"/>
      <c r="D92" s="9"/>
      <c r="E92" s="9"/>
      <c r="F92" s="9"/>
      <c r="G92" s="25" t="s">
        <v>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</row>
    <row r="93" spans="1:111">
      <c r="A93" s="9"/>
      <c r="B93" s="9"/>
      <c r="C93" s="9"/>
      <c r="D93" s="9"/>
      <c r="E93" s="9"/>
      <c r="F93" s="9"/>
      <c r="G93" s="25" t="s">
        <v>11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</row>
    <row r="94" spans="1:111">
      <c r="A94" s="9"/>
      <c r="B94" s="9"/>
      <c r="C94" s="9"/>
      <c r="D94" s="9"/>
      <c r="E94" s="9"/>
      <c r="F94" s="9"/>
      <c r="G94" s="25" t="s">
        <v>11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</row>
    <row r="95" spans="1:111">
      <c r="A95" s="9"/>
      <c r="B95" s="9"/>
      <c r="C95" s="9"/>
      <c r="D95" s="9"/>
      <c r="E95" s="9"/>
      <c r="F95" s="9"/>
      <c r="G95" s="25" t="s">
        <v>11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</row>
    <row r="96" spans="1:111">
      <c r="A96" s="9"/>
      <c r="B96" s="9"/>
      <c r="C96" s="9"/>
      <c r="D96" s="9"/>
      <c r="E96" s="9"/>
      <c r="F96" s="9"/>
      <c r="G96" s="25" t="s">
        <v>11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</row>
    <row r="97" spans="1:111">
      <c r="A97" s="9"/>
      <c r="B97" s="9"/>
      <c r="C97" s="9"/>
      <c r="D97" s="9"/>
      <c r="E97" s="9"/>
      <c r="F97" s="9"/>
      <c r="G97" s="25" t="s">
        <v>11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</row>
    <row r="98" spans="1:111">
      <c r="A98" s="9"/>
      <c r="B98" s="9"/>
      <c r="C98" s="9"/>
      <c r="D98" s="9"/>
      <c r="E98" s="9"/>
      <c r="F98" s="9"/>
      <c r="G98" s="25" t="s">
        <v>11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</row>
    <row r="99" spans="1:111">
      <c r="A99" s="9"/>
      <c r="B99" s="9"/>
      <c r="C99" s="9"/>
      <c r="D99" s="9"/>
      <c r="E99" s="9"/>
      <c r="F99" s="9"/>
      <c r="G99" s="25" t="s">
        <v>4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</row>
    <row r="100" spans="1:111">
      <c r="A100" s="9"/>
      <c r="B100" s="9"/>
      <c r="C100" s="9"/>
      <c r="D100" s="9"/>
      <c r="E100" s="9"/>
      <c r="F100" s="9"/>
      <c r="G100" s="25" t="s">
        <v>11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</row>
    <row r="101" spans="1:111">
      <c r="A101" s="9"/>
      <c r="B101" s="9"/>
      <c r="C101" s="9"/>
      <c r="D101" s="9"/>
      <c r="E101" s="9"/>
      <c r="F101" s="9"/>
      <c r="G101" s="25" t="s">
        <v>11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</row>
  </sheetData>
  <pageMargins left="0" right="0" top="0" bottom="0" header="0" footer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"/>
  <sheetViews>
    <sheetView workbookViewId="0">
      <selection activeCell="F17" sqref="F17"/>
    </sheetView>
  </sheetViews>
  <sheetFormatPr defaultColWidth="12.5703125" defaultRowHeight="15" customHeight="1"/>
  <cols>
    <col min="1" max="1" width="22.7109375" customWidth="1"/>
    <col min="2" max="2" width="21.7109375" customWidth="1"/>
    <col min="6" max="7" width="32.85546875" customWidth="1"/>
    <col min="12" max="12" width="22" customWidth="1"/>
    <col min="13" max="13" width="19.42578125" customWidth="1"/>
    <col min="21" max="21" width="20.85546875" customWidth="1"/>
    <col min="22" max="22" width="16.140625" customWidth="1"/>
  </cols>
  <sheetData>
    <row r="1" spans="1:27">
      <c r="A1" s="33" t="s">
        <v>767</v>
      </c>
      <c r="B1" s="33" t="s">
        <v>768</v>
      </c>
      <c r="C1" s="33" t="s">
        <v>769</v>
      </c>
      <c r="D1" s="33" t="s">
        <v>770</v>
      </c>
      <c r="E1" s="33" t="s">
        <v>197</v>
      </c>
      <c r="F1" s="33" t="s">
        <v>771</v>
      </c>
      <c r="G1" s="33" t="s">
        <v>772</v>
      </c>
      <c r="H1" s="33" t="s">
        <v>200</v>
      </c>
      <c r="I1" s="33" t="s">
        <v>773</v>
      </c>
      <c r="J1" s="33" t="s">
        <v>774</v>
      </c>
      <c r="K1" s="33" t="s">
        <v>775</v>
      </c>
      <c r="L1" s="33" t="s">
        <v>776</v>
      </c>
      <c r="M1" s="33" t="s">
        <v>777</v>
      </c>
      <c r="N1" s="33" t="s">
        <v>778</v>
      </c>
      <c r="O1" s="33" t="s">
        <v>779</v>
      </c>
      <c r="P1" s="33" t="s">
        <v>780</v>
      </c>
      <c r="Q1" s="33" t="s">
        <v>781</v>
      </c>
      <c r="R1" s="33" t="s">
        <v>782</v>
      </c>
      <c r="S1" s="33" t="s">
        <v>783</v>
      </c>
      <c r="T1" s="33" t="s">
        <v>770</v>
      </c>
      <c r="U1" s="33" t="s">
        <v>784</v>
      </c>
      <c r="V1" s="33" t="s">
        <v>785</v>
      </c>
      <c r="W1" s="33"/>
      <c r="X1" s="33"/>
      <c r="Y1" s="33"/>
      <c r="Z1" s="33"/>
      <c r="AA1" s="33"/>
    </row>
    <row r="2" spans="1:27">
      <c r="A2" s="9" t="s">
        <v>223</v>
      </c>
      <c r="B2" s="9" t="s">
        <v>2</v>
      </c>
      <c r="C2" s="5" t="s">
        <v>4</v>
      </c>
      <c r="D2" s="9">
        <v>0</v>
      </c>
      <c r="E2" s="9" t="s">
        <v>23</v>
      </c>
      <c r="F2" s="9" t="s">
        <v>18</v>
      </c>
      <c r="G2" s="9" t="s">
        <v>522</v>
      </c>
      <c r="H2" s="9" t="s">
        <v>8</v>
      </c>
      <c r="I2" s="9" t="s">
        <v>9</v>
      </c>
      <c r="K2" s="9">
        <f>COUNTA(Base!B2:B1000,)</f>
        <v>76</v>
      </c>
      <c r="L2" s="9">
        <f>COUNTIF(Base!B2:B1000,"Grupo familiar")</f>
        <v>53</v>
      </c>
      <c r="M2" s="9">
        <f>COUNTIF(Base!B2:B1000,"Individual")</f>
        <v>22</v>
      </c>
      <c r="N2" s="9">
        <f>COUNTIF(Base!V2:V1000,"Hombre")</f>
        <v>10</v>
      </c>
      <c r="O2" s="9">
        <f>COUNTIF(Base!V2:V1000,"Mujer")</f>
        <v>43</v>
      </c>
      <c r="P2" s="9">
        <f>COUNTIF(Base!G2:G1000,"Hombre")</f>
        <v>2</v>
      </c>
      <c r="Q2" s="9">
        <f>COUNTIF(Base!G2:G1000,"Mujer")</f>
        <v>20</v>
      </c>
      <c r="R2" s="9">
        <f t="shared" ref="R2:S2" si="0">N2+P2</f>
        <v>12</v>
      </c>
      <c r="S2" s="9">
        <f t="shared" si="0"/>
        <v>63</v>
      </c>
      <c r="T2" s="9">
        <v>0</v>
      </c>
    </row>
    <row r="3" spans="1:27">
      <c r="A3" s="9" t="s">
        <v>1</v>
      </c>
      <c r="B3" s="5" t="s">
        <v>689</v>
      </c>
      <c r="C3" s="5" t="s">
        <v>11</v>
      </c>
      <c r="D3" s="9">
        <v>1</v>
      </c>
      <c r="E3" s="9" t="s">
        <v>102</v>
      </c>
      <c r="F3" s="9" t="s">
        <v>7</v>
      </c>
      <c r="G3" s="9" t="s">
        <v>230</v>
      </c>
      <c r="H3" s="9" t="s">
        <v>13</v>
      </c>
      <c r="I3" s="9" t="s">
        <v>786</v>
      </c>
      <c r="T3" s="9">
        <v>1</v>
      </c>
    </row>
    <row r="4" spans="1:27">
      <c r="D4" s="9">
        <v>2</v>
      </c>
      <c r="E4" s="9" t="s">
        <v>26</v>
      </c>
      <c r="F4" s="9" t="s">
        <v>230</v>
      </c>
      <c r="G4" s="9" t="s">
        <v>357</v>
      </c>
      <c r="H4" s="9" t="s">
        <v>19</v>
      </c>
      <c r="I4" s="9" t="s">
        <v>787</v>
      </c>
      <c r="T4" s="9">
        <v>2</v>
      </c>
    </row>
    <row r="5" spans="1:27">
      <c r="D5" s="9">
        <v>3</v>
      </c>
      <c r="E5" s="9" t="s">
        <v>703</v>
      </c>
      <c r="F5" s="9" t="s">
        <v>397</v>
      </c>
      <c r="G5" s="9" t="s">
        <v>788</v>
      </c>
      <c r="H5" s="9" t="s">
        <v>789</v>
      </c>
      <c r="I5" s="9" t="s">
        <v>790</v>
      </c>
      <c r="T5" s="9">
        <v>3</v>
      </c>
    </row>
    <row r="6" spans="1:27">
      <c r="D6" s="9">
        <v>4</v>
      </c>
      <c r="E6" s="9" t="s">
        <v>791</v>
      </c>
      <c r="F6" s="9" t="s">
        <v>242</v>
      </c>
      <c r="G6" s="9" t="s">
        <v>229</v>
      </c>
      <c r="H6" s="9" t="s">
        <v>89</v>
      </c>
      <c r="I6" s="9" t="s">
        <v>81</v>
      </c>
      <c r="T6" s="9">
        <v>4</v>
      </c>
    </row>
    <row r="7" spans="1:27">
      <c r="D7" s="9">
        <v>5</v>
      </c>
      <c r="E7" s="9" t="s">
        <v>72</v>
      </c>
      <c r="F7" s="9" t="s">
        <v>739</v>
      </c>
      <c r="G7" s="9" t="s">
        <v>792</v>
      </c>
      <c r="H7" s="9" t="s">
        <v>793</v>
      </c>
      <c r="I7" s="9" t="s">
        <v>794</v>
      </c>
      <c r="T7" s="9">
        <v>5</v>
      </c>
    </row>
    <row r="8" spans="1:27">
      <c r="E8" s="9" t="s">
        <v>795</v>
      </c>
      <c r="F8" s="9" t="s">
        <v>388</v>
      </c>
      <c r="G8" s="9" t="s">
        <v>722</v>
      </c>
      <c r="H8" s="9" t="s">
        <v>796</v>
      </c>
      <c r="I8" s="9" t="s">
        <v>797</v>
      </c>
    </row>
    <row r="9" spans="1:27">
      <c r="E9" s="9" t="s">
        <v>686</v>
      </c>
      <c r="F9" s="9" t="s">
        <v>460</v>
      </c>
      <c r="G9" s="9" t="s">
        <v>277</v>
      </c>
      <c r="H9" s="9" t="s">
        <v>693</v>
      </c>
      <c r="I9" s="9" t="s">
        <v>798</v>
      </c>
    </row>
    <row r="10" spans="1:27">
      <c r="E10" s="9" t="s">
        <v>17</v>
      </c>
      <c r="F10" s="9" t="s">
        <v>331</v>
      </c>
      <c r="I10" s="9" t="s">
        <v>124</v>
      </c>
    </row>
    <row r="11" spans="1:27">
      <c r="E11" s="9" t="s">
        <v>729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6"/>
  <sheetViews>
    <sheetView workbookViewId="0"/>
  </sheetViews>
  <sheetFormatPr defaultColWidth="12.5703125" defaultRowHeight="15" customHeight="1"/>
  <cols>
    <col min="2" max="2" width="27.42578125" customWidth="1"/>
    <col min="3" max="3" width="31.42578125" customWidth="1"/>
    <col min="4" max="5" width="12.5703125" hidden="1"/>
  </cols>
  <sheetData>
    <row r="1" spans="1:5" ht="15" customHeight="1">
      <c r="A1" s="62"/>
      <c r="B1" s="63"/>
      <c r="C1" s="34" t="s">
        <v>799</v>
      </c>
    </row>
    <row r="2" spans="1:5">
      <c r="A2" s="63"/>
      <c r="B2" s="63"/>
      <c r="C2" s="8"/>
    </row>
    <row r="3" spans="1:5">
      <c r="A3" s="63"/>
      <c r="B3" s="63"/>
      <c r="C3" s="8"/>
    </row>
    <row r="4" spans="1:5">
      <c r="A4" s="63"/>
      <c r="B4" s="63"/>
      <c r="C4" s="8"/>
    </row>
    <row r="5" spans="1:5">
      <c r="A5" s="47"/>
      <c r="B5" s="47"/>
      <c r="C5" s="47"/>
    </row>
    <row r="6" spans="1:5">
      <c r="A6" s="47"/>
      <c r="B6" s="35" t="s">
        <v>800</v>
      </c>
      <c r="C6" s="47"/>
    </row>
    <row r="7" spans="1:5">
      <c r="A7" s="47"/>
      <c r="B7" s="48" t="s">
        <v>801</v>
      </c>
      <c r="C7" s="49" t="e">
        <f t="array" ref="C7">INDEX(Base!E3:E26,E8,1)</f>
        <v>#N/A</v>
      </c>
    </row>
    <row r="8" spans="1:5">
      <c r="A8" s="47"/>
      <c r="B8" s="47" t="s">
        <v>768</v>
      </c>
      <c r="C8" s="49" t="e">
        <f t="array" ref="C8">INDEX(Base!C3:C26,E8,1)</f>
        <v>#N/A</v>
      </c>
      <c r="E8" s="9" t="e">
        <f>MATCH(C9,Base!D3:D26,0)</f>
        <v>#N/A</v>
      </c>
    </row>
    <row r="9" spans="1:5">
      <c r="A9" s="47"/>
      <c r="B9" s="48" t="s">
        <v>802</v>
      </c>
      <c r="C9" s="36">
        <v>28271877</v>
      </c>
    </row>
    <row r="10" spans="1:5">
      <c r="A10" s="47"/>
      <c r="B10" s="47" t="s">
        <v>803</v>
      </c>
      <c r="C10" s="50" t="e">
        <f t="array" ref="C10">INDEX(Base!F3:F26,E8,1)</f>
        <v>#N/A</v>
      </c>
    </row>
    <row r="11" spans="1:5">
      <c r="A11" s="47"/>
      <c r="B11" s="47" t="s">
        <v>769</v>
      </c>
      <c r="C11" s="49" t="e">
        <f t="array" ref="C11">INDEX(Base!G3:G26,E8,1)</f>
        <v>#N/A</v>
      </c>
    </row>
    <row r="12" spans="1:5">
      <c r="A12" s="47"/>
      <c r="B12" s="47" t="s">
        <v>200</v>
      </c>
      <c r="C12" s="49" t="e">
        <f t="array" ref="C12">INDEX(Base!O3:O26,E8,1)</f>
        <v>#N/A</v>
      </c>
    </row>
    <row r="13" spans="1:5">
      <c r="A13" s="47"/>
      <c r="B13" s="48" t="s">
        <v>804</v>
      </c>
      <c r="C13" s="49" t="e">
        <f t="array" ref="C13">INDEX(Base!DG2:DG26,E8,1)</f>
        <v>#N/A</v>
      </c>
    </row>
    <row r="14" spans="1:5">
      <c r="A14" s="47"/>
      <c r="B14" s="47"/>
      <c r="C14" s="49"/>
    </row>
    <row r="15" spans="1:5">
      <c r="A15" s="47"/>
      <c r="B15" s="35" t="s">
        <v>805</v>
      </c>
      <c r="C15" s="49"/>
    </row>
    <row r="16" spans="1:5">
      <c r="A16" s="47"/>
      <c r="B16" s="47" t="s">
        <v>806</v>
      </c>
      <c r="C16" s="49" t="e">
        <f t="array" ref="C16">INDEX(Base!B3:B26,E8,1)</f>
        <v>#N/A</v>
      </c>
    </row>
    <row r="17" spans="1:3">
      <c r="A17" s="47"/>
      <c r="B17" s="47" t="s">
        <v>770</v>
      </c>
      <c r="C17" s="49" t="e">
        <f t="array" ref="C17">INDEX(Base!K3:K26,E8,1)</f>
        <v>#N/A</v>
      </c>
    </row>
    <row r="18" spans="1:3">
      <c r="A18" s="47"/>
      <c r="B18" s="47" t="s">
        <v>197</v>
      </c>
      <c r="C18" s="49" t="e">
        <f t="array" ref="C18">INDEX(Base!L3:L26,E8,1)</f>
        <v>#N/A</v>
      </c>
    </row>
    <row r="19" spans="1:3">
      <c r="A19" s="47"/>
      <c r="B19" s="47" t="s">
        <v>807</v>
      </c>
      <c r="C19" s="49" t="e">
        <f t="array" ref="C19">INDEX(Base!M3:M26,E8,1)</f>
        <v>#N/A</v>
      </c>
    </row>
    <row r="20" spans="1:3">
      <c r="A20" s="47"/>
      <c r="B20" s="47" t="s">
        <v>772</v>
      </c>
      <c r="C20" s="49" t="e">
        <f t="array" ref="C20">INDEX(Base!N3:N26,E8,1)</f>
        <v>#N/A</v>
      </c>
    </row>
    <row r="21" spans="1:3">
      <c r="A21" s="47"/>
      <c r="B21" s="47" t="s">
        <v>808</v>
      </c>
      <c r="C21" s="49" t="e">
        <f t="array" ref="C21">INDEX(Base!P3:P26,E8,1)</f>
        <v>#N/A</v>
      </c>
    </row>
    <row r="22" spans="1:3">
      <c r="A22" s="47"/>
      <c r="B22" s="47" t="s">
        <v>774</v>
      </c>
      <c r="C22" s="49" t="e">
        <f t="array" ref="C22">INDEX(Base!Q3:Q26,E8,1)</f>
        <v>#N/A</v>
      </c>
    </row>
    <row r="23" spans="1:3">
      <c r="A23" s="47"/>
      <c r="B23" s="47"/>
      <c r="C23" s="49"/>
    </row>
    <row r="24" spans="1:3">
      <c r="A24" s="47"/>
      <c r="B24" s="47"/>
      <c r="C24" s="47"/>
    </row>
    <row r="25" spans="1:3">
      <c r="A25" s="47"/>
      <c r="B25" s="47"/>
      <c r="C25" s="47"/>
    </row>
    <row r="26" spans="1:3">
      <c r="A26" s="47"/>
      <c r="B26" s="47"/>
      <c r="C26" s="47"/>
    </row>
  </sheetData>
  <mergeCells count="1">
    <mergeCell ref="A1:B4"/>
  </mergeCells>
  <pageMargins left="0" right="0" top="0" bottom="0" header="0" footer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29"/>
  <sheetViews>
    <sheetView workbookViewId="0"/>
  </sheetViews>
  <sheetFormatPr defaultColWidth="12.5703125" defaultRowHeight="15" customHeight="1"/>
  <cols>
    <col min="2" max="2" width="25.28515625" customWidth="1"/>
    <col min="3" max="3" width="46.140625" customWidth="1"/>
    <col min="4" max="5" width="12.5703125" hidden="1"/>
  </cols>
  <sheetData>
    <row r="1" spans="1:5" ht="15" customHeight="1">
      <c r="A1" s="65"/>
      <c r="B1" s="63"/>
      <c r="C1" s="37" t="s">
        <v>809</v>
      </c>
    </row>
    <row r="2" spans="1:5">
      <c r="A2" s="63"/>
      <c r="B2" s="63"/>
      <c r="C2" s="47"/>
    </row>
    <row r="3" spans="1:5">
      <c r="A3" s="63"/>
      <c r="B3" s="63"/>
      <c r="C3" s="47"/>
    </row>
    <row r="4" spans="1:5">
      <c r="A4" s="63"/>
      <c r="B4" s="63"/>
      <c r="C4" s="35"/>
    </row>
    <row r="5" spans="1:5">
      <c r="A5" s="47"/>
      <c r="B5" s="47"/>
      <c r="C5" s="49"/>
    </row>
    <row r="6" spans="1:5">
      <c r="A6" s="47"/>
      <c r="B6" s="35" t="s">
        <v>800</v>
      </c>
      <c r="C6" s="49"/>
    </row>
    <row r="7" spans="1:5">
      <c r="A7" s="47"/>
      <c r="B7" s="47" t="s">
        <v>810</v>
      </c>
      <c r="C7" s="49" t="str">
        <f t="array" ref="C7">INDEX(Base!R2:R29,E8,1)</f>
        <v>Tahiruma sinair Castillo puerta</v>
      </c>
    </row>
    <row r="8" spans="1:5">
      <c r="A8" s="47"/>
      <c r="B8" s="47" t="s">
        <v>811</v>
      </c>
      <c r="C8" s="49" t="str">
        <f t="array" ref="C8">INDEX(Base!S2:S29,E8,1)</f>
        <v>Cédula de extranjería</v>
      </c>
      <c r="E8" s="9">
        <f>MATCH(C9,Base!T2:T29,0)</f>
        <v>3</v>
      </c>
    </row>
    <row r="9" spans="1:5">
      <c r="A9" s="47"/>
      <c r="B9" s="48" t="s">
        <v>812</v>
      </c>
      <c r="C9" s="36">
        <v>21294593</v>
      </c>
    </row>
    <row r="10" spans="1:5">
      <c r="A10" s="47"/>
      <c r="B10" s="47" t="s">
        <v>813</v>
      </c>
      <c r="C10" s="50">
        <f t="array" ref="C10">INDEX(Base!U2:U29,E8,1)</f>
        <v>33362</v>
      </c>
    </row>
    <row r="11" spans="1:5">
      <c r="A11" s="47"/>
      <c r="B11" s="47" t="s">
        <v>814</v>
      </c>
      <c r="C11" s="49" t="str">
        <f t="array" ref="C11">INDEX(Base!V2:V29,E8,1)</f>
        <v>Mujer</v>
      </c>
    </row>
    <row r="12" spans="1:5">
      <c r="A12" s="47"/>
      <c r="B12" s="48" t="s">
        <v>815</v>
      </c>
      <c r="C12" s="49">
        <f t="array" aca="1" ref="C12" ca="1">INDEX(Base!DG2:DG29,E8,1)</f>
        <v>33</v>
      </c>
    </row>
    <row r="13" spans="1:5">
      <c r="A13" s="47"/>
      <c r="B13" s="47"/>
      <c r="C13" s="49"/>
    </row>
    <row r="14" spans="1:5">
      <c r="A14" s="47"/>
      <c r="B14" s="35" t="s">
        <v>805</v>
      </c>
      <c r="C14" s="49"/>
    </row>
    <row r="15" spans="1:5">
      <c r="A15" s="47"/>
      <c r="B15" s="47" t="s">
        <v>816</v>
      </c>
      <c r="C15" s="49" t="str">
        <f t="array" ref="C15">INDEX(Base!B2:B29,E8,1)</f>
        <v>Grupo familiar</v>
      </c>
    </row>
    <row r="16" spans="1:5">
      <c r="A16" s="47"/>
      <c r="B16" s="48" t="s">
        <v>817</v>
      </c>
      <c r="C16" s="49">
        <f t="array" ref="C16">INDEX(Base!AA2:AA29,E8,1)</f>
        <v>5</v>
      </c>
    </row>
    <row r="17" spans="1:3">
      <c r="A17" s="47"/>
      <c r="B17" s="47" t="s">
        <v>818</v>
      </c>
      <c r="C17" s="49">
        <f t="array" ref="C17">INDEX(Base!Z2:Z29,E8,1)</f>
        <v>3</v>
      </c>
    </row>
    <row r="18" spans="1:3">
      <c r="A18" s="47"/>
      <c r="B18" s="47" t="s">
        <v>819</v>
      </c>
      <c r="C18" s="49" t="str">
        <f t="array" ref="C18">INDEX(Base!AB2:AB29,E8,1)</f>
        <v>Hijos, Suegro (a)(s)</v>
      </c>
    </row>
    <row r="19" spans="1:3">
      <c r="A19" s="47"/>
      <c r="B19" s="47" t="s">
        <v>807</v>
      </c>
      <c r="C19" s="49" t="str">
        <f t="array" ref="C19">INDEX(Base!AD2:AD29,E8,1)</f>
        <v>Adulto mayor, Madre lactante</v>
      </c>
    </row>
    <row r="20" spans="1:3">
      <c r="A20" s="47"/>
      <c r="B20" s="47" t="s">
        <v>772</v>
      </c>
      <c r="C20" s="49" t="str">
        <f t="array" ref="C20">INDEX(Base!AC2:AC29,E8,1)</f>
        <v>Recurso económico</v>
      </c>
    </row>
    <row r="21" spans="1:3">
      <c r="A21" s="47"/>
      <c r="B21" s="47" t="s">
        <v>808</v>
      </c>
      <c r="C21" s="49" t="str">
        <f t="array" ref="C21">INDEX(Base!AE2:AE29,E8,1)</f>
        <v>Bogota</v>
      </c>
    </row>
    <row r="22" spans="1:3">
      <c r="A22" s="47"/>
      <c r="B22" s="47" t="s">
        <v>774</v>
      </c>
      <c r="C22" s="49" t="str">
        <f t="array" ref="C22">INDEX(Base!AF2:AF29,E8,1)</f>
        <v>Suba</v>
      </c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</sheetData>
  <mergeCells count="1">
    <mergeCell ref="A1:B4"/>
  </mergeCells>
  <pageMargins left="0" right="0" top="0" bottom="0" header="0" footer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6"/>
  <sheetViews>
    <sheetView workbookViewId="0"/>
  </sheetViews>
  <sheetFormatPr defaultColWidth="12.5703125" defaultRowHeight="15" customHeight="1"/>
  <cols>
    <col min="2" max="2" width="27.28515625" customWidth="1"/>
  </cols>
  <sheetData>
    <row r="1" spans="1:5">
      <c r="A1" s="62"/>
      <c r="B1" s="63"/>
      <c r="C1" s="8"/>
      <c r="D1" s="8"/>
      <c r="E1" s="8"/>
    </row>
    <row r="2" spans="1:5" ht="15" customHeight="1">
      <c r="A2" s="63"/>
      <c r="B2" s="63"/>
      <c r="C2" s="66" t="s">
        <v>820</v>
      </c>
      <c r="D2" s="63"/>
      <c r="E2" s="63"/>
    </row>
    <row r="3" spans="1:5">
      <c r="A3" s="63"/>
      <c r="B3" s="63"/>
      <c r="C3" s="8"/>
      <c r="D3" s="8"/>
      <c r="E3" s="8"/>
    </row>
    <row r="4" spans="1:5">
      <c r="A4" s="63"/>
      <c r="B4" s="63"/>
      <c r="C4" s="8"/>
      <c r="D4" s="8"/>
      <c r="E4" s="8"/>
    </row>
    <row r="5" spans="1:5">
      <c r="A5" s="8"/>
      <c r="B5" s="8"/>
      <c r="C5" s="8"/>
      <c r="D5" s="8"/>
      <c r="E5" s="8"/>
    </row>
    <row r="6" spans="1:5">
      <c r="A6" s="47" t="s">
        <v>821</v>
      </c>
      <c r="B6" s="8"/>
      <c r="C6" s="8"/>
      <c r="D6" s="8"/>
      <c r="E6" s="8"/>
    </row>
    <row r="7" spans="1:5">
      <c r="A7" s="38" t="s">
        <v>822</v>
      </c>
      <c r="B7" s="8"/>
      <c r="C7" s="38" t="s">
        <v>823</v>
      </c>
      <c r="D7" s="8"/>
      <c r="E7" s="8"/>
    </row>
    <row r="8" spans="1:5">
      <c r="A8" s="39">
        <v>3</v>
      </c>
      <c r="B8" s="8"/>
      <c r="C8" s="39">
        <v>19</v>
      </c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38" t="s">
        <v>824</v>
      </c>
      <c r="B11" s="40">
        <f ca="1">COUNTIFS('Niños grupo familiar'!W2:W1000,"&gt;="&amp;A8,'Niños grupo familiar'!W2:W1000,"&lt;="&amp;C8)</f>
        <v>71</v>
      </c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</sheetData>
  <mergeCells count="2">
    <mergeCell ref="A1:B4"/>
    <mergeCell ref="C2:E2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Rodriguez Ardila</cp:lastModifiedBy>
  <cp:revision/>
  <dcterms:created xsi:type="dcterms:W3CDTF">2024-08-23T13:27:48Z</dcterms:created>
  <dcterms:modified xsi:type="dcterms:W3CDTF">2024-09-02T22:06:38Z</dcterms:modified>
  <cp:category/>
  <cp:contentStatus/>
</cp:coreProperties>
</file>