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shida\Desktop\saxon\data\"/>
    </mc:Choice>
  </mc:AlternateContent>
  <bookViews>
    <workbookView xWindow="0" yWindow="0" windowWidth="13995" windowHeight="9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K10" i="1"/>
  <c r="L10" i="1"/>
  <c r="M10" i="1"/>
  <c r="K9" i="1"/>
  <c r="L9" i="1"/>
  <c r="M9" i="1"/>
  <c r="K8" i="1"/>
  <c r="L8" i="1"/>
  <c r="M8" i="1"/>
  <c r="K7" i="1"/>
  <c r="L7" i="1"/>
  <c r="L11" i="1"/>
  <c r="M11" i="1"/>
  <c r="K11" i="1"/>
  <c r="E14" i="1"/>
  <c r="F14" i="1"/>
  <c r="D14" i="1"/>
  <c r="E26" i="1" l="1"/>
  <c r="E22" i="1"/>
  <c r="E24" i="1"/>
  <c r="E25" i="1"/>
  <c r="E23" i="1"/>
  <c r="D23" i="1"/>
  <c r="D22" i="1"/>
  <c r="D26" i="1"/>
  <c r="D25" i="1"/>
  <c r="D24" i="1"/>
  <c r="F26" i="1"/>
  <c r="F22" i="1"/>
  <c r="F25" i="1"/>
  <c r="F24" i="1"/>
  <c r="F23" i="1"/>
</calcChain>
</file>

<file path=xl/sharedStrings.xml><?xml version="1.0" encoding="utf-8"?>
<sst xmlns="http://schemas.openxmlformats.org/spreadsheetml/2006/main" count="22" uniqueCount="9">
  <si>
    <t>層</t>
    <rPh sb="0" eb="1">
      <t>ソウ</t>
    </rPh>
    <phoneticPr fontId="1"/>
  </si>
  <si>
    <t>粒子数</t>
    <rPh sb="0" eb="2">
      <t>リュウシ</t>
    </rPh>
    <rPh sb="2" eb="3">
      <t>スウ</t>
    </rPh>
    <phoneticPr fontId="1"/>
  </si>
  <si>
    <t>割合（穴内）</t>
    <rPh sb="0" eb="2">
      <t>ワリアイ</t>
    </rPh>
    <rPh sb="3" eb="4">
      <t>アナ</t>
    </rPh>
    <rPh sb="4" eb="5">
      <t>ナイ</t>
    </rPh>
    <phoneticPr fontId="1"/>
  </si>
  <si>
    <t>割合（全体）</t>
    <rPh sb="0" eb="2">
      <t>ワリアイ</t>
    </rPh>
    <rPh sb="3" eb="5">
      <t>ゼンタイ</t>
    </rPh>
    <phoneticPr fontId="1"/>
  </si>
  <si>
    <t>sum</t>
    <phoneticPr fontId="1"/>
  </si>
  <si>
    <t>Pestle Type</t>
    <phoneticPr fontId="1"/>
  </si>
  <si>
    <t>Stationary</t>
    <phoneticPr fontId="1"/>
  </si>
  <si>
    <t>Move - 200[mm/s]</t>
    <phoneticPr fontId="1"/>
  </si>
  <si>
    <t>Move - 300[mm/s]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</si>
</sst>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5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6" borderId="7" xfId="0" applyFill="1" applyBorder="1">
      <alignment vertical="center"/>
    </xf>
    <xf numFmtId="0" fontId="0" fillId="2" borderId="6" xfId="0" applyFont="1" applyFill="1" applyBorder="1">
      <alignment vertical="center"/>
    </xf>
    <xf numFmtId="0" fontId="0" fillId="6" borderId="16" xfId="0" applyFill="1" applyBorder="1">
      <alignment vertical="center"/>
    </xf>
    <xf numFmtId="0" fontId="0" fillId="3" borderId="17" xfId="0" applyFill="1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2" borderId="18" xfId="0" applyFont="1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ont="1" applyFill="1" applyBorder="1">
      <alignment vertical="center"/>
    </xf>
    <xf numFmtId="0" fontId="0" fillId="6" borderId="1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層別粒子数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Sheet1!$K$20:$M$20</c:f>
              <c:strCache>
                <c:ptCount val="3"/>
                <c:pt idx="0">
                  <c:v>Stationary</c:v>
                </c:pt>
                <c:pt idx="1">
                  <c:v>Move - 200[mm/s]</c:v>
                </c:pt>
                <c:pt idx="2">
                  <c:v>Move - 300[mm/s]</c:v>
                </c:pt>
              </c:strCache>
            </c:strRef>
          </c:cat>
          <c:val>
            <c:numRef>
              <c:f>Sheet1!$K$21:$M$21</c:f>
              <c:numCache>
                <c:formatCode>General</c:formatCode>
                <c:ptCount val="3"/>
                <c:pt idx="0">
                  <c:v>21158</c:v>
                </c:pt>
                <c:pt idx="1">
                  <c:v>22542</c:v>
                </c:pt>
                <c:pt idx="2">
                  <c:v>23974</c:v>
                </c:pt>
              </c:numCache>
            </c:numRef>
          </c:val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Sheet1!$K$20:$M$20</c:f>
              <c:strCache>
                <c:ptCount val="3"/>
                <c:pt idx="0">
                  <c:v>Stationary</c:v>
                </c:pt>
                <c:pt idx="1">
                  <c:v>Move - 200[mm/s]</c:v>
                </c:pt>
                <c:pt idx="2">
                  <c:v>Move - 300[mm/s]</c:v>
                </c:pt>
              </c:strCache>
            </c:strRef>
          </c:cat>
          <c:val>
            <c:numRef>
              <c:f>Sheet1!$K$22:$M$22</c:f>
              <c:numCache>
                <c:formatCode>General</c:formatCode>
                <c:ptCount val="3"/>
                <c:pt idx="0">
                  <c:v>24198</c:v>
                </c:pt>
                <c:pt idx="1">
                  <c:v>25159</c:v>
                </c:pt>
                <c:pt idx="2">
                  <c:v>26392</c:v>
                </c:pt>
              </c:numCache>
            </c:numRef>
          </c:val>
        </c:ser>
        <c:ser>
          <c:idx val="2"/>
          <c:order val="2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Sheet1!$K$20:$M$20</c:f>
              <c:strCache>
                <c:ptCount val="3"/>
                <c:pt idx="0">
                  <c:v>Stationary</c:v>
                </c:pt>
                <c:pt idx="1">
                  <c:v>Move - 200[mm/s]</c:v>
                </c:pt>
                <c:pt idx="2">
                  <c:v>Move - 300[mm/s]</c:v>
                </c:pt>
              </c:strCache>
            </c:strRef>
          </c:cat>
          <c:val>
            <c:numRef>
              <c:f>Sheet1!$K$23:$M$23</c:f>
              <c:numCache>
                <c:formatCode>General</c:formatCode>
                <c:ptCount val="3"/>
                <c:pt idx="0">
                  <c:v>30205</c:v>
                </c:pt>
                <c:pt idx="1">
                  <c:v>30313</c:v>
                </c:pt>
                <c:pt idx="2">
                  <c:v>30653</c:v>
                </c:pt>
              </c:numCache>
            </c:numRef>
          </c:val>
        </c:ser>
        <c:ser>
          <c:idx val="3"/>
          <c:order val="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Sheet1!$K$20:$M$20</c:f>
              <c:strCache>
                <c:ptCount val="3"/>
                <c:pt idx="0">
                  <c:v>Stationary</c:v>
                </c:pt>
                <c:pt idx="1">
                  <c:v>Move - 200[mm/s]</c:v>
                </c:pt>
                <c:pt idx="2">
                  <c:v>Move - 300[mm/s]</c:v>
                </c:pt>
              </c:strCache>
            </c:strRef>
          </c:cat>
          <c:val>
            <c:numRef>
              <c:f>Sheet1!$K$24:$M$24</c:f>
              <c:numCache>
                <c:formatCode>General</c:formatCode>
                <c:ptCount val="3"/>
                <c:pt idx="0">
                  <c:v>32809</c:v>
                </c:pt>
                <c:pt idx="1">
                  <c:v>33215</c:v>
                </c:pt>
                <c:pt idx="2">
                  <c:v>32134</c:v>
                </c:pt>
              </c:numCache>
            </c:numRef>
          </c:val>
        </c:ser>
        <c:ser>
          <c:idx val="4"/>
          <c:order val="4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Sheet1!$K$20:$M$20</c:f>
              <c:strCache>
                <c:ptCount val="3"/>
                <c:pt idx="0">
                  <c:v>Stationary</c:v>
                </c:pt>
                <c:pt idx="1">
                  <c:v>Move - 200[mm/s]</c:v>
                </c:pt>
                <c:pt idx="2">
                  <c:v>Move - 300[mm/s]</c:v>
                </c:pt>
              </c:strCache>
            </c:strRef>
          </c:cat>
          <c:val>
            <c:numRef>
              <c:f>Sheet1!$K$25:$M$25</c:f>
              <c:numCache>
                <c:formatCode>General</c:formatCode>
                <c:ptCount val="3"/>
                <c:pt idx="0">
                  <c:v>36234</c:v>
                </c:pt>
                <c:pt idx="1">
                  <c:v>33510</c:v>
                </c:pt>
                <c:pt idx="2">
                  <c:v>31892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158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serLines>
        <c:axId val="424657488"/>
        <c:axId val="416271328"/>
      </c:barChart>
      <c:catAx>
        <c:axId val="4246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271328"/>
        <c:crosses val="autoZero"/>
        <c:auto val="1"/>
        <c:lblAlgn val="ctr"/>
        <c:lblOffset val="100"/>
        <c:noMultiLvlLbl val="0"/>
      </c:catAx>
      <c:valAx>
        <c:axId val="4162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465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157161</xdr:rowOff>
    </xdr:from>
    <xdr:to>
      <xdr:col>14</xdr:col>
      <xdr:colOff>266701</xdr:colOff>
      <xdr:row>19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6"/>
  <sheetViews>
    <sheetView tabSelected="1" workbookViewId="0">
      <selection activeCell="O4" sqref="O4"/>
    </sheetView>
  </sheetViews>
  <sheetFormatPr defaultRowHeight="13.5" x14ac:dyDescent="0.15"/>
  <cols>
    <col min="1" max="2" width="3.75" customWidth="1"/>
    <col min="3" max="4" width="9" customWidth="1"/>
  </cols>
  <sheetData>
    <row r="4" spans="1:13" ht="14.25" thickBot="1" x14ac:dyDescent="0.2">
      <c r="B4" t="s">
        <v>1</v>
      </c>
      <c r="H4" t="s">
        <v>3</v>
      </c>
    </row>
    <row r="5" spans="1:13" ht="14.25" thickBot="1" x14ac:dyDescent="0.2">
      <c r="D5" s="1"/>
      <c r="E5" s="1"/>
      <c r="F5" s="1"/>
      <c r="J5" s="1"/>
      <c r="K5" s="26" t="s">
        <v>5</v>
      </c>
      <c r="L5" s="27"/>
      <c r="M5" s="28"/>
    </row>
    <row r="6" spans="1:13" ht="14.25" thickBot="1" x14ac:dyDescent="0.2">
      <c r="A6" s="3"/>
      <c r="B6" s="3"/>
      <c r="C6" s="3"/>
      <c r="D6" s="26" t="s">
        <v>5</v>
      </c>
      <c r="E6" s="27"/>
      <c r="F6" s="28"/>
      <c r="K6" s="20" t="s">
        <v>6</v>
      </c>
      <c r="L6" s="21" t="s">
        <v>7</v>
      </c>
      <c r="M6" s="22" t="s">
        <v>8</v>
      </c>
    </row>
    <row r="7" spans="1:13" ht="14.25" thickBot="1" x14ac:dyDescent="0.2">
      <c r="A7" s="3"/>
      <c r="B7" s="4"/>
      <c r="C7" s="4"/>
      <c r="D7" s="20" t="s">
        <v>6</v>
      </c>
      <c r="E7" s="21" t="s">
        <v>7</v>
      </c>
      <c r="F7" s="22" t="s">
        <v>8</v>
      </c>
      <c r="H7" s="23" t="s">
        <v>0</v>
      </c>
      <c r="I7" s="9">
        <v>5</v>
      </c>
      <c r="J7" s="13"/>
      <c r="K7">
        <f t="shared" ref="K7:M11" si="0" xml:space="preserve"> D8 / 500000 *100</f>
        <v>7.2468000000000004</v>
      </c>
      <c r="L7">
        <f t="shared" si="0"/>
        <v>6.702</v>
      </c>
      <c r="M7">
        <f xml:space="preserve"> F8 / 500000 *100</f>
        <v>6.3783999999999992</v>
      </c>
    </row>
    <row r="8" spans="1:13" x14ac:dyDescent="0.15">
      <c r="A8" s="23" t="s">
        <v>0</v>
      </c>
      <c r="B8" s="9">
        <v>5</v>
      </c>
      <c r="C8" s="15"/>
      <c r="D8" s="2">
        <v>36234</v>
      </c>
      <c r="E8" s="2">
        <v>33510</v>
      </c>
      <c r="F8" s="2">
        <v>31892</v>
      </c>
      <c r="H8" s="24"/>
      <c r="I8" s="5">
        <v>4</v>
      </c>
      <c r="J8" s="8"/>
      <c r="K8">
        <f t="shared" si="0"/>
        <v>6.5617999999999999</v>
      </c>
      <c r="L8">
        <f t="shared" si="0"/>
        <v>6.6430000000000007</v>
      </c>
      <c r="M8">
        <f t="shared" si="0"/>
        <v>6.426800000000001</v>
      </c>
    </row>
    <row r="9" spans="1:13" x14ac:dyDescent="0.15">
      <c r="A9" s="24"/>
      <c r="B9" s="5">
        <v>4</v>
      </c>
      <c r="C9" s="16"/>
      <c r="D9" s="2">
        <v>32809</v>
      </c>
      <c r="E9" s="2">
        <v>33215</v>
      </c>
      <c r="F9" s="2">
        <v>32134</v>
      </c>
      <c r="H9" s="24"/>
      <c r="I9" s="5">
        <v>3</v>
      </c>
      <c r="J9" s="7"/>
      <c r="K9">
        <f t="shared" si="0"/>
        <v>6.0409999999999995</v>
      </c>
      <c r="L9">
        <f t="shared" si="0"/>
        <v>6.0625999999999998</v>
      </c>
      <c r="M9">
        <f t="shared" si="0"/>
        <v>6.1306000000000003</v>
      </c>
    </row>
    <row r="10" spans="1:13" x14ac:dyDescent="0.15">
      <c r="A10" s="24"/>
      <c r="B10" s="5">
        <v>3</v>
      </c>
      <c r="C10" s="17"/>
      <c r="D10" s="2">
        <v>30205</v>
      </c>
      <c r="E10" s="2">
        <v>30313</v>
      </c>
      <c r="F10" s="2">
        <v>30653</v>
      </c>
      <c r="H10" s="24"/>
      <c r="I10" s="5">
        <v>2</v>
      </c>
      <c r="J10" s="6"/>
      <c r="K10">
        <f t="shared" si="0"/>
        <v>4.8395999999999999</v>
      </c>
      <c r="L10">
        <f t="shared" si="0"/>
        <v>5.0318000000000005</v>
      </c>
      <c r="M10">
        <f t="shared" si="0"/>
        <v>5.2783999999999995</v>
      </c>
    </row>
    <row r="11" spans="1:13" ht="14.25" thickBot="1" x14ac:dyDescent="0.2">
      <c r="A11" s="24"/>
      <c r="B11" s="5">
        <v>2</v>
      </c>
      <c r="C11" s="18"/>
      <c r="D11" s="2">
        <v>24198</v>
      </c>
      <c r="E11" s="2">
        <v>25159</v>
      </c>
      <c r="F11" s="2">
        <v>26392</v>
      </c>
      <c r="H11" s="25"/>
      <c r="I11" s="10">
        <v>1</v>
      </c>
      <c r="J11" s="14"/>
      <c r="K11">
        <f t="shared" si="0"/>
        <v>4.2316000000000003</v>
      </c>
      <c r="L11">
        <f t="shared" si="0"/>
        <v>4.5084</v>
      </c>
      <c r="M11">
        <f t="shared" si="0"/>
        <v>4.7947999999999995</v>
      </c>
    </row>
    <row r="12" spans="1:13" ht="14.25" thickBot="1" x14ac:dyDescent="0.2">
      <c r="A12" s="25"/>
      <c r="B12" s="10">
        <v>1</v>
      </c>
      <c r="C12" s="19"/>
      <c r="D12" s="2">
        <v>21158</v>
      </c>
      <c r="E12" s="2">
        <v>22542</v>
      </c>
      <c r="F12" s="2">
        <v>23974</v>
      </c>
    </row>
    <row r="13" spans="1:13" ht="14.25" thickBot="1" x14ac:dyDescent="0.2"/>
    <row r="14" spans="1:13" ht="14.25" thickBot="1" x14ac:dyDescent="0.2">
      <c r="C14" s="11" t="s">
        <v>4</v>
      </c>
      <c r="D14" s="12">
        <f>SUM(D8:D12)</f>
        <v>144604</v>
      </c>
      <c r="E14" s="12">
        <f t="shared" ref="E14" si="1">SUM(E8:E12)</f>
        <v>144739</v>
      </c>
      <c r="F14" s="12">
        <f>SUM(F8:F12)</f>
        <v>145045</v>
      </c>
    </row>
    <row r="18" spans="1:13" x14ac:dyDescent="0.15">
      <c r="B18" t="s">
        <v>2</v>
      </c>
    </row>
    <row r="19" spans="1:13" ht="10.5" customHeight="1" thickBot="1" x14ac:dyDescent="0.2">
      <c r="D19" s="1"/>
      <c r="E19" s="1"/>
      <c r="F19" s="1"/>
    </row>
    <row r="20" spans="1:13" ht="14.25" thickBot="1" x14ac:dyDescent="0.2">
      <c r="D20" s="26" t="s">
        <v>5</v>
      </c>
      <c r="E20" s="27"/>
      <c r="F20" s="28"/>
      <c r="K20" s="20" t="s">
        <v>6</v>
      </c>
      <c r="L20" s="21" t="s">
        <v>7</v>
      </c>
      <c r="M20" s="22" t="s">
        <v>8</v>
      </c>
    </row>
    <row r="21" spans="1:13" ht="14.25" thickBot="1" x14ac:dyDescent="0.2">
      <c r="B21" s="1"/>
      <c r="C21" s="1"/>
      <c r="D21" s="20" t="s">
        <v>6</v>
      </c>
      <c r="E21" s="21" t="s">
        <v>7</v>
      </c>
      <c r="F21" s="22" t="s">
        <v>8</v>
      </c>
      <c r="I21" s="9">
        <v>1</v>
      </c>
      <c r="J21" s="29"/>
      <c r="K21" s="2">
        <v>21158</v>
      </c>
      <c r="L21" s="2">
        <v>22542</v>
      </c>
      <c r="M21" s="2">
        <v>23974</v>
      </c>
    </row>
    <row r="22" spans="1:13" x14ac:dyDescent="0.15">
      <c r="A22" s="23" t="s">
        <v>0</v>
      </c>
      <c r="B22" s="9">
        <v>5</v>
      </c>
      <c r="C22" s="13"/>
      <c r="D22">
        <f t="shared" ref="D22:F26" si="2" xml:space="preserve"> D8 / D$14 * 100</f>
        <v>25.057398135597907</v>
      </c>
      <c r="E22">
        <f t="shared" si="2"/>
        <v>23.152018460815675</v>
      </c>
      <c r="F22">
        <f xml:space="preserve"> F8 / F$14 * 100</f>
        <v>21.987659002378575</v>
      </c>
      <c r="I22" s="5">
        <v>2</v>
      </c>
      <c r="J22" s="18"/>
      <c r="K22" s="2">
        <v>24198</v>
      </c>
      <c r="L22" s="2">
        <v>25159</v>
      </c>
      <c r="M22" s="2">
        <v>26392</v>
      </c>
    </row>
    <row r="23" spans="1:13" x14ac:dyDescent="0.15">
      <c r="A23" s="24"/>
      <c r="B23" s="5">
        <v>4</v>
      </c>
      <c r="C23" s="8"/>
      <c r="D23">
        <f t="shared" si="2"/>
        <v>22.688860612431192</v>
      </c>
      <c r="E23">
        <f t="shared" si="2"/>
        <v>22.948203317695992</v>
      </c>
      <c r="F23">
        <f t="shared" si="2"/>
        <v>22.15450377469061</v>
      </c>
      <c r="I23" s="5">
        <v>3</v>
      </c>
      <c r="J23" s="17"/>
      <c r="K23" s="2">
        <v>30205</v>
      </c>
      <c r="L23" s="2">
        <v>30313</v>
      </c>
      <c r="M23" s="2">
        <v>30653</v>
      </c>
    </row>
    <row r="24" spans="1:13" x14ac:dyDescent="0.15">
      <c r="A24" s="24"/>
      <c r="B24" s="5">
        <v>3</v>
      </c>
      <c r="C24" s="7"/>
      <c r="D24">
        <f t="shared" si="2"/>
        <v>20.888080551022099</v>
      </c>
      <c r="E24">
        <f t="shared" si="2"/>
        <v>20.943215028430483</v>
      </c>
      <c r="F24">
        <f t="shared" si="2"/>
        <v>21.13344134578924</v>
      </c>
      <c r="I24" s="5">
        <v>4</v>
      </c>
      <c r="J24" s="16"/>
      <c r="K24" s="2">
        <v>32809</v>
      </c>
      <c r="L24" s="2">
        <v>33215</v>
      </c>
      <c r="M24" s="2">
        <v>32134</v>
      </c>
    </row>
    <row r="25" spans="1:13" ht="14.25" thickBot="1" x14ac:dyDescent="0.2">
      <c r="A25" s="24"/>
      <c r="B25" s="5">
        <v>2</v>
      </c>
      <c r="C25" s="6"/>
      <c r="D25">
        <f t="shared" si="2"/>
        <v>16.733976930098752</v>
      </c>
      <c r="E25">
        <f t="shared" si="2"/>
        <v>17.382322663553015</v>
      </c>
      <c r="F25">
        <f t="shared" si="2"/>
        <v>18.195732358923092</v>
      </c>
      <c r="I25" s="10">
        <v>5</v>
      </c>
      <c r="J25" s="30"/>
      <c r="K25" s="2">
        <v>36234</v>
      </c>
      <c r="L25" s="2">
        <v>33510</v>
      </c>
      <c r="M25" s="2">
        <v>31892</v>
      </c>
    </row>
    <row r="26" spans="1:13" ht="14.25" thickBot="1" x14ac:dyDescent="0.2">
      <c r="A26" s="25"/>
      <c r="B26" s="10">
        <v>1</v>
      </c>
      <c r="C26" s="14"/>
      <c r="D26">
        <f t="shared" si="2"/>
        <v>14.631683770850046</v>
      </c>
      <c r="E26">
        <f t="shared" si="2"/>
        <v>15.574240529504833</v>
      </c>
      <c r="F26">
        <f t="shared" si="2"/>
        <v>16.528663518218483</v>
      </c>
    </row>
  </sheetData>
  <sortState ref="I21:M25">
    <sortCondition ref="I21"/>
  </sortState>
  <mergeCells count="6">
    <mergeCell ref="A22:A26"/>
    <mergeCell ref="D20:F20"/>
    <mergeCell ref="H7:H11"/>
    <mergeCell ref="K5:M5"/>
    <mergeCell ref="D6:F6"/>
    <mergeCell ref="A8:A12"/>
  </mergeCells>
  <phoneticPr fontId="1"/>
  <pageMargins left="0.7" right="0.7" top="0.75" bottom="0.75" header="0.3" footer="0.3"/>
  <pageSetup paperSize="9" orientation="portrait" horizontalDpi="150" verticalDpi="15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Yoshida</dc:creator>
  <cp:lastModifiedBy>Yoshida</cp:lastModifiedBy>
  <dcterms:created xsi:type="dcterms:W3CDTF">2018-07-13T01:56:41Z</dcterms:created>
  <dcterms:modified xsi:type="dcterms:W3CDTF">2018-07-13T07:14:34Z</dcterms:modified>
</cp:coreProperties>
</file>