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19396" windowHeight="11596" tabRatio="600" firstSheet="0" activeTab="2" autoFilterDateGrouping="1"/>
  </bookViews>
  <sheets>
    <sheet name="Raw data" sheetId="1" state="visible" r:id="rId1"/>
    <sheet name="FA" sheetId="2" state="visible" r:id="rId2"/>
    <sheet name="BA" sheetId="3" state="visible" r:id="rId3"/>
    <sheet name="FA_verify" sheetId="4" state="visible" r:id="rId4"/>
    <sheet name="BA_verify" sheetId="5" state="visible" r:id="rId5"/>
    <sheet name="FA_verify1" sheetId="6" state="visible" r:id="rId6"/>
    <sheet name="BA_verify1" sheetId="7" state="visible" r:id="rId7"/>
    <sheet name="FA_verify2" sheetId="8" state="visible" r:id="rId8"/>
    <sheet name="BA_verify2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_);[Red]\(0.00\)"/>
    <numFmt numFmtId="165" formatCode="0.0000_);[Red]\(0.0000\)"/>
    <numFmt numFmtId="166" formatCode="0.00_ "/>
  </numFmts>
  <fonts count="13">
    <font>
      <name val="等线"/>
      <charset val="134"/>
      <family val="2"/>
      <color theme="1"/>
      <sz val="12"/>
      <scheme val="minor"/>
    </font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  <font>
      <name val="Arial"/>
      <family val="2"/>
      <b val="1"/>
      <color indexed="8"/>
      <sz val="10"/>
    </font>
    <font>
      <name val="Arial"/>
      <family val="2"/>
      <color rgb="FF000000"/>
      <sz val="10"/>
    </font>
    <font>
      <name val="Arial"/>
      <family val="2"/>
      <color indexed="8"/>
      <sz val="10"/>
    </font>
    <font>
      <name val="Arial"/>
      <family val="2"/>
      <color theme="1"/>
      <sz val="12"/>
    </font>
    <font>
      <name val="Arial"/>
      <family val="2"/>
      <color indexed="8"/>
      <sz val="11"/>
    </font>
    <font>
      <name val="Arial"/>
      <family val="2"/>
      <color theme="1"/>
      <sz val="11"/>
    </font>
    <font>
      <name val="Arial"/>
      <family val="2"/>
      <color rgb="FF000000"/>
      <sz val="11"/>
    </font>
    <font>
      <name val="Arial"/>
      <family val="2"/>
      <b val="1"/>
      <color indexed="8"/>
      <sz val="11"/>
    </font>
    <font>
      <name val="Arial"/>
      <family val="2"/>
      <color rgb="FFFF0000"/>
      <sz val="12"/>
    </font>
    <font>
      <b val="1"/>
    </font>
  </fonts>
  <fills count="4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3999755851924192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1" fillId="0" borderId="0" applyAlignment="1">
      <alignment vertical="center"/>
    </xf>
    <xf numFmtId="9" fontId="1" fillId="0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vertical="center"/>
    </xf>
    <xf numFmtId="0" fontId="0" fillId="0" borderId="0" pivotButton="0" quotePrefix="0" xfId="0"/>
    <xf numFmtId="164" fontId="8" fillId="0" borderId="0" applyAlignment="1" pivotButton="0" quotePrefix="0" xfId="0">
      <alignment horizontal="center" vertical="top"/>
    </xf>
    <xf numFmtId="164" fontId="10" fillId="0" borderId="0" applyAlignment="1" pivotButton="0" quotePrefix="0" xfId="0">
      <alignment horizontal="center" vertical="top"/>
    </xf>
    <xf numFmtId="165" fontId="7" fillId="0" borderId="0" applyAlignment="1" pivotButton="0" quotePrefix="0" xfId="0">
      <alignment horizontal="center" vertical="top"/>
    </xf>
    <xf numFmtId="164" fontId="8" fillId="3" borderId="0" applyAlignment="1" pivotButton="0" quotePrefix="0" xfId="0">
      <alignment horizontal="center" vertical="top"/>
    </xf>
    <xf numFmtId="164" fontId="8" fillId="2" borderId="0" applyAlignment="1" pivotButton="0" quotePrefix="0" xfId="0">
      <alignment horizontal="center" vertical="top"/>
    </xf>
    <xf numFmtId="164" fontId="8" fillId="2" borderId="0" applyAlignment="1" pivotButton="0" quotePrefix="0" xfId="0">
      <alignment horizontal="center" vertical="top" wrapText="1"/>
    </xf>
    <xf numFmtId="164" fontId="9" fillId="0" borderId="0" applyAlignment="1" pivotButton="0" quotePrefix="0" xfId="0">
      <alignment horizontal="center" vertical="top" wrapText="1"/>
    </xf>
    <xf numFmtId="164" fontId="8" fillId="0" borderId="0" applyAlignment="1" pivotButton="0" quotePrefix="0" xfId="0">
      <alignment vertical="center"/>
    </xf>
    <xf numFmtId="164" fontId="8" fillId="0" borderId="0" applyAlignment="1" pivotButton="0" quotePrefix="0" xfId="0">
      <alignment horizontal="center" vertical="top" wrapText="1"/>
    </xf>
    <xf numFmtId="166" fontId="8" fillId="0" borderId="0" applyAlignment="1" pivotButton="0" quotePrefix="0" xfId="0">
      <alignment vertical="center"/>
    </xf>
    <xf numFmtId="164" fontId="8" fillId="0" borderId="0" applyAlignment="1" pivotButton="0" quotePrefix="0" xfId="1">
      <alignment horizontal="center" vertical="top"/>
    </xf>
    <xf numFmtId="164" fontId="9" fillId="0" borderId="0" applyAlignment="1" pivotButton="0" quotePrefix="0" xfId="0">
      <alignment vertical="top" wrapText="1"/>
    </xf>
    <xf numFmtId="164" fontId="9" fillId="0" borderId="0" applyAlignment="1" pivotButton="0" quotePrefix="0" xfId="1">
      <alignment vertical="top" wrapText="1"/>
    </xf>
    <xf numFmtId="164" fontId="9" fillId="0" borderId="0" applyAlignment="1" pivotButton="0" quotePrefix="0" xfId="0">
      <alignment horizontal="center" vertical="top"/>
    </xf>
    <xf numFmtId="164" fontId="7" fillId="0" borderId="0" applyAlignment="1" pivotButton="0" quotePrefix="0" xfId="1">
      <alignment horizontal="center" vertical="top"/>
    </xf>
    <xf numFmtId="164" fontId="6" fillId="0" borderId="0" applyAlignment="1" pivotButton="0" quotePrefix="0" xfId="0">
      <alignment horizontal="center" vertical="top"/>
    </xf>
    <xf numFmtId="164" fontId="3" fillId="0" borderId="0" applyAlignment="1" pivotButton="0" quotePrefix="0" xfId="0">
      <alignment horizontal="center" vertical="top"/>
    </xf>
    <xf numFmtId="165" fontId="9" fillId="0" borderId="0" applyAlignment="1" pivotButton="0" quotePrefix="0" xfId="0">
      <alignment horizontal="center" vertical="top"/>
    </xf>
    <xf numFmtId="164" fontId="6" fillId="0" borderId="0" applyAlignment="1" pivotButton="0" quotePrefix="0" xfId="0">
      <alignment horizontal="center" vertical="top" wrapText="1"/>
    </xf>
    <xf numFmtId="164" fontId="6" fillId="0" borderId="0" applyAlignment="1" pivotButton="0" quotePrefix="0" xfId="0">
      <alignment vertical="center"/>
    </xf>
    <xf numFmtId="164" fontId="4" fillId="0" borderId="0" applyAlignment="1" pivotButton="0" quotePrefix="0" xfId="0">
      <alignment horizontal="center" vertical="top" wrapText="1"/>
    </xf>
    <xf numFmtId="164" fontId="6" fillId="0" borderId="0" applyAlignment="1" pivotButton="0" quotePrefix="0" xfId="1">
      <alignment horizontal="center" vertical="top"/>
    </xf>
    <xf numFmtId="164" fontId="4" fillId="0" borderId="0" applyAlignment="1" pivotButton="0" quotePrefix="0" xfId="0">
      <alignment vertical="top" wrapText="1"/>
    </xf>
    <xf numFmtId="164" fontId="4" fillId="0" borderId="0" applyAlignment="1" pivotButton="0" quotePrefix="0" xfId="1">
      <alignment vertical="top" wrapText="1"/>
    </xf>
    <xf numFmtId="164" fontId="4" fillId="0" borderId="0" applyAlignment="1" pivotButton="0" quotePrefix="0" xfId="0">
      <alignment horizontal="center" vertical="top"/>
    </xf>
    <xf numFmtId="164" fontId="5" fillId="0" borderId="0" applyAlignment="1" pivotButton="0" quotePrefix="0" xfId="1">
      <alignment horizontal="center" vertical="top"/>
    </xf>
    <xf numFmtId="164" fontId="8" fillId="0" borderId="0" applyAlignment="1" pivotButton="0" quotePrefix="0" xfId="0">
      <alignment horizontal="center" vertical="top"/>
    </xf>
    <xf numFmtId="164" fontId="8" fillId="3" borderId="0" applyAlignment="1" pivotButton="0" quotePrefix="0" xfId="0">
      <alignment horizontal="center" vertical="top"/>
    </xf>
    <xf numFmtId="164" fontId="6" fillId="0" borderId="0" applyAlignment="1" pivotButton="0" quotePrefix="0" xfId="0">
      <alignment horizontal="center" vertical="top"/>
    </xf>
    <xf numFmtId="164" fontId="8" fillId="0" borderId="0" applyAlignment="1" pivotButton="0" quotePrefix="0" xfId="0">
      <alignment horizontal="center" vertical="top"/>
    </xf>
    <xf numFmtId="164" fontId="10" fillId="0" borderId="0" applyAlignment="1" pivotButton="0" quotePrefix="0" xfId="0">
      <alignment horizontal="center" vertical="top"/>
    </xf>
    <xf numFmtId="165" fontId="7" fillId="0" borderId="0" applyAlignment="1" pivotButton="0" quotePrefix="0" xfId="0">
      <alignment horizontal="center" vertical="top"/>
    </xf>
    <xf numFmtId="164" fontId="8" fillId="3" borderId="0" applyAlignment="1" pivotButton="0" quotePrefix="0" xfId="0">
      <alignment horizontal="center" vertical="top"/>
    </xf>
    <xf numFmtId="164" fontId="8" fillId="2" borderId="0" applyAlignment="1" pivotButton="0" quotePrefix="0" xfId="0">
      <alignment horizontal="center" vertical="top"/>
    </xf>
    <xf numFmtId="164" fontId="8" fillId="2" borderId="0" applyAlignment="1" pivotButton="0" quotePrefix="0" xfId="0">
      <alignment horizontal="center" vertical="top" wrapText="1"/>
    </xf>
    <xf numFmtId="164" fontId="9" fillId="0" borderId="0" applyAlignment="1" pivotButton="0" quotePrefix="0" xfId="0">
      <alignment horizontal="center" vertical="top" wrapText="1"/>
    </xf>
    <xf numFmtId="164" fontId="8" fillId="0" borderId="0" applyAlignment="1" pivotButton="0" quotePrefix="0" xfId="0">
      <alignment vertical="center"/>
    </xf>
    <xf numFmtId="164" fontId="8" fillId="0" borderId="0" applyAlignment="1" pivotButton="0" quotePrefix="0" xfId="0">
      <alignment horizontal="center" vertical="top" wrapText="1"/>
    </xf>
    <xf numFmtId="166" fontId="8" fillId="0" borderId="0" applyAlignment="1" pivotButton="0" quotePrefix="0" xfId="0">
      <alignment vertical="center"/>
    </xf>
    <xf numFmtId="164" fontId="8" fillId="0" borderId="0" applyAlignment="1" pivotButton="0" quotePrefix="0" xfId="1">
      <alignment horizontal="center" vertical="top"/>
    </xf>
    <xf numFmtId="164" fontId="9" fillId="0" borderId="0" applyAlignment="1" pivotButton="0" quotePrefix="0" xfId="0">
      <alignment vertical="top" wrapText="1"/>
    </xf>
    <xf numFmtId="164" fontId="9" fillId="0" borderId="0" applyAlignment="1" pivotButton="0" quotePrefix="0" xfId="1">
      <alignment vertical="top" wrapText="1"/>
    </xf>
    <xf numFmtId="164" fontId="9" fillId="0" borderId="0" applyAlignment="1" pivotButton="0" quotePrefix="0" xfId="0">
      <alignment horizontal="center" vertical="top"/>
    </xf>
    <xf numFmtId="164" fontId="7" fillId="0" borderId="0" applyAlignment="1" pivotButton="0" quotePrefix="0" xfId="1">
      <alignment horizontal="center" vertical="top"/>
    </xf>
    <xf numFmtId="164" fontId="6" fillId="0" borderId="0" applyAlignment="1" pivotButton="0" quotePrefix="0" xfId="0">
      <alignment horizontal="center" vertical="top"/>
    </xf>
    <xf numFmtId="164" fontId="3" fillId="0" borderId="0" applyAlignment="1" pivotButton="0" quotePrefix="0" xfId="0">
      <alignment horizontal="center" vertical="top"/>
    </xf>
    <xf numFmtId="165" fontId="9" fillId="0" borderId="0" applyAlignment="1" pivotButton="0" quotePrefix="0" xfId="0">
      <alignment horizontal="center" vertical="top"/>
    </xf>
    <xf numFmtId="164" fontId="6" fillId="0" borderId="0" applyAlignment="1" pivotButton="0" quotePrefix="0" xfId="0">
      <alignment horizontal="center" vertical="top" wrapText="1"/>
    </xf>
    <xf numFmtId="164" fontId="6" fillId="0" borderId="0" applyAlignment="1" pivotButton="0" quotePrefix="0" xfId="0">
      <alignment vertical="center"/>
    </xf>
    <xf numFmtId="164" fontId="4" fillId="0" borderId="0" applyAlignment="1" pivotButton="0" quotePrefix="0" xfId="0">
      <alignment horizontal="center" vertical="top" wrapText="1"/>
    </xf>
    <xf numFmtId="164" fontId="6" fillId="0" borderId="0" applyAlignment="1" pivotButton="0" quotePrefix="0" xfId="1">
      <alignment horizontal="center" vertical="top"/>
    </xf>
    <xf numFmtId="164" fontId="4" fillId="0" borderId="0" applyAlignment="1" pivotButton="0" quotePrefix="0" xfId="0">
      <alignment vertical="top" wrapText="1"/>
    </xf>
    <xf numFmtId="164" fontId="4" fillId="0" borderId="0" applyAlignment="1" pivotButton="0" quotePrefix="0" xfId="1">
      <alignment vertical="top" wrapText="1"/>
    </xf>
    <xf numFmtId="164" fontId="4" fillId="0" borderId="0" applyAlignment="1" pivotButton="0" quotePrefix="0" xfId="0">
      <alignment horizontal="center" vertical="top"/>
    </xf>
    <xf numFmtId="164" fontId="5" fillId="0" borderId="0" applyAlignment="1" pivotButton="0" quotePrefix="0" xfId="1">
      <alignment horizontal="center" vertical="top"/>
    </xf>
    <xf numFmtId="0" fontId="12" fillId="0" borderId="1" applyAlignment="1" pivotButton="0" quotePrefix="0" xfId="0">
      <alignment horizontal="center" vertical="top"/>
    </xf>
  </cellXfs>
  <cellStyles count="2">
    <cellStyle name="常规" xfId="0" builtinId="0"/>
    <cellStyle name="百分比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39"/>
  <sheetViews>
    <sheetView workbookViewId="0">
      <selection activeCell="E332" sqref="E332"/>
    </sheetView>
  </sheetViews>
  <sheetFormatPr baseColWidth="8" defaultColWidth="10.8203125" defaultRowHeight="15"/>
  <cols>
    <col width="12.8203125" bestFit="1" customWidth="1" style="7" min="3" max="3"/>
    <col width="12.17578125" bestFit="1" customWidth="1" style="7" min="5" max="5"/>
  </cols>
  <sheetData>
    <row r="1">
      <c r="A1" s="1" t="inlineStr">
        <is>
          <t>SampleID</t>
        </is>
      </c>
      <c r="B1" s="1" t="n"/>
      <c r="C1" s="1" t="inlineStr">
        <is>
          <t>Analyte</t>
        </is>
      </c>
      <c r="D1" s="1" t="n"/>
      <c r="E1" s="1" t="inlineStr">
        <is>
          <t>Mean</t>
        </is>
      </c>
      <c r="F1" s="1" t="n"/>
      <c r="G1" s="1" t="inlineStr">
        <is>
          <t>StdDev</t>
        </is>
      </c>
      <c r="H1" s="1" t="n"/>
      <c r="I1" s="1" t="inlineStr">
        <is>
          <t>%RSD</t>
        </is>
      </c>
      <c r="J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</row>
    <row r="3">
      <c r="A3" s="1" t="inlineStr">
        <is>
          <t>FA1   --------------------------------------------------------------------------------------------------------------------------------------------------------------------------------------------</t>
        </is>
      </c>
      <c r="B3" s="1" t="n"/>
      <c r="C3" s="1" t="n"/>
      <c r="D3" s="1" t="n"/>
      <c r="E3" s="1" t="n"/>
      <c r="F3" s="1" t="n"/>
      <c r="G3" s="1" t="n"/>
      <c r="H3" s="1" t="n"/>
      <c r="I3" s="1" t="n"/>
      <c r="J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</row>
    <row r="5">
      <c r="A5" s="1" t="n"/>
      <c r="B5" s="1" t="n"/>
      <c r="C5" s="1" t="inlineStr">
        <is>
          <t>Al 396.153</t>
        </is>
      </c>
      <c r="D5" s="1" t="n"/>
      <c r="E5" s="1" t="n">
        <v>348.1</v>
      </c>
      <c r="F5" s="1" t="n"/>
      <c r="G5" s="1" t="inlineStr">
        <is>
          <t>3.40</t>
        </is>
      </c>
      <c r="H5" s="1" t="n"/>
      <c r="I5" s="1" t="inlineStr">
        <is>
          <t>0.98</t>
        </is>
      </c>
      <c r="J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</row>
    <row r="7">
      <c r="A7" s="1" t="n"/>
      <c r="B7" s="1" t="n"/>
      <c r="C7" s="1" t="inlineStr">
        <is>
          <t>As 188.979</t>
        </is>
      </c>
      <c r="D7" s="1" t="n"/>
      <c r="E7" s="1" t="n">
        <v>0.588</v>
      </c>
      <c r="F7" s="1" t="n"/>
      <c r="G7" s="1" t="inlineStr">
        <is>
          <t>0.0127</t>
        </is>
      </c>
      <c r="H7" s="1" t="n"/>
      <c r="I7" s="1" t="inlineStr">
        <is>
          <t>2.17</t>
        </is>
      </c>
      <c r="J7" s="1" t="n"/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</row>
    <row r="9">
      <c r="A9" s="1" t="n"/>
      <c r="B9" s="1" t="n"/>
      <c r="C9" s="1" t="inlineStr">
        <is>
          <t>Ca 317.933</t>
        </is>
      </c>
      <c r="D9" s="1" t="n"/>
      <c r="E9" s="1" t="n">
        <v>271.6</v>
      </c>
      <c r="F9" s="1" t="n"/>
      <c r="G9" s="1" t="inlineStr">
        <is>
          <t>2.39</t>
        </is>
      </c>
      <c r="H9" s="1" t="n"/>
      <c r="I9" s="1" t="inlineStr">
        <is>
          <t>0.88</t>
        </is>
      </c>
      <c r="J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</row>
    <row r="11">
      <c r="A11" s="1" t="n"/>
      <c r="B11" s="1" t="n"/>
      <c r="C11" s="1" t="inlineStr">
        <is>
          <t>Cd 228.802</t>
        </is>
      </c>
      <c r="D11" s="1" t="n"/>
      <c r="E11" s="1" t="n">
        <v>0.022</v>
      </c>
      <c r="F11" s="1" t="n"/>
      <c r="G11" s="1" t="inlineStr">
        <is>
          <t>0.0009</t>
        </is>
      </c>
      <c r="H11" s="1" t="n"/>
      <c r="I11" s="1" t="inlineStr">
        <is>
          <t>4.19</t>
        </is>
      </c>
      <c r="J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</row>
    <row r="13">
      <c r="A13" s="1" t="n"/>
      <c r="B13" s="1" t="n"/>
      <c r="C13" s="1" t="inlineStr">
        <is>
          <t>Cr 267.716</t>
        </is>
      </c>
      <c r="D13" s="1" t="n"/>
      <c r="E13" s="1" t="n">
        <v>1.501</v>
      </c>
      <c r="F13" s="1" t="n"/>
      <c r="G13" s="1" t="inlineStr">
        <is>
          <t>0.0080</t>
        </is>
      </c>
      <c r="H13" s="1" t="n"/>
      <c r="I13" s="1" t="inlineStr">
        <is>
          <t>0.53</t>
        </is>
      </c>
      <c r="J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</row>
    <row r="15">
      <c r="A15" s="1" t="n"/>
      <c r="B15" s="1" t="n"/>
      <c r="C15" s="1" t="inlineStr">
        <is>
          <t>Cu 327.393</t>
        </is>
      </c>
      <c r="D15" s="1" t="n"/>
      <c r="E15" s="1" t="n">
        <v>7.9</v>
      </c>
      <c r="F15" s="1" t="n"/>
      <c r="G15" s="1" t="inlineStr">
        <is>
          <t>0.0785</t>
        </is>
      </c>
      <c r="H15" s="1" t="n"/>
      <c r="I15" s="1" t="inlineStr">
        <is>
          <t>0.99</t>
        </is>
      </c>
      <c r="J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</row>
    <row r="17">
      <c r="A17" s="1" t="n"/>
      <c r="B17" s="1" t="n"/>
      <c r="C17" s="1" t="inlineStr">
        <is>
          <t>Fe 238.204</t>
        </is>
      </c>
      <c r="D17" s="1" t="n"/>
      <c r="E17" s="1" t="n">
        <v>213.9</v>
      </c>
      <c r="F17" s="1" t="n"/>
      <c r="G17" s="1" t="inlineStr">
        <is>
          <t>2.33</t>
        </is>
      </c>
      <c r="H17" s="1" t="n"/>
      <c r="I17" s="1" t="inlineStr">
        <is>
          <t>1.09</t>
        </is>
      </c>
      <c r="J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</row>
    <row r="19">
      <c r="A19" s="1" t="n"/>
      <c r="B19" s="1" t="n"/>
      <c r="C19" s="1" t="inlineStr">
        <is>
          <t>K 766.490</t>
        </is>
      </c>
      <c r="D19" s="1" t="n"/>
      <c r="E19" s="1" t="n">
        <v>73.34999999999999</v>
      </c>
      <c r="F19" s="1" t="n"/>
      <c r="G19" s="1" t="inlineStr">
        <is>
          <t>0.729</t>
        </is>
      </c>
      <c r="H19" s="1" t="n"/>
      <c r="I19" s="1" t="inlineStr">
        <is>
          <t>0.99</t>
        </is>
      </c>
      <c r="J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</row>
    <row r="21">
      <c r="A21" s="1" t="n"/>
      <c r="B21" s="1" t="n"/>
      <c r="C21" s="1" t="inlineStr">
        <is>
          <t>Mg 285.213</t>
        </is>
      </c>
      <c r="D21" s="1" t="n"/>
      <c r="E21" s="1" t="n">
        <v>55.16</v>
      </c>
      <c r="F21" s="1" t="n"/>
      <c r="G21" s="1" t="inlineStr">
        <is>
          <t>0.593</t>
        </is>
      </c>
      <c r="H21" s="1" t="n"/>
      <c r="I21" s="1" t="inlineStr">
        <is>
          <t>1.07</t>
        </is>
      </c>
      <c r="J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</row>
    <row r="23">
      <c r="A23" s="1" t="n"/>
      <c r="B23" s="1" t="n"/>
      <c r="C23" s="1" t="inlineStr">
        <is>
          <t>Mn 257.610</t>
        </is>
      </c>
      <c r="D23" s="1" t="n"/>
      <c r="E23" s="1" t="n">
        <v>2.502</v>
      </c>
      <c r="F23" s="1" t="n"/>
      <c r="G23" s="1" t="inlineStr">
        <is>
          <t>0.0134</t>
        </is>
      </c>
      <c r="H23" s="1" t="n"/>
      <c r="I23" s="1" t="inlineStr">
        <is>
          <t>0.54</t>
        </is>
      </c>
      <c r="J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</row>
    <row r="25">
      <c r="A25" s="1" t="n"/>
      <c r="B25" s="1" t="n"/>
      <c r="C25" s="1" t="inlineStr">
        <is>
          <t>Na 589.592</t>
        </is>
      </c>
      <c r="D25" s="1" t="n"/>
      <c r="E25" s="1" t="n">
        <v>21.18</v>
      </c>
      <c r="F25" s="1" t="n"/>
      <c r="G25" s="1" t="inlineStr">
        <is>
          <t>0.255</t>
        </is>
      </c>
      <c r="H25" s="1" t="n"/>
      <c r="I25" s="1" t="inlineStr">
        <is>
          <t>1.20</t>
        </is>
      </c>
      <c r="J25" s="1" t="n"/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</row>
    <row r="27">
      <c r="A27" s="1" t="n"/>
      <c r="B27" s="1" t="n"/>
      <c r="C27" s="1" t="inlineStr">
        <is>
          <t>Ni 231.604</t>
        </is>
      </c>
      <c r="D27" s="1" t="n"/>
      <c r="E27" s="1" t="n">
        <v>1.293</v>
      </c>
      <c r="F27" s="1" t="n"/>
      <c r="G27" s="1" t="inlineStr">
        <is>
          <t>0.0093</t>
        </is>
      </c>
      <c r="H27" s="1" t="n"/>
      <c r="I27" s="1" t="inlineStr">
        <is>
          <t>0.72</t>
        </is>
      </c>
      <c r="J27" s="1" t="n"/>
    </row>
    <row r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</row>
    <row r="29">
      <c r="A29" s="1" t="n"/>
      <c r="B29" s="1" t="n"/>
      <c r="C29" s="1" t="inlineStr">
        <is>
          <t>Pb 220.353</t>
        </is>
      </c>
      <c r="D29" s="1" t="n"/>
      <c r="E29" s="1" t="n">
        <v>0.507</v>
      </c>
      <c r="F29" s="1" t="n"/>
      <c r="G29" s="1" t="inlineStr">
        <is>
          <t>0.0133</t>
        </is>
      </c>
      <c r="H29" s="1" t="n"/>
      <c r="I29" s="1" t="inlineStr">
        <is>
          <t>2.62</t>
        </is>
      </c>
      <c r="J29" s="1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</row>
    <row r="31">
      <c r="A31" s="1" t="n"/>
      <c r="B31" s="1" t="n"/>
      <c r="C31" s="1" t="inlineStr">
        <is>
          <t>Si 251.611</t>
        </is>
      </c>
      <c r="D31" s="1" t="n"/>
      <c r="E31" s="1" t="n">
        <v>880.6</v>
      </c>
      <c r="F31" s="1" t="n"/>
      <c r="G31" s="4" t="inlineStr">
        <is>
          <t>10.24</t>
        </is>
      </c>
      <c r="H31" s="1" t="n"/>
      <c r="I31" s="1" t="inlineStr">
        <is>
          <t>1.16</t>
        </is>
      </c>
      <c r="J31" s="1" t="n"/>
    </row>
    <row r="32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</row>
    <row r="33">
      <c r="A33" s="1" t="n"/>
      <c r="B33" s="1" t="n"/>
      <c r="C33" s="1" t="inlineStr">
        <is>
          <t>Ti 334.940</t>
        </is>
      </c>
      <c r="D33" s="1" t="n"/>
      <c r="E33" s="1" t="n">
        <v>21.73</v>
      </c>
      <c r="F33" s="1" t="n"/>
      <c r="G33" s="1" t="inlineStr">
        <is>
          <t>0.153</t>
        </is>
      </c>
      <c r="H33" s="1" t="n"/>
      <c r="I33" s="1" t="inlineStr">
        <is>
          <t>0.70</t>
        </is>
      </c>
      <c r="J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</row>
    <row r="35">
      <c r="A35" s="1" t="n"/>
      <c r="B35" s="1" t="n"/>
      <c r="C35" s="1" t="inlineStr">
        <is>
          <t>Zn 206.200</t>
        </is>
      </c>
      <c r="D35" s="1" t="n"/>
      <c r="E35" s="1" t="n">
        <v>7.599</v>
      </c>
      <c r="F35" s="1" t="n"/>
      <c r="G35" s="1" t="inlineStr">
        <is>
          <t>0.0068</t>
        </is>
      </c>
      <c r="H35" s="1" t="n"/>
      <c r="I35" s="1" t="inlineStr">
        <is>
          <t>0.09</t>
        </is>
      </c>
      <c r="J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</row>
    <row r="38">
      <c r="A38" s="1" t="inlineStr">
        <is>
          <t>5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</row>
    <row r="40">
      <c r="A40" s="1" t="inlineStr">
        <is>
          <t>SampleID</t>
        </is>
      </c>
      <c r="B40" s="1" t="n"/>
      <c r="C40" s="1" t="inlineStr">
        <is>
          <t>Analyte</t>
        </is>
      </c>
      <c r="D40" s="1" t="n"/>
      <c r="E40" s="1" t="inlineStr">
        <is>
          <t>Mean</t>
        </is>
      </c>
      <c r="F40" s="1" t="n"/>
      <c r="G40" s="1" t="inlineStr">
        <is>
          <t>StdDev</t>
        </is>
      </c>
      <c r="H40" s="1" t="inlineStr">
        <is>
          <t>%RSD</t>
        </is>
      </c>
      <c r="I40" s="1" t="n"/>
      <c r="J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</row>
    <row r="42">
      <c r="A42" s="1" t="inlineStr">
        <is>
          <t>FA2   --------------------------------------------------------------------------------------------------------------------------------------------------------------------------------------------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</row>
    <row r="44">
      <c r="A44" s="1" t="n"/>
      <c r="B44" s="1" t="n"/>
      <c r="C44" s="1" t="inlineStr">
        <is>
          <t>Al 396.153</t>
        </is>
      </c>
      <c r="D44" s="1" t="n"/>
      <c r="E44" s="1" t="n">
        <v>357.8</v>
      </c>
      <c r="F44" s="1" t="n"/>
      <c r="G44" s="1" t="inlineStr">
        <is>
          <t>4.84</t>
        </is>
      </c>
      <c r="H44" s="1" t="n"/>
      <c r="I44" s="1" t="inlineStr">
        <is>
          <t>1.35</t>
        </is>
      </c>
      <c r="J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</row>
    <row r="46">
      <c r="A46" s="1" t="n"/>
      <c r="B46" s="1" t="n"/>
      <c r="C46" s="1" t="inlineStr">
        <is>
          <t>As 188.979</t>
        </is>
      </c>
      <c r="D46" s="1" t="n"/>
      <c r="E46" s="1" t="n">
        <v>0.578</v>
      </c>
      <c r="F46" s="1" t="n"/>
      <c r="G46" s="1" t="inlineStr">
        <is>
          <t>0.0101</t>
        </is>
      </c>
      <c r="H46" s="1" t="n"/>
      <c r="I46" s="1" t="inlineStr">
        <is>
          <t>1.75</t>
        </is>
      </c>
      <c r="J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</row>
    <row r="48">
      <c r="A48" s="1" t="n"/>
      <c r="B48" s="1" t="n"/>
      <c r="C48" s="1" t="inlineStr">
        <is>
          <t>Ca 317.933</t>
        </is>
      </c>
      <c r="D48" s="1" t="n"/>
      <c r="E48" s="1" t="n">
        <v>280.1</v>
      </c>
      <c r="F48" s="1" t="n"/>
      <c r="G48" s="1" t="inlineStr">
        <is>
          <t>4.06</t>
        </is>
      </c>
      <c r="H48" s="1" t="n"/>
      <c r="I48" s="1" t="inlineStr">
        <is>
          <t>1.45</t>
        </is>
      </c>
      <c r="J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</row>
    <row r="50">
      <c r="A50" s="1" t="n"/>
      <c r="B50" s="1" t="n"/>
      <c r="C50" s="1" t="inlineStr">
        <is>
          <t>Cd 228.802</t>
        </is>
      </c>
      <c r="D50" s="1" t="n"/>
      <c r="E50" s="1" t="n">
        <v>0.02</v>
      </c>
      <c r="F50" s="1" t="n"/>
      <c r="G50" s="1" t="inlineStr">
        <is>
          <t>0.0011</t>
        </is>
      </c>
      <c r="H50" s="1" t="n"/>
      <c r="I50" s="1" t="inlineStr">
        <is>
          <t>5.77</t>
        </is>
      </c>
      <c r="J50" s="1" t="n"/>
    </row>
    <row r="51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</row>
    <row r="52">
      <c r="A52" s="1" t="n"/>
      <c r="B52" s="1" t="n"/>
      <c r="C52" s="1" t="inlineStr">
        <is>
          <t>Cr 267.716</t>
        </is>
      </c>
      <c r="D52" s="1" t="n"/>
      <c r="E52" s="1" t="n">
        <v>1.487</v>
      </c>
      <c r="F52" s="1" t="n"/>
      <c r="G52" s="1" t="inlineStr">
        <is>
          <t>0.0073</t>
        </is>
      </c>
      <c r="H52" s="1" t="n"/>
      <c r="I52" s="1" t="inlineStr">
        <is>
          <t>0.49</t>
        </is>
      </c>
      <c r="J52" s="1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</row>
    <row r="54">
      <c r="A54" s="1" t="n"/>
      <c r="B54" s="1" t="n"/>
      <c r="C54" s="1" t="inlineStr">
        <is>
          <t>Cu 327.393</t>
        </is>
      </c>
      <c r="D54" s="1" t="n"/>
      <c r="E54" s="1" t="n">
        <v>7.707</v>
      </c>
      <c r="F54" s="1" t="n"/>
      <c r="G54" s="1" t="inlineStr">
        <is>
          <t>0.0976</t>
        </is>
      </c>
      <c r="H54" s="1" t="n"/>
      <c r="I54" s="1" t="inlineStr">
        <is>
          <t>1.27</t>
        </is>
      </c>
      <c r="J54" s="1" t="n"/>
    </row>
    <row r="55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</row>
    <row r="56">
      <c r="A56" s="1" t="n"/>
      <c r="B56" s="1" t="n"/>
      <c r="C56" s="1" t="inlineStr">
        <is>
          <t>Fe 238.204</t>
        </is>
      </c>
      <c r="D56" s="1" t="n"/>
      <c r="E56" s="1" t="n">
        <v>206</v>
      </c>
      <c r="F56" s="1" t="n"/>
      <c r="G56" s="1" t="inlineStr">
        <is>
          <t>1.27</t>
        </is>
      </c>
      <c r="H56" s="1" t="n"/>
      <c r="I56" s="1" t="inlineStr">
        <is>
          <t>0.62</t>
        </is>
      </c>
      <c r="J56" s="1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</row>
    <row r="58">
      <c r="A58" s="1" t="n"/>
      <c r="B58" s="1" t="n"/>
      <c r="C58" s="1" t="inlineStr">
        <is>
          <t>K 766.490</t>
        </is>
      </c>
      <c r="D58" s="1" t="n"/>
      <c r="E58" s="1" t="n">
        <v>72.19</v>
      </c>
      <c r="F58" s="1" t="n"/>
      <c r="G58" s="1" t="inlineStr">
        <is>
          <t>0.564</t>
        </is>
      </c>
      <c r="H58" s="1" t="n"/>
      <c r="I58" s="1" t="inlineStr">
        <is>
          <t>0.78</t>
        </is>
      </c>
      <c r="J58" s="1" t="n"/>
    </row>
    <row r="59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</row>
    <row r="60">
      <c r="A60" s="1" t="n"/>
      <c r="B60" s="1" t="n"/>
      <c r="C60" s="1" t="inlineStr">
        <is>
          <t>Mg 285.213</t>
        </is>
      </c>
      <c r="D60" s="1" t="n"/>
      <c r="E60" s="1" t="n">
        <v>55.9</v>
      </c>
      <c r="F60" s="1" t="n"/>
      <c r="G60" s="1" t="inlineStr">
        <is>
          <t>0.321</t>
        </is>
      </c>
      <c r="H60" s="1" t="n"/>
      <c r="I60" s="1" t="inlineStr">
        <is>
          <t>0.57</t>
        </is>
      </c>
      <c r="J60" s="1" t="n"/>
    </row>
    <row r="61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</row>
    <row r="62">
      <c r="A62" s="1" t="n"/>
      <c r="B62" s="1" t="n"/>
      <c r="C62" s="1" t="inlineStr">
        <is>
          <t>Mn 257.610</t>
        </is>
      </c>
      <c r="D62" s="1" t="n"/>
      <c r="E62" s="1" t="n">
        <v>2.433</v>
      </c>
      <c r="F62" s="1" t="n"/>
      <c r="G62" s="1" t="inlineStr">
        <is>
          <t>0.0209</t>
        </is>
      </c>
      <c r="H62" s="1" t="n"/>
      <c r="I62" s="1" t="inlineStr">
        <is>
          <t>0.86</t>
        </is>
      </c>
      <c r="J62" s="1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</row>
    <row r="64">
      <c r="A64" s="1" t="n"/>
      <c r="B64" s="1" t="n"/>
      <c r="C64" s="1" t="inlineStr">
        <is>
          <t>Na 589.592</t>
        </is>
      </c>
      <c r="D64" s="1" t="n"/>
      <c r="E64" s="1" t="n">
        <v>21.07</v>
      </c>
      <c r="F64" s="1" t="n"/>
      <c r="G64" s="1" t="inlineStr">
        <is>
          <t>0.114</t>
        </is>
      </c>
      <c r="H64" s="1" t="n"/>
      <c r="I64" s="1" t="inlineStr">
        <is>
          <t>0.54</t>
        </is>
      </c>
      <c r="J64" s="1" t="n"/>
    </row>
    <row r="65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</row>
    <row r="66">
      <c r="A66" s="1" t="n"/>
      <c r="B66" s="1" t="n"/>
      <c r="C66" s="1" t="inlineStr">
        <is>
          <t>Ni 231.604</t>
        </is>
      </c>
      <c r="D66" s="1" t="n"/>
      <c r="E66" s="1" t="n">
        <v>1.325</v>
      </c>
      <c r="F66" s="1" t="n"/>
      <c r="G66" s="1" t="inlineStr">
        <is>
          <t>0.0112</t>
        </is>
      </c>
      <c r="H66" s="1" t="n"/>
      <c r="I66" s="1" t="inlineStr">
        <is>
          <t>0.84</t>
        </is>
      </c>
      <c r="J66" s="1" t="n"/>
    </row>
    <row r="67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</row>
    <row r="68">
      <c r="A68" s="1" t="n"/>
      <c r="B68" s="1" t="n"/>
      <c r="C68" s="1" t="inlineStr">
        <is>
          <t>Pb 220.353</t>
        </is>
      </c>
      <c r="D68" s="1" t="n"/>
      <c r="E68" s="1" t="n">
        <v>0.481</v>
      </c>
      <c r="F68" s="1" t="n"/>
      <c r="G68" s="1" t="inlineStr">
        <is>
          <t>0.0052</t>
        </is>
      </c>
      <c r="H68" s="1" t="n"/>
      <c r="I68" s="1" t="inlineStr">
        <is>
          <t>1.08</t>
        </is>
      </c>
      <c r="J68" s="1" t="n"/>
    </row>
    <row r="69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</row>
    <row r="70">
      <c r="A70" s="1" t="n"/>
      <c r="B70" s="1" t="n"/>
      <c r="C70" s="1" t="inlineStr">
        <is>
          <t>Si 251.611</t>
        </is>
      </c>
      <c r="D70" s="1" t="n"/>
      <c r="E70" s="1" t="n">
        <v>850.9</v>
      </c>
      <c r="F70" s="1" t="n"/>
      <c r="G70" s="1" t="inlineStr">
        <is>
          <t>5.76</t>
        </is>
      </c>
      <c r="H70" s="1" t="n"/>
      <c r="I70" s="1" t="inlineStr">
        <is>
          <t>0.68</t>
        </is>
      </c>
      <c r="J70" s="1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</row>
    <row r="72">
      <c r="A72" s="1" t="n"/>
      <c r="B72" s="1" t="n"/>
      <c r="C72" s="1" t="inlineStr">
        <is>
          <t>Ti 334.940</t>
        </is>
      </c>
      <c r="D72" s="1" t="n"/>
      <c r="E72" s="1" t="n">
        <v>21.56</v>
      </c>
      <c r="F72" s="1" t="n"/>
      <c r="G72" s="1" t="inlineStr">
        <is>
          <t>0.107</t>
        </is>
      </c>
      <c r="H72" s="1" t="n"/>
      <c r="I72" s="1" t="inlineStr">
        <is>
          <t>0.49</t>
        </is>
      </c>
      <c r="J72" s="1" t="n"/>
    </row>
    <row r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</row>
    <row r="74">
      <c r="A74" s="1" t="n"/>
      <c r="B74" s="1" t="n"/>
      <c r="C74" s="1" t="inlineStr">
        <is>
          <t>Zn 206.200</t>
        </is>
      </c>
      <c r="D74" s="1" t="n"/>
      <c r="E74" s="1" t="n">
        <v>7.283</v>
      </c>
      <c r="F74" s="1" t="n"/>
      <c r="G74" s="1" t="inlineStr">
        <is>
          <t>0.0386</t>
        </is>
      </c>
      <c r="H74" s="1" t="n"/>
      <c r="I74" s="1" t="inlineStr">
        <is>
          <t>0.53</t>
        </is>
      </c>
      <c r="J74" s="1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</row>
    <row r="76">
      <c r="A76" s="1" t="inlineStr">
        <is>
          <t>FA3   --------------------------------------------------------------------------------------------------------------------------------------------------------------------------------------------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</row>
    <row r="77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</row>
    <row r="78">
      <c r="A78" s="1" t="n"/>
      <c r="B78" s="1" t="n"/>
      <c r="C78" s="1" t="inlineStr">
        <is>
          <t>Al 396.153</t>
        </is>
      </c>
      <c r="D78" s="1" t="n"/>
      <c r="E78" s="1" t="n">
        <v>248.9</v>
      </c>
      <c r="F78" s="1" t="n"/>
      <c r="G78" s="1" t="inlineStr">
        <is>
          <t>2.06</t>
        </is>
      </c>
      <c r="H78" s="1" t="n"/>
      <c r="I78" s="1" t="inlineStr">
        <is>
          <t>0.83</t>
        </is>
      </c>
      <c r="J78" s="1" t="n"/>
    </row>
    <row r="79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</row>
    <row r="80">
      <c r="A80" s="1" t="n"/>
      <c r="B80" s="1" t="n"/>
      <c r="C80" s="1" t="inlineStr">
        <is>
          <t>As 188.979</t>
        </is>
      </c>
      <c r="D80" s="1" t="n"/>
      <c r="E80" s="1" t="n">
        <v>0.576</v>
      </c>
      <c r="F80" s="1" t="n"/>
      <c r="G80" s="1" t="inlineStr">
        <is>
          <t>0.0148</t>
        </is>
      </c>
      <c r="H80" s="1" t="n"/>
      <c r="I80" s="1" t="inlineStr">
        <is>
          <t>2.57</t>
        </is>
      </c>
      <c r="J80" s="1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</row>
    <row r="82">
      <c r="A82" s="1" t="n"/>
      <c r="B82" s="1" t="n"/>
      <c r="C82" s="1" t="inlineStr">
        <is>
          <t>Ca 317.933</t>
        </is>
      </c>
      <c r="D82" s="1" t="n"/>
      <c r="E82" s="1" t="n">
        <v>178.3</v>
      </c>
      <c r="F82" s="1" t="n"/>
      <c r="G82" s="1" t="inlineStr">
        <is>
          <t>2.07</t>
        </is>
      </c>
      <c r="H82" s="1" t="n"/>
      <c r="I82" s="1" t="inlineStr">
        <is>
          <t>1.16</t>
        </is>
      </c>
      <c r="J82" s="1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</row>
    <row r="84">
      <c r="A84" s="1" t="n"/>
      <c r="B84" s="1" t="n"/>
      <c r="C84" s="1" t="inlineStr">
        <is>
          <t>Cd 228.802</t>
        </is>
      </c>
      <c r="D84" s="1" t="n"/>
      <c r="E84" s="1" t="n">
        <v>0.02</v>
      </c>
      <c r="F84" s="1" t="n"/>
      <c r="G84" s="1" t="inlineStr">
        <is>
          <t>0.0009</t>
        </is>
      </c>
      <c r="H84" s="1" t="n"/>
      <c r="I84" s="1" t="inlineStr">
        <is>
          <t>4.47</t>
        </is>
      </c>
      <c r="J84" s="1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</row>
    <row r="86">
      <c r="A86" s="1" t="n"/>
      <c r="B86" s="1" t="n"/>
      <c r="C86" s="1" t="inlineStr">
        <is>
          <t>Cr 267.716</t>
        </is>
      </c>
      <c r="D86" s="1" t="n"/>
      <c r="E86" s="1" t="n">
        <v>1.574</v>
      </c>
      <c r="F86" s="1" t="n"/>
      <c r="G86" s="1" t="inlineStr">
        <is>
          <t>0.0066</t>
        </is>
      </c>
      <c r="H86" s="1" t="n"/>
      <c r="I86" s="1" t="inlineStr">
        <is>
          <t>0.42</t>
        </is>
      </c>
      <c r="J86" s="1" t="n"/>
    </row>
    <row r="87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</row>
    <row r="88">
      <c r="A88" s="1" t="n"/>
      <c r="B88" s="1" t="n"/>
      <c r="C88" s="1" t="inlineStr">
        <is>
          <t>Cu 327.393</t>
        </is>
      </c>
      <c r="D88" s="1" t="n"/>
      <c r="E88" s="1" t="n">
        <v>7.775</v>
      </c>
      <c r="F88" s="1" t="n"/>
      <c r="G88" s="1" t="inlineStr">
        <is>
          <t>0.0228</t>
        </is>
      </c>
      <c r="H88" s="1" t="n"/>
      <c r="I88" s="1" t="inlineStr">
        <is>
          <t>0.29</t>
        </is>
      </c>
      <c r="J88" s="1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</row>
    <row r="90">
      <c r="A90" s="1" t="n"/>
      <c r="B90" s="1" t="n"/>
      <c r="C90" s="1" t="inlineStr">
        <is>
          <t>Fe 238.204</t>
        </is>
      </c>
      <c r="D90" s="1" t="n"/>
      <c r="E90" s="1" t="n">
        <v>215.4</v>
      </c>
      <c r="F90" s="1" t="n"/>
      <c r="G90" s="1" t="inlineStr">
        <is>
          <t>2.47</t>
        </is>
      </c>
      <c r="H90" s="1" t="n"/>
      <c r="I90" s="1" t="inlineStr">
        <is>
          <t>1.15</t>
        </is>
      </c>
      <c r="J90" s="1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</row>
    <row r="92">
      <c r="A92" s="1" t="n"/>
      <c r="B92" s="1" t="n"/>
      <c r="C92" s="1" t="inlineStr">
        <is>
          <t>K 766.490</t>
        </is>
      </c>
      <c r="D92" s="1" t="n"/>
      <c r="E92" s="1" t="n">
        <v>67.7</v>
      </c>
      <c r="F92" s="1" t="n"/>
      <c r="G92" s="1" t="inlineStr">
        <is>
          <t>0.550</t>
        </is>
      </c>
      <c r="H92" s="1" t="n"/>
      <c r="I92" s="1" t="inlineStr">
        <is>
          <t>0.81</t>
        </is>
      </c>
      <c r="J92" s="1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</row>
    <row r="94">
      <c r="A94" s="1" t="n"/>
      <c r="B94" s="1" t="n"/>
      <c r="C94" s="1" t="inlineStr">
        <is>
          <t>Mg 285.213</t>
        </is>
      </c>
      <c r="D94" s="1" t="n"/>
      <c r="E94" s="1" t="n">
        <v>36.88</v>
      </c>
      <c r="F94" s="1" t="n"/>
      <c r="G94" s="1" t="inlineStr">
        <is>
          <t>0.349</t>
        </is>
      </c>
      <c r="H94" s="1" t="n"/>
      <c r="I94" s="1" t="inlineStr">
        <is>
          <t>0.95</t>
        </is>
      </c>
      <c r="J94" s="1" t="n"/>
    </row>
    <row r="95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</row>
    <row r="96">
      <c r="A96" s="1" t="n"/>
      <c r="B96" s="1" t="n"/>
      <c r="C96" s="1" t="inlineStr">
        <is>
          <t>Mn 257.610</t>
        </is>
      </c>
      <c r="D96" s="1" t="n"/>
      <c r="E96" s="1" t="n">
        <v>2.504</v>
      </c>
      <c r="F96" s="1" t="n"/>
      <c r="G96" s="1" t="inlineStr">
        <is>
          <t>0.0073</t>
        </is>
      </c>
      <c r="H96" s="1" t="n"/>
      <c r="I96" s="1" t="inlineStr">
        <is>
          <t>0.29</t>
        </is>
      </c>
      <c r="J96" s="1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</row>
    <row r="98">
      <c r="A98" s="1" t="n"/>
      <c r="B98" s="1" t="n"/>
      <c r="C98" s="1" t="inlineStr">
        <is>
          <t>Na 589.592</t>
        </is>
      </c>
      <c r="D98" s="1" t="n"/>
      <c r="E98" s="1" t="n">
        <v>18.94</v>
      </c>
      <c r="F98" s="1" t="n"/>
      <c r="G98" s="1" t="inlineStr">
        <is>
          <t>0.154</t>
        </is>
      </c>
      <c r="H98" s="1" t="n"/>
      <c r="I98" s="1" t="inlineStr">
        <is>
          <t>0.81</t>
        </is>
      </c>
      <c r="J98" s="1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</row>
    <row r="100">
      <c r="A100" s="1" t="n"/>
      <c r="B100" s="1" t="n"/>
      <c r="C100" s="1" t="inlineStr">
        <is>
          <t>Ni 231.604</t>
        </is>
      </c>
      <c r="D100" s="1" t="n"/>
      <c r="E100" s="1" t="n">
        <v>1.339</v>
      </c>
      <c r="F100" s="1" t="n"/>
      <c r="G100" s="1" t="inlineStr">
        <is>
          <t>0.0059</t>
        </is>
      </c>
      <c r="H100" s="1" t="n"/>
      <c r="I100" s="1" t="inlineStr">
        <is>
          <t>0.44</t>
        </is>
      </c>
      <c r="J100" s="1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</row>
    <row r="102">
      <c r="A102" s="1" t="n"/>
      <c r="B102" s="1" t="n"/>
      <c r="C102" s="1" t="inlineStr">
        <is>
          <t>Pb 220.353</t>
        </is>
      </c>
      <c r="D102" s="1" t="n"/>
      <c r="E102" s="1" t="n">
        <v>0.515</v>
      </c>
      <c r="F102" s="1" t="n"/>
      <c r="G102" s="1" t="inlineStr">
        <is>
          <t>0.0076</t>
        </is>
      </c>
      <c r="H102" s="1" t="n"/>
      <c r="I102" s="1" t="inlineStr">
        <is>
          <t>1.48</t>
        </is>
      </c>
      <c r="J102" s="1" t="n"/>
    </row>
    <row r="10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</row>
    <row r="104">
      <c r="A104" s="1" t="n"/>
      <c r="B104" s="1" t="n"/>
      <c r="C104" s="1" t="inlineStr">
        <is>
          <t>Si 251.611</t>
        </is>
      </c>
      <c r="D104" s="1" t="n"/>
      <c r="E104" s="1" t="n">
        <v>866.9</v>
      </c>
      <c r="F104" s="1" t="n"/>
      <c r="G104" s="1" t="inlineStr">
        <is>
          <t>9.41</t>
        </is>
      </c>
      <c r="H104" s="1" t="n"/>
      <c r="I104" s="1" t="inlineStr">
        <is>
          <t>1.09</t>
        </is>
      </c>
      <c r="J104" s="1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</row>
    <row r="106">
      <c r="A106" s="1" t="n"/>
      <c r="B106" s="1" t="n"/>
      <c r="C106" s="1" t="inlineStr">
        <is>
          <t>Ti 334.940</t>
        </is>
      </c>
      <c r="D106" s="1" t="n"/>
      <c r="E106" s="1" t="n">
        <v>21.75</v>
      </c>
      <c r="F106" s="1" t="n"/>
      <c r="G106" s="1" t="inlineStr">
        <is>
          <t>0.066</t>
        </is>
      </c>
      <c r="H106" s="1" t="n"/>
      <c r="I106" s="1" t="inlineStr">
        <is>
          <t>0.30</t>
        </is>
      </c>
      <c r="J106" s="1" t="n"/>
    </row>
    <row r="107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</row>
    <row r="108">
      <c r="A108" s="1" t="n"/>
      <c r="B108" s="1" t="n"/>
      <c r="C108" s="1" t="inlineStr">
        <is>
          <t>Zn 206.200</t>
        </is>
      </c>
      <c r="D108" s="1" t="n"/>
      <c r="E108" s="1" t="n">
        <v>7.687</v>
      </c>
      <c r="F108" s="1" t="n"/>
      <c r="G108" s="1" t="inlineStr">
        <is>
          <t>0.0150</t>
        </is>
      </c>
      <c r="H108" s="1" t="n"/>
      <c r="I108" s="1" t="inlineStr">
        <is>
          <t>0.20</t>
        </is>
      </c>
      <c r="J108" s="1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</row>
    <row r="111">
      <c r="A111" s="1" t="inlineStr">
        <is>
          <t>6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</row>
    <row r="113">
      <c r="A113" s="1" t="inlineStr">
        <is>
          <t>SampleID</t>
        </is>
      </c>
      <c r="B113" s="1" t="n"/>
      <c r="C113" s="1" t="inlineStr">
        <is>
          <t>Analyte</t>
        </is>
      </c>
      <c r="D113" s="1" t="n"/>
      <c r="E113" s="1" t="inlineStr">
        <is>
          <t>Mean</t>
        </is>
      </c>
      <c r="F113" s="1" t="n"/>
      <c r="G113" s="1" t="inlineStr">
        <is>
          <t>StdDev</t>
        </is>
      </c>
      <c r="H113" s="1" t="inlineStr">
        <is>
          <t>%RSD</t>
        </is>
      </c>
      <c r="I113" s="1" t="n"/>
      <c r="J113" s="1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</row>
    <row r="115">
      <c r="A115" s="1" t="inlineStr">
        <is>
          <t>FA4   --------------------------------------------------------------------------------------------------------------------------------------------------------------------------------------------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</row>
    <row r="117">
      <c r="A117" s="1" t="n"/>
      <c r="B117" s="1" t="n"/>
      <c r="C117" s="1" t="inlineStr">
        <is>
          <t>Al 396.153</t>
        </is>
      </c>
      <c r="D117" s="1" t="n"/>
      <c r="E117" s="1" t="n">
        <v>346.3</v>
      </c>
      <c r="F117" s="1" t="n"/>
      <c r="G117" s="1" t="inlineStr">
        <is>
          <t>1.97</t>
        </is>
      </c>
      <c r="H117" s="1" t="n"/>
      <c r="I117" s="1" t="inlineStr">
        <is>
          <t>0.57</t>
        </is>
      </c>
      <c r="J117" s="1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</row>
    <row r="119">
      <c r="A119" s="1" t="n"/>
      <c r="B119" s="1" t="n"/>
      <c r="C119" s="1" t="inlineStr">
        <is>
          <t>As 188.979</t>
        </is>
      </c>
      <c r="D119" s="1" t="n"/>
      <c r="E119" s="1" t="n">
        <v>0.58</v>
      </c>
      <c r="F119" s="1" t="n"/>
      <c r="G119" s="1" t="inlineStr">
        <is>
          <t>0.0210</t>
        </is>
      </c>
      <c r="H119" s="1" t="n"/>
      <c r="I119" s="1" t="inlineStr">
        <is>
          <t>3.62</t>
        </is>
      </c>
      <c r="J119" s="1" t="n"/>
    </row>
    <row r="120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</row>
    <row r="121">
      <c r="A121" s="1" t="n"/>
      <c r="B121" s="1" t="n"/>
      <c r="C121" s="1" t="inlineStr">
        <is>
          <t>Ca 317.933</t>
        </is>
      </c>
      <c r="D121" s="1" t="n"/>
      <c r="E121" s="1" t="n">
        <v>267.6</v>
      </c>
      <c r="F121" s="1" t="n"/>
      <c r="G121" s="1" t="inlineStr">
        <is>
          <t>1.44</t>
        </is>
      </c>
      <c r="H121" s="1" t="n"/>
      <c r="I121" s="1" t="inlineStr">
        <is>
          <t>0.54</t>
        </is>
      </c>
      <c r="J121" s="1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</row>
    <row r="123">
      <c r="A123" s="1" t="n"/>
      <c r="B123" s="1" t="n"/>
      <c r="C123" s="1" t="inlineStr">
        <is>
          <t>Cd 228.802</t>
        </is>
      </c>
      <c r="D123" s="1" t="n"/>
      <c r="E123" s="1" t="n">
        <v>0.019</v>
      </c>
      <c r="F123" s="1" t="n"/>
      <c r="G123" s="1" t="inlineStr">
        <is>
          <t>0.0007</t>
        </is>
      </c>
      <c r="H123" s="1" t="n"/>
      <c r="I123" s="1" t="inlineStr">
        <is>
          <t>3.69</t>
        </is>
      </c>
      <c r="J123" s="1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</row>
    <row r="125">
      <c r="A125" s="1" t="n"/>
      <c r="B125" s="1" t="n"/>
      <c r="C125" s="1" t="inlineStr">
        <is>
          <t>Cr 267.716</t>
        </is>
      </c>
      <c r="D125" s="1" t="n"/>
      <c r="E125" s="1" t="n">
        <v>1.438</v>
      </c>
      <c r="F125" s="1" t="n"/>
      <c r="G125" s="1" t="inlineStr">
        <is>
          <t>0.0172</t>
        </is>
      </c>
      <c r="H125" s="1" t="n"/>
      <c r="I125" s="1" t="inlineStr">
        <is>
          <t>1.19</t>
        </is>
      </c>
      <c r="J125" s="1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</row>
    <row r="127">
      <c r="A127" s="1" t="n"/>
      <c r="B127" s="1" t="n"/>
      <c r="C127" s="1" t="inlineStr">
        <is>
          <t>Cu 327.393</t>
        </is>
      </c>
      <c r="D127" s="1" t="n"/>
      <c r="E127" s="1" t="n">
        <v>7.467</v>
      </c>
      <c r="F127" s="1" t="n"/>
      <c r="G127" s="1" t="inlineStr">
        <is>
          <t>0.0213</t>
        </is>
      </c>
      <c r="H127" s="1" t="n"/>
      <c r="I127" s="1" t="inlineStr">
        <is>
          <t>0.29</t>
        </is>
      </c>
      <c r="J127" s="1" t="n"/>
    </row>
    <row r="1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</row>
    <row r="129">
      <c r="A129" s="1" t="n"/>
      <c r="B129" s="1" t="n"/>
      <c r="C129" s="1" t="inlineStr">
        <is>
          <t>Fe 238.204</t>
        </is>
      </c>
      <c r="D129" s="1" t="n"/>
      <c r="E129" s="1" t="n">
        <v>204.4</v>
      </c>
      <c r="F129" s="1" t="n"/>
      <c r="G129" s="1" t="inlineStr">
        <is>
          <t>1.11</t>
        </is>
      </c>
      <c r="H129" s="1" t="n"/>
      <c r="I129" s="1" t="inlineStr">
        <is>
          <t>0.54</t>
        </is>
      </c>
      <c r="J129" s="1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</row>
    <row r="131">
      <c r="A131" s="1" t="n"/>
      <c r="B131" s="1" t="n"/>
      <c r="C131" s="1" t="inlineStr">
        <is>
          <t>K 766.490</t>
        </is>
      </c>
      <c r="D131" s="1" t="n"/>
      <c r="E131" s="1" t="n">
        <v>71.77</v>
      </c>
      <c r="F131" s="1" t="n"/>
      <c r="G131" s="1" t="inlineStr">
        <is>
          <t>0.272</t>
        </is>
      </c>
      <c r="H131" s="1" t="n"/>
      <c r="I131" s="1" t="inlineStr">
        <is>
          <t>0.38</t>
        </is>
      </c>
      <c r="J131" s="1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</row>
    <row r="133">
      <c r="A133" s="1" t="n"/>
      <c r="B133" s="1" t="n"/>
      <c r="C133" s="1" t="inlineStr">
        <is>
          <t>Mg 285.213</t>
        </is>
      </c>
      <c r="D133" s="1" t="n"/>
      <c r="E133" s="1" t="n">
        <v>54.18</v>
      </c>
      <c r="F133" s="1" t="n"/>
      <c r="G133" s="1" t="inlineStr">
        <is>
          <t>0.247</t>
        </is>
      </c>
      <c r="H133" s="1" t="n"/>
      <c r="I133" s="1" t="inlineStr">
        <is>
          <t>0.46</t>
        </is>
      </c>
      <c r="J133" s="1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</row>
    <row r="135">
      <c r="A135" s="1" t="n"/>
      <c r="B135" s="1" t="n"/>
      <c r="C135" s="1" t="inlineStr">
        <is>
          <t>Mn 257.610</t>
        </is>
      </c>
      <c r="D135" s="1" t="n"/>
      <c r="E135" s="1" t="n">
        <v>2.382</v>
      </c>
      <c r="F135" s="1" t="n"/>
      <c r="G135" s="1" t="inlineStr">
        <is>
          <t>0.0056</t>
        </is>
      </c>
      <c r="H135" s="1" t="n"/>
      <c r="I135" s="1" t="inlineStr">
        <is>
          <t>0.23</t>
        </is>
      </c>
      <c r="J135" s="1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</row>
    <row r="137">
      <c r="A137" s="1" t="n"/>
      <c r="B137" s="1" t="n"/>
      <c r="C137" s="1" t="inlineStr">
        <is>
          <t>Na 589.592</t>
        </is>
      </c>
      <c r="D137" s="1" t="n"/>
      <c r="E137" s="1" t="n">
        <v>20.91</v>
      </c>
      <c r="F137" s="1" t="n"/>
      <c r="G137" s="1" t="inlineStr">
        <is>
          <t>0.106</t>
        </is>
      </c>
      <c r="H137" s="1" t="n"/>
      <c r="I137" s="1" t="inlineStr">
        <is>
          <t>0.51</t>
        </is>
      </c>
      <c r="J137" s="1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</row>
    <row r="139">
      <c r="A139" s="1" t="n"/>
      <c r="B139" s="1" t="n"/>
      <c r="C139" s="1" t="inlineStr">
        <is>
          <t>Ni 231.604</t>
        </is>
      </c>
      <c r="D139" s="1" t="n"/>
      <c r="E139" s="1" t="n">
        <v>1.237</v>
      </c>
      <c r="F139" s="1" t="n"/>
      <c r="G139" s="1" t="inlineStr">
        <is>
          <t>0.0105</t>
        </is>
      </c>
      <c r="H139" s="1" t="n"/>
      <c r="I139" s="1" t="inlineStr">
        <is>
          <t>0.85</t>
        </is>
      </c>
      <c r="J139" s="1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</row>
    <row r="141">
      <c r="A141" s="1" t="n"/>
      <c r="B141" s="1" t="n"/>
      <c r="C141" s="1" t="inlineStr">
        <is>
          <t>Pb 220.353</t>
        </is>
      </c>
      <c r="D141" s="1" t="n"/>
      <c r="E141" s="1" t="n">
        <v>0.472</v>
      </c>
      <c r="F141" s="1" t="n"/>
      <c r="G141" s="1" t="inlineStr">
        <is>
          <t>0.0075</t>
        </is>
      </c>
      <c r="H141" s="1" t="n"/>
      <c r="I141" s="1" t="inlineStr">
        <is>
          <t>1.59</t>
        </is>
      </c>
      <c r="J141" s="1" t="n"/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</row>
    <row r="143">
      <c r="A143" s="1" t="n"/>
      <c r="B143" s="1" t="n"/>
      <c r="C143" s="1" t="inlineStr">
        <is>
          <t>Si 251.611</t>
        </is>
      </c>
      <c r="D143" s="1" t="n"/>
      <c r="E143" s="1" t="n">
        <v>862.3</v>
      </c>
      <c r="F143" s="1" t="n"/>
      <c r="G143" s="1" t="inlineStr">
        <is>
          <t>4.45</t>
        </is>
      </c>
      <c r="H143" s="1" t="n"/>
      <c r="I143" s="1" t="inlineStr">
        <is>
          <t>0.52</t>
        </is>
      </c>
      <c r="J143" s="1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</row>
    <row r="145">
      <c r="A145" s="1" t="n"/>
      <c r="B145" s="1" t="n"/>
      <c r="C145" s="1" t="inlineStr">
        <is>
          <t>Ti 334.940</t>
        </is>
      </c>
      <c r="D145" s="1" t="n"/>
      <c r="E145" s="1" t="n">
        <v>20.81</v>
      </c>
      <c r="F145" s="1" t="n"/>
      <c r="G145" s="1" t="inlineStr">
        <is>
          <t>0.046</t>
        </is>
      </c>
      <c r="H145" s="1" t="n"/>
      <c r="I145" s="1" t="inlineStr">
        <is>
          <t>0.22</t>
        </is>
      </c>
      <c r="J145" s="1" t="n"/>
    </row>
    <row r="146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</row>
    <row r="147">
      <c r="A147" s="1" t="n"/>
      <c r="B147" s="1" t="n"/>
      <c r="C147" s="1" t="inlineStr">
        <is>
          <t>Zn 206.200</t>
        </is>
      </c>
      <c r="D147" s="1" t="n"/>
      <c r="E147" s="1" t="n">
        <v>7.139</v>
      </c>
      <c r="F147" s="1" t="n"/>
      <c r="G147" s="1" t="inlineStr">
        <is>
          <t>0.0176</t>
        </is>
      </c>
      <c r="H147" s="1" t="n"/>
      <c r="I147" s="1" t="inlineStr">
        <is>
          <t>0.25</t>
        </is>
      </c>
      <c r="J147" s="1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</row>
    <row r="149">
      <c r="A149" s="1" t="inlineStr">
        <is>
          <t>FA5   --------------------------------------------------------------------------------------------------------------------------------------------------------------------------------------------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</row>
    <row r="151">
      <c r="A151" s="1" t="n"/>
      <c r="B151" s="1" t="n"/>
      <c r="C151" s="1" t="inlineStr">
        <is>
          <t>Al 396.153</t>
        </is>
      </c>
      <c r="D151" s="1" t="n"/>
      <c r="E151" s="1" t="n">
        <v>336.8</v>
      </c>
      <c r="F151" s="1" t="n"/>
      <c r="G151" s="1" t="inlineStr">
        <is>
          <t>1.38</t>
        </is>
      </c>
      <c r="H151" s="1" t="n"/>
      <c r="I151" s="1" t="inlineStr">
        <is>
          <t>0.41</t>
        </is>
      </c>
      <c r="J151" s="1" t="n"/>
    </row>
    <row r="152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</row>
    <row r="153">
      <c r="A153" s="1" t="n"/>
      <c r="B153" s="1" t="n"/>
      <c r="C153" s="1" t="inlineStr">
        <is>
          <t>As 188.979</t>
        </is>
      </c>
      <c r="D153" s="1" t="n"/>
      <c r="E153" s="1" t="n">
        <v>0.581</v>
      </c>
      <c r="F153" s="1" t="n"/>
      <c r="G153" s="1" t="inlineStr">
        <is>
          <t>0.0152</t>
        </is>
      </c>
      <c r="H153" s="1" t="n"/>
      <c r="I153" s="1" t="inlineStr">
        <is>
          <t>2.62</t>
        </is>
      </c>
      <c r="J153" s="1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</row>
    <row r="155">
      <c r="A155" s="1" t="n"/>
      <c r="B155" s="1" t="n"/>
      <c r="C155" s="1" t="inlineStr">
        <is>
          <t>Ca 317.933</t>
        </is>
      </c>
      <c r="D155" s="1" t="n"/>
      <c r="E155" s="1" t="n">
        <v>261.1</v>
      </c>
      <c r="F155" s="1" t="n"/>
      <c r="G155" s="1" t="inlineStr">
        <is>
          <t>0.68</t>
        </is>
      </c>
      <c r="H155" s="1" t="n"/>
      <c r="I155" s="1" t="inlineStr">
        <is>
          <t>0.26</t>
        </is>
      </c>
      <c r="J155" s="1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</row>
    <row r="157">
      <c r="A157" s="1" t="n"/>
      <c r="B157" s="1" t="n"/>
      <c r="C157" s="1" t="inlineStr">
        <is>
          <t>Cd 228.802</t>
        </is>
      </c>
      <c r="D157" s="1" t="n"/>
      <c r="E157" s="1" t="n">
        <v>0.019</v>
      </c>
      <c r="F157" s="1" t="n"/>
      <c r="G157" s="1" t="inlineStr">
        <is>
          <t>0.0010</t>
        </is>
      </c>
      <c r="H157" s="1" t="n"/>
      <c r="I157" s="1" t="inlineStr">
        <is>
          <t>5.06</t>
        </is>
      </c>
      <c r="J157" s="1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</row>
    <row r="159">
      <c r="A159" s="1" t="n"/>
      <c r="B159" s="1" t="n"/>
      <c r="C159" s="1" t="inlineStr">
        <is>
          <t>Cr 267.716</t>
        </is>
      </c>
      <c r="D159" s="1" t="n"/>
      <c r="E159" s="1" t="n">
        <v>1.519</v>
      </c>
      <c r="F159" s="1" t="n"/>
      <c r="G159" s="1" t="inlineStr">
        <is>
          <t>0.0205</t>
        </is>
      </c>
      <c r="H159" s="1" t="n"/>
      <c r="I159" s="1" t="inlineStr">
        <is>
          <t>1.35</t>
        </is>
      </c>
      <c r="J159" s="1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</row>
    <row r="161">
      <c r="A161" s="1" t="n"/>
      <c r="B161" s="1" t="n"/>
      <c r="C161" s="1" t="inlineStr">
        <is>
          <t>Cu 327.393</t>
        </is>
      </c>
      <c r="D161" s="1" t="n"/>
      <c r="E161" s="1" t="n">
        <v>7.741</v>
      </c>
      <c r="F161" s="1" t="n"/>
      <c r="G161" s="1" t="inlineStr">
        <is>
          <t>0.0292</t>
        </is>
      </c>
      <c r="H161" s="1" t="n"/>
      <c r="I161" s="1" t="inlineStr">
        <is>
          <t>0.38</t>
        </is>
      </c>
      <c r="J161" s="1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</row>
    <row r="163">
      <c r="A163" s="1" t="n"/>
      <c r="B163" s="1" t="n"/>
      <c r="C163" s="1" t="inlineStr">
        <is>
          <t>Fe 238.204</t>
        </is>
      </c>
      <c r="D163" s="1" t="n"/>
      <c r="E163" s="1" t="n">
        <v>210.4</v>
      </c>
      <c r="F163" s="1" t="n"/>
      <c r="G163" s="1" t="inlineStr">
        <is>
          <t>0.84</t>
        </is>
      </c>
      <c r="H163" s="1" t="n"/>
      <c r="I163" s="1" t="inlineStr">
        <is>
          <t>0.40</t>
        </is>
      </c>
      <c r="J163" s="1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</row>
    <row r="165">
      <c r="A165" s="1" t="n"/>
      <c r="B165" s="1" t="n"/>
      <c r="C165" s="1" t="inlineStr">
        <is>
          <t>K 766.490</t>
        </is>
      </c>
      <c r="D165" s="1" t="n"/>
      <c r="E165" s="1" t="n">
        <v>72.47</v>
      </c>
      <c r="F165" s="1" t="n"/>
      <c r="G165" s="1" t="inlineStr">
        <is>
          <t>0.300</t>
        </is>
      </c>
      <c r="H165" s="1" t="n"/>
      <c r="I165" s="1" t="inlineStr">
        <is>
          <t>0.41</t>
        </is>
      </c>
      <c r="J165" s="1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</row>
    <row r="167">
      <c r="A167" s="1" t="n"/>
      <c r="B167" s="1" t="n"/>
      <c r="C167" s="1" t="inlineStr">
        <is>
          <t>Mg 285.213</t>
        </is>
      </c>
      <c r="D167" s="1" t="n"/>
      <c r="E167" s="1" t="n">
        <v>50.67</v>
      </c>
      <c r="F167" s="1" t="n"/>
      <c r="G167" s="1" t="inlineStr">
        <is>
          <t>0.173</t>
        </is>
      </c>
      <c r="H167" s="1" t="n"/>
      <c r="I167" s="1" t="inlineStr">
        <is>
          <t>0.34</t>
        </is>
      </c>
      <c r="J167" s="1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</row>
    <row r="169">
      <c r="A169" s="1" t="n"/>
      <c r="B169" s="1" t="n"/>
      <c r="C169" s="1" t="inlineStr">
        <is>
          <t>Mn 257.610</t>
        </is>
      </c>
      <c r="D169" s="1" t="n"/>
      <c r="E169" s="1" t="n">
        <v>2.473</v>
      </c>
      <c r="F169" s="1" t="n"/>
      <c r="G169" s="1" t="inlineStr">
        <is>
          <t>0.0044</t>
        </is>
      </c>
      <c r="H169" s="1" t="n"/>
      <c r="I169" s="1" t="inlineStr">
        <is>
          <t>0.18</t>
        </is>
      </c>
      <c r="J169" s="1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</row>
    <row r="171">
      <c r="A171" s="1" t="n"/>
      <c r="B171" s="1" t="n"/>
      <c r="C171" s="1" t="inlineStr">
        <is>
          <t>Na 589.592</t>
        </is>
      </c>
      <c r="D171" s="1" t="n"/>
      <c r="E171" s="1" t="n">
        <v>21.22</v>
      </c>
      <c r="F171" s="1" t="n"/>
      <c r="G171" s="1" t="inlineStr">
        <is>
          <t>0.070</t>
        </is>
      </c>
      <c r="H171" s="1" t="n"/>
      <c r="I171" s="1" t="inlineStr">
        <is>
          <t>0.33</t>
        </is>
      </c>
      <c r="J171" s="1" t="n"/>
    </row>
    <row r="172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</row>
    <row r="173">
      <c r="A173" s="1" t="n"/>
      <c r="B173" s="1" t="n"/>
      <c r="C173" s="1" t="inlineStr">
        <is>
          <t>Ni 231.604</t>
        </is>
      </c>
      <c r="D173" s="1" t="n"/>
      <c r="E173" s="1" t="n">
        <v>1.299</v>
      </c>
      <c r="F173" s="1" t="n"/>
      <c r="G173" s="1" t="inlineStr">
        <is>
          <t>0.0173</t>
        </is>
      </c>
      <c r="H173" s="1" t="n"/>
      <c r="I173" s="1" t="inlineStr">
        <is>
          <t>1.33</t>
        </is>
      </c>
      <c r="J173" s="1" t="n"/>
    </row>
    <row r="174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</row>
    <row r="175">
      <c r="A175" s="1" t="n"/>
      <c r="B175" s="1" t="n"/>
      <c r="C175" s="1" t="inlineStr">
        <is>
          <t>Pb 220.353</t>
        </is>
      </c>
      <c r="D175" s="1" t="n"/>
      <c r="E175" s="1" t="n">
        <v>0.491</v>
      </c>
      <c r="F175" s="1" t="n"/>
      <c r="G175" s="1" t="inlineStr">
        <is>
          <t>0.0059</t>
        </is>
      </c>
      <c r="H175" s="1" t="n"/>
      <c r="I175" s="1" t="inlineStr">
        <is>
          <t>1.21</t>
        </is>
      </c>
      <c r="J175" s="1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</row>
    <row r="177">
      <c r="A177" s="1" t="n"/>
      <c r="B177" s="1" t="n"/>
      <c r="C177" s="1" t="inlineStr">
        <is>
          <t>Si 251.611</t>
        </is>
      </c>
      <c r="D177" s="1" t="n"/>
      <c r="E177" s="1" t="n">
        <v>876.1</v>
      </c>
      <c r="F177" s="1" t="n"/>
      <c r="G177" s="1" t="inlineStr">
        <is>
          <t>3.14</t>
        </is>
      </c>
      <c r="H177" s="1" t="n"/>
      <c r="I177" s="1" t="inlineStr">
        <is>
          <t>0.36</t>
        </is>
      </c>
      <c r="J177" s="1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</row>
    <row r="179">
      <c r="A179" s="1" t="n"/>
      <c r="B179" s="1" t="n"/>
      <c r="C179" s="1" t="inlineStr">
        <is>
          <t>Ti 334.940</t>
        </is>
      </c>
      <c r="D179" s="1" t="n"/>
      <c r="E179" s="1" t="n">
        <v>21.41</v>
      </c>
      <c r="F179" s="1" t="n"/>
      <c r="G179" s="1" t="inlineStr">
        <is>
          <t>0.053</t>
        </is>
      </c>
      <c r="H179" s="1" t="n"/>
      <c r="I179" s="1" t="inlineStr">
        <is>
          <t>0.25</t>
        </is>
      </c>
      <c r="J179" s="1" t="n"/>
    </row>
    <row r="180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</row>
    <row r="181">
      <c r="A181" s="1" t="n"/>
      <c r="B181" s="1" t="n"/>
      <c r="C181" s="1" t="inlineStr">
        <is>
          <t>Zn 206.200</t>
        </is>
      </c>
      <c r="D181" s="1" t="n"/>
      <c r="E181" s="1" t="n">
        <v>7.42</v>
      </c>
      <c r="F181" s="1" t="n"/>
      <c r="G181" s="1" t="inlineStr">
        <is>
          <t>0.0070</t>
        </is>
      </c>
      <c r="H181" s="1" t="n"/>
      <c r="I181" s="1" t="inlineStr">
        <is>
          <t>0.09</t>
        </is>
      </c>
      <c r="J181" s="1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</row>
    <row r="184">
      <c r="A184" s="1" t="inlineStr">
        <is>
          <t>7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</row>
    <row r="186">
      <c r="A186" s="1" t="inlineStr">
        <is>
          <t>SampleID</t>
        </is>
      </c>
      <c r="B186" s="1" t="n"/>
      <c r="C186" s="1" t="inlineStr">
        <is>
          <t>Analyte</t>
        </is>
      </c>
      <c r="D186" s="1" t="n"/>
      <c r="E186" s="1" t="inlineStr">
        <is>
          <t>Mean</t>
        </is>
      </c>
      <c r="F186" s="1" t="n"/>
      <c r="G186" s="1" t="inlineStr">
        <is>
          <t>StdDev</t>
        </is>
      </c>
      <c r="H186" s="1" t="inlineStr">
        <is>
          <t>%RSD</t>
        </is>
      </c>
      <c r="I186" s="1" t="n"/>
      <c r="J186" s="1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</row>
    <row r="188">
      <c r="A188" s="1" t="inlineStr">
        <is>
          <t>BA1   --------------------------------------------------------------------------------------------------------------------------------------------------------------------------------------------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</row>
    <row r="190">
      <c r="A190" s="1" t="n"/>
      <c r="B190" s="1" t="n"/>
      <c r="C190" s="1" t="inlineStr">
        <is>
          <t>Al 396.153</t>
        </is>
      </c>
      <c r="D190" s="1" t="n"/>
      <c r="E190" s="1" t="n">
        <v>355.3</v>
      </c>
      <c r="F190" s="1" t="n"/>
      <c r="G190" s="1" t="inlineStr">
        <is>
          <t>4.56</t>
        </is>
      </c>
      <c r="H190" s="1" t="n"/>
      <c r="I190" s="1" t="inlineStr">
        <is>
          <t>1.28</t>
        </is>
      </c>
      <c r="J190" s="1" t="n"/>
    </row>
    <row r="191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</row>
    <row r="192">
      <c r="A192" s="1" t="n"/>
      <c r="B192" s="1" t="n"/>
      <c r="C192" s="1" t="inlineStr">
        <is>
          <t>As 188.979</t>
        </is>
      </c>
      <c r="D192" s="1" t="n"/>
      <c r="E192" s="1" t="n">
        <v>0.484</v>
      </c>
      <c r="F192" s="1" t="n"/>
      <c r="G192" s="1" t="inlineStr">
        <is>
          <t>0.0157</t>
        </is>
      </c>
      <c r="H192" s="1" t="n"/>
      <c r="I192" s="1" t="inlineStr">
        <is>
          <t>3.25</t>
        </is>
      </c>
      <c r="J192" s="1" t="n"/>
    </row>
    <row r="19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</row>
    <row r="194">
      <c r="A194" s="1" t="n"/>
      <c r="B194" s="1" t="n"/>
      <c r="C194" s="1" t="inlineStr">
        <is>
          <t>Ca 317.933</t>
        </is>
      </c>
      <c r="D194" s="1" t="n"/>
      <c r="E194" s="1" t="n">
        <v>261.1</v>
      </c>
      <c r="F194" s="1" t="n"/>
      <c r="G194" s="1" t="inlineStr">
        <is>
          <t>3.47</t>
        </is>
      </c>
      <c r="H194" s="1" t="n"/>
      <c r="I194" s="1" t="inlineStr">
        <is>
          <t>1.33</t>
        </is>
      </c>
      <c r="J194" s="1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</row>
    <row r="196">
      <c r="A196" s="1" t="n"/>
      <c r="B196" s="1" t="n"/>
      <c r="C196" s="1" t="inlineStr">
        <is>
          <t>Cd 228.802</t>
        </is>
      </c>
      <c r="D196" s="1" t="n"/>
      <c r="E196" s="1" t="n">
        <v>0.007</v>
      </c>
      <c r="F196" s="1" t="n"/>
      <c r="G196" s="1" t="inlineStr">
        <is>
          <t>0.0001</t>
        </is>
      </c>
      <c r="H196" s="1" t="n"/>
      <c r="I196" s="1" t="inlineStr">
        <is>
          <t>1.89</t>
        </is>
      </c>
      <c r="J196" s="1" t="n"/>
    </row>
    <row r="197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</row>
    <row r="198">
      <c r="A198" s="1" t="n"/>
      <c r="B198" s="1" t="n"/>
      <c r="C198" s="1" t="inlineStr">
        <is>
          <t>Cr 267.716</t>
        </is>
      </c>
      <c r="D198" s="1" t="n"/>
      <c r="E198" s="1" t="n">
        <v>1.229</v>
      </c>
      <c r="F198" s="1" t="n"/>
      <c r="G198" s="1" t="inlineStr">
        <is>
          <t>0.0146</t>
        </is>
      </c>
      <c r="H198" s="1" t="n"/>
      <c r="I198" s="1" t="inlineStr">
        <is>
          <t>1.19</t>
        </is>
      </c>
      <c r="J198" s="1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</row>
    <row r="200">
      <c r="A200" s="1" t="n"/>
      <c r="B200" s="1" t="n"/>
      <c r="C200" s="1" t="inlineStr">
        <is>
          <t>Cu 327.393</t>
        </is>
      </c>
      <c r="D200" s="1" t="n"/>
      <c r="E200" s="1" t="n">
        <v>7.475</v>
      </c>
      <c r="F200" s="1" t="n"/>
      <c r="G200" s="1" t="inlineStr">
        <is>
          <t>0.0341</t>
        </is>
      </c>
      <c r="H200" s="1" t="n"/>
      <c r="I200" s="1" t="inlineStr">
        <is>
          <t>0.46</t>
        </is>
      </c>
      <c r="J200" s="1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</row>
    <row r="202">
      <c r="A202" s="1" t="n"/>
      <c r="B202" s="1" t="n"/>
      <c r="C202" s="1" t="inlineStr">
        <is>
          <t>Fe 238.204</t>
        </is>
      </c>
      <c r="D202" s="1" t="n"/>
      <c r="E202" s="1" t="n">
        <v>189.6</v>
      </c>
      <c r="F202" s="1" t="n"/>
      <c r="G202" s="1" t="inlineStr">
        <is>
          <t>1.55</t>
        </is>
      </c>
      <c r="H202" s="1" t="n"/>
      <c r="I202" s="1" t="inlineStr">
        <is>
          <t>0.82</t>
        </is>
      </c>
      <c r="J202" s="1" t="n"/>
    </row>
    <row r="20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</row>
    <row r="204">
      <c r="A204" s="1" t="n"/>
      <c r="B204" s="1" t="n"/>
      <c r="C204" s="1" t="inlineStr">
        <is>
          <t>K 766.490</t>
        </is>
      </c>
      <c r="D204" s="1" t="n"/>
      <c r="E204" s="1" t="n">
        <v>86.42</v>
      </c>
      <c r="F204" s="1" t="n"/>
      <c r="G204" s="1" t="inlineStr">
        <is>
          <t>0.653</t>
        </is>
      </c>
      <c r="H204" s="1" t="n"/>
      <c r="I204" s="1" t="inlineStr">
        <is>
          <t>0.76</t>
        </is>
      </c>
      <c r="J204" s="1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</row>
    <row r="206">
      <c r="A206" s="1" t="n"/>
      <c r="B206" s="1" t="n"/>
      <c r="C206" s="1" t="inlineStr">
        <is>
          <t>Mg 285.213</t>
        </is>
      </c>
      <c r="D206" s="1" t="n"/>
      <c r="E206" s="1" t="n">
        <v>58.86</v>
      </c>
      <c r="F206" s="1" t="n"/>
      <c r="G206" s="1" t="inlineStr">
        <is>
          <t>0.457</t>
        </is>
      </c>
      <c r="H206" s="1" t="n"/>
      <c r="I206" s="1" t="inlineStr">
        <is>
          <t>0.78</t>
        </is>
      </c>
      <c r="J206" s="1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</row>
    <row r="208">
      <c r="A208" s="1" t="n"/>
      <c r="B208" s="1" t="n"/>
      <c r="C208" s="1" t="inlineStr">
        <is>
          <t>Mn 257.610</t>
        </is>
      </c>
      <c r="D208" s="1" t="n"/>
      <c r="E208" s="1" t="n">
        <v>2.125</v>
      </c>
      <c r="F208" s="1" t="n"/>
      <c r="G208" s="1" t="inlineStr">
        <is>
          <t>0.0087</t>
        </is>
      </c>
      <c r="H208" s="1" t="n"/>
      <c r="I208" s="1" t="inlineStr">
        <is>
          <t>0.41</t>
        </is>
      </c>
      <c r="J208" s="1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</row>
    <row r="210">
      <c r="A210" s="1" t="n"/>
      <c r="B210" s="1" t="n"/>
      <c r="C210" s="1" t="inlineStr">
        <is>
          <t>Na 589.592</t>
        </is>
      </c>
      <c r="D210" s="1" t="n"/>
      <c r="E210" s="1" t="n">
        <v>37.89</v>
      </c>
      <c r="F210" s="1" t="n"/>
      <c r="G210" s="1" t="inlineStr">
        <is>
          <t>0.288</t>
        </is>
      </c>
      <c r="H210" s="1" t="n"/>
      <c r="I210" s="1" t="inlineStr">
        <is>
          <t>0.76</t>
        </is>
      </c>
      <c r="J210" s="1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</row>
    <row r="212">
      <c r="A212" s="1" t="n"/>
      <c r="B212" s="1" t="n"/>
      <c r="C212" s="1" t="inlineStr">
        <is>
          <t>Ni 231.604</t>
        </is>
      </c>
      <c r="D212" s="1" t="n"/>
      <c r="E212" s="1" t="n">
        <v>0.954</v>
      </c>
      <c r="F212" s="1" t="n"/>
      <c r="G212" s="1" t="inlineStr">
        <is>
          <t>0.0089</t>
        </is>
      </c>
      <c r="H212" s="1" t="n"/>
      <c r="I212" s="1" t="inlineStr">
        <is>
          <t>0.93</t>
        </is>
      </c>
      <c r="J212" s="1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</row>
    <row r="214">
      <c r="A214" s="1" t="n"/>
      <c r="B214" s="1" t="n"/>
      <c r="C214" s="1" t="inlineStr">
        <is>
          <t>Pb 220.353</t>
        </is>
      </c>
      <c r="D214" s="1" t="n"/>
      <c r="E214" s="1" t="n">
        <v>0.737</v>
      </c>
      <c r="F214" s="1" t="n"/>
      <c r="G214" s="1" t="inlineStr">
        <is>
          <t>0.0085</t>
        </is>
      </c>
      <c r="H214" s="1" t="n"/>
      <c r="I214" s="1" t="inlineStr">
        <is>
          <t>1.16</t>
        </is>
      </c>
      <c r="J214" s="1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</row>
    <row r="216">
      <c r="A216" s="1" t="n"/>
      <c r="B216" s="1" t="n"/>
      <c r="C216" s="1" t="inlineStr">
        <is>
          <t>Si 251.611</t>
        </is>
      </c>
      <c r="D216" s="1" t="n"/>
      <c r="E216" s="1" t="n">
        <v>811.5</v>
      </c>
      <c r="F216" s="1" t="n"/>
      <c r="G216" s="1" t="inlineStr">
        <is>
          <t>6.89</t>
        </is>
      </c>
      <c r="H216" s="1" t="n"/>
      <c r="I216" s="1" t="inlineStr">
        <is>
          <t>0.85</t>
        </is>
      </c>
      <c r="J216" s="1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</row>
    <row r="218">
      <c r="A218" s="1" t="n"/>
      <c r="B218" s="1" t="n"/>
      <c r="C218" s="1" t="inlineStr">
        <is>
          <t>Ti 334.940</t>
        </is>
      </c>
      <c r="D218" s="1" t="n"/>
      <c r="E218" s="1" t="n">
        <v>20.15</v>
      </c>
      <c r="F218" s="1" t="n"/>
      <c r="G218" s="1" t="inlineStr">
        <is>
          <t>0.081</t>
        </is>
      </c>
      <c r="H218" s="1" t="n"/>
      <c r="I218" s="1" t="inlineStr">
        <is>
          <t>0.40</t>
        </is>
      </c>
      <c r="J218" s="1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</row>
    <row r="220">
      <c r="A220" s="1" t="n"/>
      <c r="B220" s="1" t="n"/>
      <c r="C220" s="1" t="inlineStr">
        <is>
          <t>Zn 206.200</t>
        </is>
      </c>
      <c r="D220" s="1" t="n"/>
      <c r="E220" s="1" t="n">
        <v>10.21</v>
      </c>
      <c r="F220" s="1" t="n"/>
      <c r="G220" s="1" t="inlineStr">
        <is>
          <t>0.030</t>
        </is>
      </c>
      <c r="H220" s="1" t="n"/>
      <c r="I220" s="1" t="inlineStr">
        <is>
          <t>0.29</t>
        </is>
      </c>
      <c r="J220" s="1" t="n"/>
    </row>
    <row r="221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</row>
    <row r="222">
      <c r="A222" s="1" t="inlineStr">
        <is>
          <t>BA2   --------------------------------------------------------------------------------------------------------------------------------------------------------------------------------------------</t>
        </is>
      </c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</row>
    <row r="224">
      <c r="A224" s="1" t="n"/>
      <c r="B224" s="1" t="n"/>
      <c r="C224" s="1" t="inlineStr">
        <is>
          <t>Al 396.153</t>
        </is>
      </c>
      <c r="D224" s="1" t="n"/>
      <c r="E224" s="1" t="n">
        <v>364.6</v>
      </c>
      <c r="F224" s="1" t="n"/>
      <c r="G224" s="1" t="inlineStr">
        <is>
          <t>3.06</t>
        </is>
      </c>
      <c r="H224" s="1" t="n"/>
      <c r="I224" s="1" t="inlineStr">
        <is>
          <t>0.84</t>
        </is>
      </c>
      <c r="J224" s="1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</row>
    <row r="226">
      <c r="A226" s="1" t="n"/>
      <c r="B226" s="1" t="n"/>
      <c r="C226" s="1" t="inlineStr">
        <is>
          <t>As 188.979</t>
        </is>
      </c>
      <c r="D226" s="1" t="n"/>
      <c r="E226" s="1" t="n">
        <v>0.509</v>
      </c>
      <c r="F226" s="1" t="n"/>
      <c r="G226" s="1" t="inlineStr">
        <is>
          <t>0.0250</t>
        </is>
      </c>
      <c r="H226" s="1" t="n"/>
      <c r="I226" s="1" t="inlineStr">
        <is>
          <t>4.92</t>
        </is>
      </c>
      <c r="J226" s="1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</row>
    <row r="228">
      <c r="A228" s="1" t="n"/>
      <c r="B228" s="1" t="n"/>
      <c r="C228" s="1" t="inlineStr">
        <is>
          <t>Ca 317.933</t>
        </is>
      </c>
      <c r="D228" s="1" t="n"/>
      <c r="E228" s="1" t="n">
        <v>266.6</v>
      </c>
      <c r="F228" s="1" t="n"/>
      <c r="G228" s="1" t="inlineStr">
        <is>
          <t>2.08</t>
        </is>
      </c>
      <c r="H228" s="1" t="n"/>
      <c r="I228" s="1" t="inlineStr">
        <is>
          <t>0.78</t>
        </is>
      </c>
      <c r="J228" s="1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</row>
    <row r="230">
      <c r="A230" s="1" t="n"/>
      <c r="B230" s="1" t="n"/>
      <c r="C230" s="1" t="inlineStr">
        <is>
          <t>Cd 228.802</t>
        </is>
      </c>
      <c r="D230" s="1" t="n"/>
      <c r="E230" s="1" t="n">
        <v>0.008</v>
      </c>
      <c r="F230" s="1" t="n"/>
      <c r="G230" s="1" t="inlineStr">
        <is>
          <t>0.0006</t>
        </is>
      </c>
      <c r="H230" s="1" t="n"/>
      <c r="I230" s="1" t="inlineStr">
        <is>
          <t>8.20</t>
        </is>
      </c>
      <c r="J230" s="1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</row>
    <row r="232">
      <c r="A232" s="1" t="n"/>
      <c r="B232" s="1" t="n"/>
      <c r="C232" s="1" t="inlineStr">
        <is>
          <t>Cr 267.716</t>
        </is>
      </c>
      <c r="D232" s="1" t="n"/>
      <c r="E232" s="1" t="n">
        <v>1.257</v>
      </c>
      <c r="F232" s="1" t="n"/>
      <c r="G232" s="1" t="inlineStr">
        <is>
          <t>0.0108</t>
        </is>
      </c>
      <c r="H232" s="1" t="n"/>
      <c r="I232" s="1" t="inlineStr">
        <is>
          <t>0.86</t>
        </is>
      </c>
      <c r="J232" s="1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</row>
    <row r="234">
      <c r="A234" s="1" t="n"/>
      <c r="B234" s="1" t="n"/>
      <c r="C234" s="1" t="inlineStr">
        <is>
          <t>Cu 327.393</t>
        </is>
      </c>
      <c r="D234" s="1" t="n"/>
      <c r="E234" s="1" t="n">
        <v>7.718</v>
      </c>
      <c r="F234" s="1" t="n"/>
      <c r="G234" s="1" t="inlineStr">
        <is>
          <t>0.0740</t>
        </is>
      </c>
      <c r="H234" s="1" t="n"/>
      <c r="I234" s="1" t="inlineStr">
        <is>
          <t>0.96</t>
        </is>
      </c>
      <c r="J234" s="1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</row>
    <row r="236">
      <c r="A236" s="1" t="n"/>
      <c r="B236" s="1" t="n"/>
      <c r="C236" s="1" t="inlineStr">
        <is>
          <t>Fe 238.204</t>
        </is>
      </c>
      <c r="D236" s="1" t="n"/>
      <c r="E236" s="1" t="n">
        <v>193.2</v>
      </c>
      <c r="F236" s="1" t="n"/>
      <c r="G236" s="1" t="inlineStr">
        <is>
          <t>1.55</t>
        </is>
      </c>
      <c r="H236" s="1" t="n"/>
      <c r="I236" s="1" t="inlineStr">
        <is>
          <t>0.80</t>
        </is>
      </c>
      <c r="J236" s="1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</row>
    <row r="238">
      <c r="A238" s="1" t="n"/>
      <c r="B238" s="1" t="n"/>
      <c r="C238" s="1" t="inlineStr">
        <is>
          <t>K 766.490</t>
        </is>
      </c>
      <c r="D238" s="1" t="n"/>
      <c r="E238" s="1" t="n">
        <v>88.23</v>
      </c>
      <c r="F238" s="1" t="n"/>
      <c r="G238" s="1" t="inlineStr">
        <is>
          <t>0.588</t>
        </is>
      </c>
      <c r="H238" s="1" t="n"/>
      <c r="I238" s="1" t="inlineStr">
        <is>
          <t>0.67</t>
        </is>
      </c>
      <c r="J238" s="1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</row>
    <row r="240">
      <c r="A240" s="1" t="n"/>
      <c r="B240" s="1" t="n"/>
      <c r="C240" s="1" t="inlineStr">
        <is>
          <t>Mg 285.213</t>
        </is>
      </c>
      <c r="D240" s="1" t="n"/>
      <c r="E240" s="1" t="n">
        <v>57.54</v>
      </c>
      <c r="F240" s="1" t="n"/>
      <c r="G240" s="1" t="inlineStr">
        <is>
          <t>0.403</t>
        </is>
      </c>
      <c r="H240" s="1" t="n"/>
      <c r="I240" s="1" t="inlineStr">
        <is>
          <t>0.70</t>
        </is>
      </c>
      <c r="J240" s="1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</row>
    <row r="242">
      <c r="A242" s="1" t="n"/>
      <c r="B242" s="1" t="n"/>
      <c r="C242" s="1" t="inlineStr">
        <is>
          <t>Mn 257.610</t>
        </is>
      </c>
      <c r="D242" s="1" t="n"/>
      <c r="E242" s="1" t="n">
        <v>2.196</v>
      </c>
      <c r="F242" s="1" t="n"/>
      <c r="G242" s="1" t="inlineStr">
        <is>
          <t>0.0102</t>
        </is>
      </c>
      <c r="H242" s="1" t="n"/>
      <c r="I242" s="1" t="inlineStr">
        <is>
          <t>0.47</t>
        </is>
      </c>
      <c r="J242" s="1" t="n"/>
    </row>
    <row r="24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</row>
    <row r="244">
      <c r="A244" s="1" t="n"/>
      <c r="B244" s="1" t="n"/>
      <c r="C244" s="1" t="inlineStr">
        <is>
          <t>Na 589.592</t>
        </is>
      </c>
      <c r="D244" s="1" t="n"/>
      <c r="E244" s="1" t="n">
        <v>38.47</v>
      </c>
      <c r="F244" s="1" t="n"/>
      <c r="G244" s="1" t="inlineStr">
        <is>
          <t>0.246</t>
        </is>
      </c>
      <c r="H244" s="1" t="n"/>
      <c r="I244" s="1" t="inlineStr">
        <is>
          <t>0.64</t>
        </is>
      </c>
      <c r="J244" s="1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</row>
    <row r="246">
      <c r="A246" s="1" t="n"/>
      <c r="B246" s="1" t="n"/>
      <c r="C246" s="1" t="inlineStr">
        <is>
          <t>Ni 231.604</t>
        </is>
      </c>
      <c r="D246" s="1" t="n"/>
      <c r="E246" s="1" t="n">
        <v>1.008</v>
      </c>
      <c r="F246" s="1" t="n"/>
      <c r="G246" s="1" t="inlineStr">
        <is>
          <t>0.0092</t>
        </is>
      </c>
      <c r="H246" s="1" t="n"/>
      <c r="I246" s="1" t="inlineStr">
        <is>
          <t>0.91</t>
        </is>
      </c>
      <c r="J246" s="1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</row>
    <row r="248">
      <c r="A248" s="1" t="n"/>
      <c r="B248" s="1" t="n"/>
      <c r="C248" s="1" t="inlineStr">
        <is>
          <t>Pb 220.353</t>
        </is>
      </c>
      <c r="D248" s="1" t="n"/>
      <c r="E248" s="1" t="n">
        <v>0.757</v>
      </c>
      <c r="F248" s="1" t="n"/>
      <c r="G248" s="1" t="inlineStr">
        <is>
          <t>0.0063</t>
        </is>
      </c>
      <c r="H248" s="1" t="n"/>
      <c r="I248" s="1" t="inlineStr">
        <is>
          <t>0.83</t>
        </is>
      </c>
      <c r="J248" s="1" t="n"/>
    </row>
    <row r="249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</row>
    <row r="250">
      <c r="A250" s="1" t="n"/>
      <c r="B250" s="1" t="n"/>
      <c r="C250" s="1" t="inlineStr">
        <is>
          <t>Si 251.611</t>
        </is>
      </c>
      <c r="D250" s="1" t="n"/>
      <c r="E250" s="1" t="n">
        <v>814.7</v>
      </c>
      <c r="F250" s="1" t="n"/>
      <c r="G250" s="1" t="inlineStr">
        <is>
          <t>6.32</t>
        </is>
      </c>
      <c r="H250" s="1" t="n"/>
      <c r="I250" s="1" t="inlineStr">
        <is>
          <t>0.78</t>
        </is>
      </c>
      <c r="J250" s="1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</row>
    <row r="252">
      <c r="A252" s="1" t="n"/>
      <c r="B252" s="1" t="n"/>
      <c r="C252" s="1" t="inlineStr">
        <is>
          <t>Ti 334.940</t>
        </is>
      </c>
      <c r="D252" s="1" t="n"/>
      <c r="E252" s="1" t="n">
        <v>20.89</v>
      </c>
      <c r="F252" s="1" t="n"/>
      <c r="G252" s="1" t="inlineStr">
        <is>
          <t>0.129</t>
        </is>
      </c>
      <c r="H252" s="1" t="n"/>
      <c r="I252" s="1" t="inlineStr">
        <is>
          <t>0.62</t>
        </is>
      </c>
      <c r="J252" s="1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</row>
    <row r="254">
      <c r="A254" s="1" t="n"/>
      <c r="B254" s="1" t="n"/>
      <c r="C254" s="1" t="inlineStr">
        <is>
          <t>Zn 206.200</t>
        </is>
      </c>
      <c r="D254" s="1" t="n"/>
      <c r="E254" s="1" t="n">
        <v>10.48</v>
      </c>
      <c r="F254" s="1" t="n"/>
      <c r="G254" s="1" t="inlineStr">
        <is>
          <t>0.016</t>
        </is>
      </c>
      <c r="H254" s="1" t="n"/>
      <c r="I254" s="1" t="inlineStr">
        <is>
          <t>0.15</t>
        </is>
      </c>
      <c r="J254" s="1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</row>
    <row r="257">
      <c r="A257" s="1" t="inlineStr">
        <is>
          <t>8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</row>
    <row r="259">
      <c r="A259" s="1" t="inlineStr">
        <is>
          <t>SampleID</t>
        </is>
      </c>
      <c r="B259" s="1" t="n"/>
      <c r="C259" s="1" t="inlineStr">
        <is>
          <t>Analyte</t>
        </is>
      </c>
      <c r="D259" s="1" t="n"/>
      <c r="E259" s="1" t="inlineStr">
        <is>
          <t>Mean</t>
        </is>
      </c>
      <c r="F259" s="1" t="n"/>
      <c r="G259" s="1" t="inlineStr">
        <is>
          <t>StdDev</t>
        </is>
      </c>
      <c r="H259" s="1" t="inlineStr">
        <is>
          <t>%RSD</t>
        </is>
      </c>
      <c r="I259" s="1" t="n"/>
      <c r="J259" s="1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</row>
    <row r="261">
      <c r="A261" s="1" t="inlineStr">
        <is>
          <t>BA3   --------------------------------------------------------------------------------------------------------------------------------------------------------------------------------------------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</row>
    <row r="263">
      <c r="A263" s="1" t="n"/>
      <c r="B263" s="1" t="n"/>
      <c r="C263" s="1" t="inlineStr">
        <is>
          <t>Al 396.153</t>
        </is>
      </c>
      <c r="D263" s="1" t="n"/>
      <c r="E263" s="1" t="n">
        <v>370.7</v>
      </c>
      <c r="F263" s="1" t="n"/>
      <c r="G263" s="1" t="inlineStr">
        <is>
          <t>1.41</t>
        </is>
      </c>
      <c r="H263" s="1" t="n"/>
      <c r="I263" s="1" t="inlineStr">
        <is>
          <t>0.38</t>
        </is>
      </c>
      <c r="J263" s="1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</row>
    <row r="265">
      <c r="A265" s="1" t="n"/>
      <c r="B265" s="1" t="n"/>
      <c r="C265" s="1" t="inlineStr">
        <is>
          <t>As 188.979</t>
        </is>
      </c>
      <c r="D265" s="1" t="n"/>
      <c r="E265" s="1" t="n">
        <v>0.497</v>
      </c>
      <c r="F265" s="1" t="n"/>
      <c r="G265" s="1" t="inlineStr">
        <is>
          <t>0.0115</t>
        </is>
      </c>
      <c r="H265" s="1" t="n"/>
      <c r="I265" s="1" t="inlineStr">
        <is>
          <t>2.32</t>
        </is>
      </c>
      <c r="J265" s="1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</row>
    <row r="267">
      <c r="A267" s="1" t="n"/>
      <c r="B267" s="1" t="n"/>
      <c r="C267" s="1" t="inlineStr">
        <is>
          <t>Ca 317.933</t>
        </is>
      </c>
      <c r="D267" s="1" t="n"/>
      <c r="E267" s="1" t="n">
        <v>275.2</v>
      </c>
      <c r="F267" s="1" t="n"/>
      <c r="G267" s="1" t="inlineStr">
        <is>
          <t>0.94</t>
        </is>
      </c>
      <c r="H267" s="1" t="n"/>
      <c r="I267" s="1" t="inlineStr">
        <is>
          <t>0.34</t>
        </is>
      </c>
      <c r="J267" s="1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</row>
    <row r="269">
      <c r="A269" s="1" t="n"/>
      <c r="B269" s="1" t="n"/>
      <c r="C269" s="1" t="inlineStr">
        <is>
          <t>Cd 228.802</t>
        </is>
      </c>
      <c r="D269" s="1" t="n"/>
      <c r="E269" s="1" t="n">
        <v>0.007</v>
      </c>
      <c r="F269" s="1" t="n"/>
      <c r="G269" s="1" t="inlineStr">
        <is>
          <t>0.0004</t>
        </is>
      </c>
      <c r="H269" s="1" t="n"/>
      <c r="I269" s="1" t="inlineStr">
        <is>
          <t>6.04</t>
        </is>
      </c>
      <c r="J269" s="1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</row>
    <row r="271">
      <c r="A271" s="1" t="n"/>
      <c r="B271" s="1" t="n"/>
      <c r="C271" s="1" t="inlineStr">
        <is>
          <t>Cr 267.716</t>
        </is>
      </c>
      <c r="D271" s="1" t="n"/>
      <c r="E271" s="1" t="n">
        <v>1.272</v>
      </c>
      <c r="F271" s="1" t="n"/>
      <c r="G271" s="1" t="inlineStr">
        <is>
          <t>0.0144</t>
        </is>
      </c>
      <c r="H271" s="1" t="n"/>
      <c r="I271" s="1" t="inlineStr">
        <is>
          <t>1.13</t>
        </is>
      </c>
      <c r="J271" s="1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</row>
    <row r="273">
      <c r="A273" s="1" t="n"/>
      <c r="B273" s="1" t="n"/>
      <c r="C273" s="1" t="inlineStr">
        <is>
          <t>Cu 327.393</t>
        </is>
      </c>
      <c r="D273" s="1" t="n"/>
      <c r="E273" s="1" t="n">
        <v>7.71</v>
      </c>
      <c r="F273" s="1" t="n"/>
      <c r="G273" s="1" t="inlineStr">
        <is>
          <t>0.0395</t>
        </is>
      </c>
      <c r="H273" s="1" t="n"/>
      <c r="I273" s="1" t="inlineStr">
        <is>
          <t>0.51</t>
        </is>
      </c>
      <c r="J273" s="1" t="n"/>
    </row>
    <row r="274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</row>
    <row r="275">
      <c r="A275" s="1" t="n"/>
      <c r="B275" s="1" t="n"/>
      <c r="C275" s="1" t="inlineStr">
        <is>
          <t>Fe 238.204</t>
        </is>
      </c>
      <c r="D275" s="1" t="n"/>
      <c r="E275" s="1" t="n">
        <v>192.5</v>
      </c>
      <c r="F275" s="1" t="n"/>
      <c r="G275" s="1" t="inlineStr">
        <is>
          <t>0.19</t>
        </is>
      </c>
      <c r="H275" s="1" t="n"/>
      <c r="I275" s="1" t="inlineStr">
        <is>
          <t>0.10</t>
        </is>
      </c>
      <c r="J275" s="1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</row>
    <row r="277">
      <c r="A277" s="1" t="n"/>
      <c r="B277" s="1" t="n"/>
      <c r="C277" s="1" t="inlineStr">
        <is>
          <t>K 766.490</t>
        </is>
      </c>
      <c r="D277" s="1" t="n"/>
      <c r="E277" s="1" t="n">
        <v>88.03</v>
      </c>
      <c r="F277" s="1" t="n"/>
      <c r="G277" s="1" t="inlineStr">
        <is>
          <t>0.132</t>
        </is>
      </c>
      <c r="H277" s="1" t="n"/>
      <c r="I277" s="1" t="inlineStr">
        <is>
          <t>0.15</t>
        </is>
      </c>
      <c r="J277" s="1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</row>
    <row r="279">
      <c r="A279" s="1" t="n"/>
      <c r="B279" s="1" t="n"/>
      <c r="C279" s="1" t="inlineStr">
        <is>
          <t>Mg 285.213</t>
        </is>
      </c>
      <c r="D279" s="1" t="n"/>
      <c r="E279" s="1" t="n">
        <v>59.96</v>
      </c>
      <c r="F279" s="1" t="n"/>
      <c r="G279" s="1" t="inlineStr">
        <is>
          <t>0.112</t>
        </is>
      </c>
      <c r="H279" s="1" t="n"/>
      <c r="I279" s="1" t="inlineStr">
        <is>
          <t>0.19</t>
        </is>
      </c>
      <c r="J279" s="1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</row>
    <row r="281">
      <c r="A281" s="1" t="n"/>
      <c r="B281" s="1" t="n"/>
      <c r="C281" s="1" t="inlineStr">
        <is>
          <t>Mn 257.610</t>
        </is>
      </c>
      <c r="D281" s="1" t="n"/>
      <c r="E281" s="1" t="n">
        <v>2.175</v>
      </c>
      <c r="F281" s="1" t="n"/>
      <c r="G281" s="1" t="inlineStr">
        <is>
          <t>0.0082</t>
        </is>
      </c>
      <c r="H281" s="1" t="n"/>
      <c r="I281" s="1" t="inlineStr">
        <is>
          <t>0.38</t>
        </is>
      </c>
      <c r="J281" s="1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</row>
    <row r="283">
      <c r="A283" s="1" t="n"/>
      <c r="B283" s="1" t="n"/>
      <c r="C283" s="1" t="inlineStr">
        <is>
          <t>Na 589.592</t>
        </is>
      </c>
      <c r="D283" s="1" t="n"/>
      <c r="E283" s="1" t="n">
        <v>39.52</v>
      </c>
      <c r="F283" s="1" t="n"/>
      <c r="G283" s="1" t="inlineStr">
        <is>
          <t>0.069</t>
        </is>
      </c>
      <c r="H283" s="1" t="n"/>
      <c r="I283" s="1" t="inlineStr">
        <is>
          <t>0.17</t>
        </is>
      </c>
      <c r="J283" s="1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</row>
    <row r="285">
      <c r="A285" s="1" t="n"/>
      <c r="B285" s="1" t="n"/>
      <c r="C285" s="1" t="inlineStr">
        <is>
          <t>Ni 231.604</t>
        </is>
      </c>
      <c r="D285" s="1" t="n"/>
      <c r="E285" s="1" t="n">
        <v>1.014</v>
      </c>
      <c r="F285" s="1" t="n"/>
      <c r="G285" s="1" t="inlineStr">
        <is>
          <t>0.0132</t>
        </is>
      </c>
      <c r="H285" s="1" t="n"/>
      <c r="I285" s="1" t="inlineStr">
        <is>
          <t>1.30</t>
        </is>
      </c>
      <c r="J285" s="1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</row>
    <row r="287">
      <c r="A287" s="1" t="n"/>
      <c r="B287" s="1" t="n"/>
      <c r="C287" s="1" t="inlineStr">
        <is>
          <t>Pb 220.353</t>
        </is>
      </c>
      <c r="D287" s="1" t="n"/>
      <c r="E287" s="1" t="n">
        <v>0.756</v>
      </c>
      <c r="F287" s="1" t="n"/>
      <c r="G287" s="1" t="inlineStr">
        <is>
          <t>0.0043</t>
        </is>
      </c>
      <c r="H287" s="1" t="n"/>
      <c r="I287" s="1" t="inlineStr">
        <is>
          <t>0.57</t>
        </is>
      </c>
      <c r="J287" s="1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</row>
    <row r="289">
      <c r="A289" s="1" t="n"/>
      <c r="B289" s="1" t="n"/>
      <c r="C289" s="1" t="inlineStr">
        <is>
          <t>Si 251.611</t>
        </is>
      </c>
      <c r="D289" s="1" t="n"/>
      <c r="E289" s="1" t="n">
        <v>810</v>
      </c>
      <c r="F289" s="1" t="n"/>
      <c r="G289" s="1" t="inlineStr">
        <is>
          <t>1.21</t>
        </is>
      </c>
      <c r="H289" s="1" t="n"/>
      <c r="I289" s="1" t="inlineStr">
        <is>
          <t>0.15</t>
        </is>
      </c>
      <c r="J289" s="1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</row>
    <row r="291">
      <c r="A291" s="1" t="n"/>
      <c r="B291" s="1" t="n"/>
      <c r="C291" s="1" t="inlineStr">
        <is>
          <t>Ti 334.940</t>
        </is>
      </c>
      <c r="D291" s="1" t="n"/>
      <c r="E291" s="1" t="n">
        <v>20.63</v>
      </c>
      <c r="F291" s="1" t="n"/>
      <c r="G291" s="1" t="inlineStr">
        <is>
          <t>0.093</t>
        </is>
      </c>
      <c r="H291" s="1" t="n"/>
      <c r="I291" s="1" t="inlineStr">
        <is>
          <t>0.45</t>
        </is>
      </c>
      <c r="J291" s="1" t="n"/>
    </row>
    <row r="292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</row>
    <row r="293">
      <c r="A293" s="1" t="n"/>
      <c r="B293" s="1" t="n"/>
      <c r="C293" s="1" t="inlineStr">
        <is>
          <t>Zn 206.200</t>
        </is>
      </c>
      <c r="D293" s="1" t="n"/>
      <c r="E293" s="1" t="n">
        <v>10.45</v>
      </c>
      <c r="F293" s="1" t="n"/>
      <c r="G293" s="1" t="inlineStr">
        <is>
          <t>0.028</t>
        </is>
      </c>
      <c r="H293" s="1" t="n"/>
      <c r="I293" s="1" t="inlineStr">
        <is>
          <t>0.27</t>
        </is>
      </c>
      <c r="J293" s="1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</row>
    <row r="295">
      <c r="A295" s="1" t="inlineStr">
        <is>
          <t>BA4   --------------------------------------------------------------------------------------------------------------------------------------------------------------------------------------------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</row>
    <row r="296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</row>
    <row r="297">
      <c r="A297" s="1" t="n"/>
      <c r="B297" s="1" t="n"/>
      <c r="C297" s="1" t="inlineStr">
        <is>
          <t>Al 396.153</t>
        </is>
      </c>
      <c r="D297" s="1" t="n"/>
      <c r="E297" s="1" t="n">
        <v>343</v>
      </c>
      <c r="F297" s="1" t="n"/>
      <c r="G297" s="1" t="inlineStr">
        <is>
          <t>2.72</t>
        </is>
      </c>
      <c r="H297" s="1" t="n"/>
      <c r="I297" s="1" t="inlineStr">
        <is>
          <t>0.79</t>
        </is>
      </c>
      <c r="J297" s="1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</row>
    <row r="299">
      <c r="A299" s="1" t="n"/>
      <c r="B299" s="1" t="n"/>
      <c r="C299" s="1" t="inlineStr">
        <is>
          <t>As 188.979</t>
        </is>
      </c>
      <c r="D299" s="1" t="n"/>
      <c r="E299" s="1" t="n">
        <v>0.499</v>
      </c>
      <c r="F299" s="1" t="n"/>
      <c r="G299" s="1" t="inlineStr">
        <is>
          <t>0.0104</t>
        </is>
      </c>
      <c r="H299" s="1" t="n"/>
      <c r="I299" s="1" t="inlineStr">
        <is>
          <t>2.08</t>
        </is>
      </c>
      <c r="J299" s="1" t="n"/>
    </row>
    <row r="300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</row>
    <row r="301">
      <c r="A301" s="1" t="n"/>
      <c r="B301" s="1" t="n"/>
      <c r="C301" s="1" t="inlineStr">
        <is>
          <t>Ca 317.933</t>
        </is>
      </c>
      <c r="D301" s="1" t="n"/>
      <c r="E301" s="1" t="n">
        <v>250.9</v>
      </c>
      <c r="F301" s="1" t="n"/>
      <c r="G301" s="1" t="inlineStr">
        <is>
          <t>1.96</t>
        </is>
      </c>
      <c r="H301" s="1" t="n"/>
      <c r="I301" s="1" t="inlineStr">
        <is>
          <t>0.78</t>
        </is>
      </c>
      <c r="J301" s="1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</row>
    <row r="303">
      <c r="A303" s="1" t="n"/>
      <c r="B303" s="1" t="n"/>
      <c r="C303" s="1" t="inlineStr">
        <is>
          <t>Cd 228.802</t>
        </is>
      </c>
      <c r="D303" s="1" t="n"/>
      <c r="E303" s="1" t="n">
        <v>0.008</v>
      </c>
      <c r="F303" s="1" t="n"/>
      <c r="G303" s="1" t="inlineStr">
        <is>
          <t>0.0001</t>
        </is>
      </c>
      <c r="H303" s="1" t="n"/>
      <c r="I303" s="1" t="inlineStr">
        <is>
          <t>1.40</t>
        </is>
      </c>
      <c r="J303" s="1" t="n"/>
    </row>
    <row r="304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</row>
    <row r="305">
      <c r="A305" s="1" t="n"/>
      <c r="B305" s="1" t="n"/>
      <c r="C305" s="1" t="inlineStr">
        <is>
          <t>Cr 267.716</t>
        </is>
      </c>
      <c r="D305" s="1" t="n"/>
      <c r="E305" s="1" t="n">
        <v>1.245</v>
      </c>
      <c r="F305" s="1" t="n"/>
      <c r="G305" s="1" t="inlineStr">
        <is>
          <t>0.0093</t>
        </is>
      </c>
      <c r="H305" s="1" t="n"/>
      <c r="I305" s="1" t="inlineStr">
        <is>
          <t>0.75</t>
        </is>
      </c>
      <c r="J305" s="1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</row>
    <row r="307">
      <c r="A307" s="1" t="n"/>
      <c r="B307" s="1" t="n"/>
      <c r="C307" s="1" t="inlineStr">
        <is>
          <t>Cu 327.393</t>
        </is>
      </c>
      <c r="D307" s="1" t="n"/>
      <c r="E307" s="1" t="n">
        <v>7.634</v>
      </c>
      <c r="F307" s="1" t="n"/>
      <c r="G307" s="1" t="inlineStr">
        <is>
          <t>0.0469</t>
        </is>
      </c>
      <c r="H307" s="1" t="n"/>
      <c r="I307" s="1" t="inlineStr">
        <is>
          <t>0.61</t>
        </is>
      </c>
      <c r="J307" s="1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</row>
    <row r="309">
      <c r="A309" s="1" t="n"/>
      <c r="B309" s="1" t="n"/>
      <c r="C309" s="1" t="inlineStr">
        <is>
          <t>Fe 238.204</t>
        </is>
      </c>
      <c r="D309" s="1" t="n"/>
      <c r="E309" s="1" t="n">
        <v>194.6</v>
      </c>
      <c r="F309" s="1" t="n"/>
      <c r="G309" s="1" t="inlineStr">
        <is>
          <t>1.82</t>
        </is>
      </c>
      <c r="H309" s="1" t="n"/>
      <c r="I309" s="1" t="inlineStr">
        <is>
          <t>0.94</t>
        </is>
      </c>
      <c r="J309" s="1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</row>
    <row r="311">
      <c r="A311" s="1" t="n"/>
      <c r="B311" s="1" t="n"/>
      <c r="C311" s="1" t="inlineStr">
        <is>
          <t>K 766.490</t>
        </is>
      </c>
      <c r="D311" s="1" t="n"/>
      <c r="E311" s="1" t="n">
        <v>87.79000000000001</v>
      </c>
      <c r="F311" s="1" t="n"/>
      <c r="G311" s="1" t="inlineStr">
        <is>
          <t>0.713</t>
        </is>
      </c>
      <c r="H311" s="1" t="n"/>
      <c r="I311" s="1" t="inlineStr">
        <is>
          <t>0.81</t>
        </is>
      </c>
      <c r="J311" s="1" t="n"/>
    </row>
    <row r="312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</row>
    <row r="313">
      <c r="A313" s="1" t="n"/>
      <c r="B313" s="1" t="n"/>
      <c r="C313" s="1" t="inlineStr">
        <is>
          <t>Mg 285.213</t>
        </is>
      </c>
      <c r="D313" s="1" t="n"/>
      <c r="E313" s="1" t="n">
        <v>53.49</v>
      </c>
      <c r="F313" s="1" t="n"/>
      <c r="G313" s="1" t="inlineStr">
        <is>
          <t>0.419</t>
        </is>
      </c>
      <c r="H313" s="1" t="n"/>
      <c r="I313" s="1" t="inlineStr">
        <is>
          <t>0.78</t>
        </is>
      </c>
      <c r="J313" s="1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</row>
    <row r="315">
      <c r="A315" s="1" t="n"/>
      <c r="B315" s="1" t="n"/>
      <c r="C315" s="1" t="inlineStr">
        <is>
          <t>Mn 257.610</t>
        </is>
      </c>
      <c r="D315" s="1" t="n"/>
      <c r="E315" s="1" t="n">
        <v>2.17</v>
      </c>
      <c r="F315" s="1" t="n"/>
      <c r="G315" s="1" t="inlineStr">
        <is>
          <t>0.0108</t>
        </is>
      </c>
      <c r="H315" s="1" t="n"/>
      <c r="I315" s="1" t="inlineStr">
        <is>
          <t>0.50</t>
        </is>
      </c>
      <c r="J315" s="1" t="n"/>
    </row>
    <row r="316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</row>
    <row r="317">
      <c r="A317" s="1" t="n"/>
      <c r="B317" s="1" t="n"/>
      <c r="C317" s="1" t="inlineStr">
        <is>
          <t>Na 589.592</t>
        </is>
      </c>
      <c r="D317" s="1" t="n"/>
      <c r="E317" s="1" t="n">
        <v>36.4</v>
      </c>
      <c r="F317" s="1" t="n"/>
      <c r="G317" s="1" t="inlineStr">
        <is>
          <t>0.333</t>
        </is>
      </c>
      <c r="H317" s="1" t="n"/>
      <c r="I317" s="1" t="inlineStr">
        <is>
          <t>0.91</t>
        </is>
      </c>
      <c r="J317" s="1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</row>
    <row r="319">
      <c r="A319" s="1" t="n"/>
      <c r="B319" s="1" t="n"/>
      <c r="C319" s="1" t="inlineStr">
        <is>
          <t>Ni 231.604</t>
        </is>
      </c>
      <c r="D319" s="1" t="n"/>
      <c r="E319" s="1" t="n">
        <v>1.019</v>
      </c>
      <c r="F319" s="1" t="n"/>
      <c r="G319" s="1" t="inlineStr">
        <is>
          <t>0.0083</t>
        </is>
      </c>
      <c r="H319" s="1" t="n"/>
      <c r="I319" s="1" t="inlineStr">
        <is>
          <t>0.82</t>
        </is>
      </c>
      <c r="J319" s="1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</row>
    <row r="321">
      <c r="A321" s="1" t="n"/>
      <c r="B321" s="1" t="n"/>
      <c r="C321" s="1" t="inlineStr">
        <is>
          <t>Pb 220.353</t>
        </is>
      </c>
      <c r="D321" s="1" t="n"/>
      <c r="E321" s="1" t="n">
        <v>0.757</v>
      </c>
      <c r="F321" s="1" t="n"/>
      <c r="G321" s="1" t="inlineStr">
        <is>
          <t>0.0033</t>
        </is>
      </c>
      <c r="H321" s="1" t="n"/>
      <c r="I321" s="1" t="inlineStr">
        <is>
          <t>0.44</t>
        </is>
      </c>
      <c r="J321" s="1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</row>
    <row r="323">
      <c r="A323" s="1" t="n"/>
      <c r="B323" s="1" t="n"/>
      <c r="C323" s="1" t="inlineStr">
        <is>
          <t>Si 251.611</t>
        </is>
      </c>
      <c r="D323" s="1" t="n"/>
      <c r="E323" s="1" t="n">
        <v>850.4</v>
      </c>
      <c r="F323" s="1" t="n"/>
      <c r="G323" s="1" t="inlineStr">
        <is>
          <t>7.50</t>
        </is>
      </c>
      <c r="H323" s="1" t="n"/>
      <c r="I323" s="1" t="inlineStr">
        <is>
          <t>0.88</t>
        </is>
      </c>
      <c r="J323" s="1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</row>
    <row r="325">
      <c r="A325" s="1" t="n"/>
      <c r="B325" s="1" t="n"/>
      <c r="C325" s="1" t="inlineStr">
        <is>
          <t>Ti 334.940</t>
        </is>
      </c>
      <c r="D325" s="1" t="n"/>
      <c r="E325" s="1" t="n">
        <v>20.32</v>
      </c>
      <c r="F325" s="1" t="n"/>
      <c r="G325" s="1" t="inlineStr">
        <is>
          <t>0.109</t>
        </is>
      </c>
      <c r="H325" s="1" t="n"/>
      <c r="I325" s="1" t="inlineStr">
        <is>
          <t>0.54</t>
        </is>
      </c>
      <c r="J325" s="1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</row>
    <row r="327">
      <c r="A327" s="1" t="n"/>
      <c r="B327" s="1" t="n"/>
      <c r="C327" s="1" t="inlineStr">
        <is>
          <t>Zn 206.200</t>
        </is>
      </c>
      <c r="D327" s="1" t="n"/>
      <c r="E327" s="1" t="n">
        <v>10.45</v>
      </c>
      <c r="F327" s="1" t="n"/>
      <c r="G327" s="1" t="inlineStr">
        <is>
          <t>0.053</t>
        </is>
      </c>
      <c r="H327" s="1" t="n"/>
      <c r="I327" s="1" t="inlineStr">
        <is>
          <t>0.51</t>
        </is>
      </c>
      <c r="J327" s="1" t="n"/>
    </row>
    <row r="3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</row>
    <row r="330">
      <c r="A330" s="1" t="inlineStr">
        <is>
          <t>9</t>
        </is>
      </c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</row>
    <row r="332">
      <c r="A332" s="1" t="inlineStr">
        <is>
          <t>SampleID</t>
        </is>
      </c>
      <c r="B332" s="1" t="n"/>
      <c r="C332" s="1" t="inlineStr">
        <is>
          <t>Analyte</t>
        </is>
      </c>
      <c r="D332" s="1" t="n"/>
      <c r="E332" s="1" t="inlineStr">
        <is>
          <t>Mean</t>
        </is>
      </c>
      <c r="F332" s="1" t="n"/>
      <c r="G332" s="1" t="inlineStr">
        <is>
          <t>StdDev</t>
        </is>
      </c>
      <c r="H332" s="1" t="inlineStr">
        <is>
          <t>%RSD</t>
        </is>
      </c>
      <c r="I332" s="1" t="n"/>
      <c r="J332" s="1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</row>
    <row r="334">
      <c r="A334" s="1" t="inlineStr">
        <is>
          <t>BA5   --------------------------------------------------------------------------------------------------------------------------------------------------------------------------------------------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</row>
    <row r="336">
      <c r="A336" s="1" t="n"/>
      <c r="B336" s="1" t="n"/>
      <c r="C336" s="1" t="inlineStr">
        <is>
          <t>Al 396.153</t>
        </is>
      </c>
      <c r="D336" s="1" t="n"/>
      <c r="E336" s="1" t="n">
        <v>389.7</v>
      </c>
      <c r="F336" s="1" t="n"/>
      <c r="G336" s="1" t="inlineStr">
        <is>
          <t>4.99</t>
        </is>
      </c>
      <c r="H336" s="1" t="n"/>
      <c r="I336" s="1" t="inlineStr">
        <is>
          <t>1.28</t>
        </is>
      </c>
      <c r="J336" s="1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</row>
    <row r="338">
      <c r="A338" s="1" t="n"/>
      <c r="B338" s="1" t="n"/>
      <c r="C338" s="1" t="inlineStr">
        <is>
          <t>As 188.979</t>
        </is>
      </c>
      <c r="D338" s="1" t="n"/>
      <c r="E338" s="1" t="n">
        <v>0.491</v>
      </c>
      <c r="F338" s="1" t="n"/>
      <c r="G338" s="1" t="inlineStr">
        <is>
          <t>0.0038</t>
        </is>
      </c>
      <c r="H338" s="1" t="n"/>
      <c r="I338" s="1" t="inlineStr">
        <is>
          <t>0.78</t>
        </is>
      </c>
      <c r="J338" s="1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</row>
    <row r="340">
      <c r="A340" s="1" t="n"/>
      <c r="B340" s="1" t="n"/>
      <c r="C340" s="1" t="inlineStr">
        <is>
          <t>Ca 317.933</t>
        </is>
      </c>
      <c r="D340" s="1" t="n"/>
      <c r="E340" s="1" t="n">
        <v>287.8</v>
      </c>
      <c r="F340" s="1" t="n"/>
      <c r="G340" s="1" t="inlineStr">
        <is>
          <t>2.35</t>
        </is>
      </c>
      <c r="H340" s="1" t="n"/>
      <c r="I340" s="1" t="inlineStr">
        <is>
          <t>0.82</t>
        </is>
      </c>
      <c r="J340" s="1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</row>
    <row r="342">
      <c r="A342" s="1" t="n"/>
      <c r="B342" s="1" t="n"/>
      <c r="C342" s="1" t="inlineStr">
        <is>
          <t>Cd 228.802</t>
        </is>
      </c>
      <c r="D342" s="1" t="n"/>
      <c r="E342" s="1" t="n">
        <v>0.007</v>
      </c>
      <c r="F342" s="1" t="n"/>
      <c r="G342" s="1" t="inlineStr">
        <is>
          <t>0.0002</t>
        </is>
      </c>
      <c r="H342" s="1" t="n"/>
      <c r="I342" s="1" t="inlineStr">
        <is>
          <t>3.43</t>
        </is>
      </c>
      <c r="J342" s="1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</row>
    <row r="344">
      <c r="A344" s="1" t="n"/>
      <c r="B344" s="1" t="n"/>
      <c r="C344" s="1" t="inlineStr">
        <is>
          <t>Cr 267.716</t>
        </is>
      </c>
      <c r="D344" s="1" t="n"/>
      <c r="E344" s="1" t="n">
        <v>1.242</v>
      </c>
      <c r="F344" s="1" t="n"/>
      <c r="G344" s="1" t="inlineStr">
        <is>
          <t>0.0197</t>
        </is>
      </c>
      <c r="H344" s="1" t="n"/>
      <c r="I344" s="1" t="inlineStr">
        <is>
          <t>1.58</t>
        </is>
      </c>
      <c r="J344" s="1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</row>
    <row r="346">
      <c r="A346" s="1" t="n"/>
      <c r="B346" s="1" t="n"/>
      <c r="C346" s="1" t="inlineStr">
        <is>
          <t>Cu 327.393</t>
        </is>
      </c>
      <c r="D346" s="1" t="n"/>
      <c r="E346" s="1" t="n">
        <v>7.797</v>
      </c>
      <c r="F346" s="1" t="n"/>
      <c r="G346" s="1" t="inlineStr">
        <is>
          <t>0.0158</t>
        </is>
      </c>
      <c r="H346" s="1" t="n"/>
      <c r="I346" s="1" t="inlineStr">
        <is>
          <t>0.20</t>
        </is>
      </c>
      <c r="J346" s="1" t="n"/>
    </row>
    <row r="34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</row>
    <row r="348">
      <c r="A348" s="1" t="n"/>
      <c r="B348" s="1" t="n"/>
      <c r="C348" s="1" t="inlineStr">
        <is>
          <t>Fe 238.204</t>
        </is>
      </c>
      <c r="D348" s="1" t="n"/>
      <c r="E348" s="1" t="n">
        <v>196.8</v>
      </c>
      <c r="F348" s="1" t="n"/>
      <c r="G348" s="1" t="inlineStr">
        <is>
          <t>0.74</t>
        </is>
      </c>
      <c r="H348" s="1" t="n"/>
      <c r="I348" s="1" t="inlineStr">
        <is>
          <t>0.38</t>
        </is>
      </c>
      <c r="J348" s="1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</row>
    <row r="350">
      <c r="A350" s="1" t="n"/>
      <c r="B350" s="1" t="n"/>
      <c r="C350" s="1" t="inlineStr">
        <is>
          <t>K 766.490</t>
        </is>
      </c>
      <c r="D350" s="1" t="n"/>
      <c r="E350" s="1" t="n">
        <v>91.45</v>
      </c>
      <c r="F350" s="1" t="n"/>
      <c r="G350" s="1" t="inlineStr">
        <is>
          <t>0.545</t>
        </is>
      </c>
      <c r="H350" s="1" t="n"/>
      <c r="I350" s="1" t="inlineStr">
        <is>
          <t>0.60</t>
        </is>
      </c>
      <c r="J350" s="1" t="n"/>
    </row>
    <row r="351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</row>
    <row r="352">
      <c r="A352" s="1" t="n"/>
      <c r="B352" s="1" t="n"/>
      <c r="C352" s="1" t="inlineStr">
        <is>
          <t>Mg 285.213</t>
        </is>
      </c>
      <c r="D352" s="1" t="n"/>
      <c r="E352" s="1" t="n">
        <v>62.16</v>
      </c>
      <c r="F352" s="1" t="n"/>
      <c r="G352" s="1" t="inlineStr">
        <is>
          <t>0.195</t>
        </is>
      </c>
      <c r="H352" s="1" t="n"/>
      <c r="I352" s="1" t="inlineStr">
        <is>
          <t>0.31</t>
        </is>
      </c>
      <c r="J352" s="1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</row>
    <row r="354">
      <c r="A354" s="1" t="n"/>
      <c r="B354" s="1" t="n"/>
      <c r="C354" s="1" t="inlineStr">
        <is>
          <t>Mn 257.610</t>
        </is>
      </c>
      <c r="D354" s="1" t="n"/>
      <c r="E354" s="1" t="n">
        <v>2.192</v>
      </c>
      <c r="F354" s="1" t="n"/>
      <c r="G354" s="1" t="inlineStr">
        <is>
          <t>0.0064</t>
        </is>
      </c>
      <c r="H354" s="1" t="n"/>
      <c r="I354" s="1" t="inlineStr">
        <is>
          <t>0.29</t>
        </is>
      </c>
      <c r="J354" s="1" t="n"/>
    </row>
    <row r="355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</row>
    <row r="356">
      <c r="A356" s="1" t="n"/>
      <c r="B356" s="1" t="n"/>
      <c r="C356" s="1" t="inlineStr">
        <is>
          <t>Na 589.592</t>
        </is>
      </c>
      <c r="D356" s="1" t="n"/>
      <c r="E356" s="1" t="n">
        <v>39.98</v>
      </c>
      <c r="F356" s="1" t="n"/>
      <c r="G356" s="1" t="inlineStr">
        <is>
          <t>0.166</t>
        </is>
      </c>
      <c r="H356" s="1" t="n"/>
      <c r="I356" s="1" t="inlineStr">
        <is>
          <t>0.41</t>
        </is>
      </c>
      <c r="J356" s="1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</row>
    <row r="358">
      <c r="A358" s="1" t="n"/>
      <c r="B358" s="1" t="n"/>
      <c r="C358" s="1" t="inlineStr">
        <is>
          <t>Ni 231.604</t>
        </is>
      </c>
      <c r="D358" s="1" t="n"/>
      <c r="E358" s="1" t="n">
        <v>0.993</v>
      </c>
      <c r="F358" s="1" t="n"/>
      <c r="G358" s="1" t="inlineStr">
        <is>
          <t>0.0151</t>
        </is>
      </c>
      <c r="H358" s="1" t="n"/>
      <c r="I358" s="1" t="inlineStr">
        <is>
          <t>1.52</t>
        </is>
      </c>
      <c r="J358" s="1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</row>
    <row r="360">
      <c r="A360" s="1" t="n"/>
      <c r="B360" s="1" t="n"/>
      <c r="C360" s="1" t="inlineStr">
        <is>
          <t>Pb 220.353</t>
        </is>
      </c>
      <c r="D360" s="1" t="n"/>
      <c r="E360" s="1" t="n">
        <v>0.764</v>
      </c>
      <c r="F360" s="1" t="n"/>
      <c r="G360" s="1" t="inlineStr">
        <is>
          <t>0.0004</t>
        </is>
      </c>
      <c r="H360" s="1" t="n"/>
      <c r="I360" s="1" t="inlineStr">
        <is>
          <t>0.06</t>
        </is>
      </c>
      <c r="J360" s="1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</row>
    <row r="362">
      <c r="A362" s="1" t="n"/>
      <c r="B362" s="1" t="n"/>
      <c r="C362" s="1" t="inlineStr">
        <is>
          <t>Si 251.611</t>
        </is>
      </c>
      <c r="D362" s="1" t="n"/>
      <c r="E362" s="1" t="n">
        <v>849</v>
      </c>
      <c r="F362" s="1" t="n"/>
      <c r="G362" s="1" t="inlineStr">
        <is>
          <t>2.50</t>
        </is>
      </c>
      <c r="H362" s="1" t="n"/>
      <c r="I362" s="1" t="inlineStr">
        <is>
          <t>0.29</t>
        </is>
      </c>
      <c r="J362" s="1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</row>
    <row r="364">
      <c r="A364" s="1" t="n"/>
      <c r="B364" s="1" t="n"/>
      <c r="C364" s="1" t="inlineStr">
        <is>
          <t>Ti 334.940</t>
        </is>
      </c>
      <c r="D364" s="1" t="n"/>
      <c r="E364" s="1" t="n">
        <v>20.77</v>
      </c>
      <c r="F364" s="1" t="n"/>
      <c r="G364" s="1" t="inlineStr">
        <is>
          <t>0.044</t>
        </is>
      </c>
      <c r="H364" s="1" t="n"/>
      <c r="I364" s="1" t="inlineStr">
        <is>
          <t>0.21</t>
        </is>
      </c>
      <c r="J364" s="1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</row>
    <row r="366">
      <c r="A366" s="1" t="n"/>
      <c r="B366" s="1" t="n"/>
      <c r="C366" s="1" t="inlineStr">
        <is>
          <t>Zn 206.200</t>
        </is>
      </c>
      <c r="D366" s="1" t="n"/>
      <c r="E366" s="1" t="n">
        <v>10.54</v>
      </c>
      <c r="F366" s="1" t="n"/>
      <c r="G366" s="1" t="inlineStr">
        <is>
          <t>0.065</t>
        </is>
      </c>
      <c r="H366" s="1" t="n"/>
      <c r="I366" s="1" t="inlineStr">
        <is>
          <t>0.62</t>
        </is>
      </c>
      <c r="J366" s="1" t="n"/>
    </row>
    <row r="36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</row>
    <row r="368">
      <c r="A368" s="1" t="inlineStr">
        <is>
          <t>BLANK SPIKE   --------------------------------------------------------------------------------------------------------------------------------------------------------------------------------------------</t>
        </is>
      </c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</row>
    <row r="370">
      <c r="A370" s="1" t="n"/>
      <c r="B370" s="1" t="n"/>
      <c r="C370" s="1" t="inlineStr">
        <is>
          <t>Al 396.153</t>
        </is>
      </c>
      <c r="D370" s="1" t="n"/>
      <c r="E370" s="1" t="n">
        <v>8.928000000000001</v>
      </c>
      <c r="F370" s="1" t="n"/>
      <c r="G370" s="1" t="inlineStr">
        <is>
          <t>0.0841</t>
        </is>
      </c>
      <c r="H370" s="1" t="n"/>
      <c r="I370" s="1" t="inlineStr">
        <is>
          <t>0.94</t>
        </is>
      </c>
      <c r="J370" s="1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</row>
    <row r="372">
      <c r="A372" s="1" t="n"/>
      <c r="B372" s="1" t="n"/>
      <c r="C372" s="1" t="inlineStr">
        <is>
          <t>As 188.979</t>
        </is>
      </c>
      <c r="D372" s="1" t="n"/>
      <c r="E372" s="1" t="n">
        <v>10.38</v>
      </c>
      <c r="F372" s="1" t="n"/>
      <c r="G372" s="1" t="inlineStr">
        <is>
          <t>0.085</t>
        </is>
      </c>
      <c r="H372" s="1" t="n"/>
      <c r="I372" s="1" t="inlineStr">
        <is>
          <t>0.82</t>
        </is>
      </c>
      <c r="J372" s="1" t="n"/>
    </row>
    <row r="3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</row>
    <row r="374">
      <c r="A374" s="1" t="n"/>
      <c r="B374" s="1" t="n"/>
      <c r="C374" s="1" t="inlineStr">
        <is>
          <t>Ca 317.933</t>
        </is>
      </c>
      <c r="D374" s="1" t="n"/>
      <c r="E374" s="1" t="n">
        <v>10.06</v>
      </c>
      <c r="F374" s="1" t="n"/>
      <c r="G374" s="1" t="inlineStr">
        <is>
          <t>0.116</t>
        </is>
      </c>
      <c r="H374" s="1" t="n"/>
      <c r="I374" s="1" t="inlineStr">
        <is>
          <t>1.16</t>
        </is>
      </c>
      <c r="J374" s="1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</row>
    <row r="376">
      <c r="A376" s="1" t="n"/>
      <c r="B376" s="1" t="n"/>
      <c r="C376" s="1" t="inlineStr">
        <is>
          <t>Cd 228.802</t>
        </is>
      </c>
      <c r="D376" s="1" t="n"/>
      <c r="E376" s="1" t="n">
        <v>10.51</v>
      </c>
      <c r="F376" s="1" t="n"/>
      <c r="G376" s="1" t="inlineStr">
        <is>
          <t>0.023</t>
        </is>
      </c>
      <c r="H376" s="1" t="n"/>
      <c r="I376" s="1" t="inlineStr">
        <is>
          <t>0.22</t>
        </is>
      </c>
      <c r="J376" s="1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</row>
    <row r="378">
      <c r="A378" s="1" t="n"/>
      <c r="B378" s="1" t="n"/>
      <c r="C378" s="1" t="inlineStr">
        <is>
          <t>Cr 267.716</t>
        </is>
      </c>
      <c r="D378" s="1" t="n"/>
      <c r="E378" s="1" t="n">
        <v>10</v>
      </c>
      <c r="F378" s="1" t="n"/>
      <c r="G378" s="1" t="inlineStr">
        <is>
          <t>0.017</t>
        </is>
      </c>
      <c r="H378" s="1" t="n"/>
      <c r="I378" s="1" t="inlineStr">
        <is>
          <t>0.17</t>
        </is>
      </c>
      <c r="J378" s="1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</row>
    <row r="380">
      <c r="A380" s="1" t="n"/>
      <c r="B380" s="1" t="n"/>
      <c r="C380" s="1" t="inlineStr">
        <is>
          <t>Cu 327.393</t>
        </is>
      </c>
      <c r="D380" s="1" t="n"/>
      <c r="E380" s="1" t="n">
        <v>10.52</v>
      </c>
      <c r="F380" s="1" t="n"/>
      <c r="G380" s="1" t="inlineStr">
        <is>
          <t>0.024</t>
        </is>
      </c>
      <c r="H380" s="1" t="n"/>
      <c r="I380" s="1" t="inlineStr">
        <is>
          <t>0.23</t>
        </is>
      </c>
      <c r="J380" s="1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</row>
    <row r="382">
      <c r="A382" s="1" t="n"/>
      <c r="B382" s="1" t="n"/>
      <c r="C382" s="1" t="inlineStr">
        <is>
          <t>Fe 238.204</t>
        </is>
      </c>
      <c r="D382" s="1" t="n"/>
      <c r="E382" s="1" t="n">
        <v>10.21</v>
      </c>
      <c r="F382" s="1" t="n"/>
      <c r="G382" s="1" t="inlineStr">
        <is>
          <t>0.112</t>
        </is>
      </c>
      <c r="H382" s="1" t="n"/>
      <c r="I382" s="1" t="inlineStr">
        <is>
          <t>1.10</t>
        </is>
      </c>
      <c r="J382" s="1" t="n"/>
    </row>
    <row r="38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</row>
    <row r="384">
      <c r="A384" s="1" t="n"/>
      <c r="B384" s="1" t="n"/>
      <c r="C384" s="1" t="inlineStr">
        <is>
          <t>K 766.490</t>
        </is>
      </c>
      <c r="D384" s="1" t="n"/>
      <c r="E384" s="1" t="n">
        <v>9.518000000000001</v>
      </c>
      <c r="F384" s="1" t="n"/>
      <c r="G384" s="1" t="inlineStr">
        <is>
          <t>0.0399</t>
        </is>
      </c>
      <c r="H384" s="1" t="n"/>
      <c r="I384" s="1" t="inlineStr">
        <is>
          <t>0.42</t>
        </is>
      </c>
      <c r="J384" s="1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</row>
    <row r="386">
      <c r="A386" s="1" t="n"/>
      <c r="B386" s="1" t="n"/>
      <c r="C386" s="1" t="inlineStr">
        <is>
          <t>Mg 285.213</t>
        </is>
      </c>
      <c r="D386" s="1" t="n"/>
      <c r="E386" s="1" t="n">
        <v>9.935</v>
      </c>
      <c r="F386" s="1" t="n"/>
      <c r="G386" s="1" t="inlineStr">
        <is>
          <t>0.0283</t>
        </is>
      </c>
      <c r="H386" s="1" t="n"/>
      <c r="I386" s="1" t="inlineStr">
        <is>
          <t>0.29</t>
        </is>
      </c>
      <c r="J386" s="1" t="n"/>
    </row>
    <row r="38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</row>
    <row r="388">
      <c r="A388" s="1" t="n"/>
      <c r="B388" s="1" t="n"/>
      <c r="C388" s="1" t="inlineStr">
        <is>
          <t>Mn 257.610</t>
        </is>
      </c>
      <c r="D388" s="1" t="n"/>
      <c r="E388" s="1" t="n">
        <v>10.52</v>
      </c>
      <c r="F388" s="1" t="n"/>
      <c r="G388" s="1" t="inlineStr">
        <is>
          <t>0.017</t>
        </is>
      </c>
      <c r="H388" s="1" t="n"/>
      <c r="I388" s="1" t="inlineStr">
        <is>
          <t>0.16</t>
        </is>
      </c>
      <c r="J388" s="1" t="n"/>
    </row>
    <row r="389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</row>
    <row r="390">
      <c r="A390" s="1" t="n"/>
      <c r="B390" s="1" t="n"/>
      <c r="C390" s="1" t="inlineStr">
        <is>
          <t>Na 589.592</t>
        </is>
      </c>
      <c r="D390" s="1" t="n"/>
      <c r="E390" s="1" t="n">
        <v>11.92</v>
      </c>
      <c r="F390" s="1" t="n"/>
      <c r="G390" s="1" t="inlineStr">
        <is>
          <t>0.135</t>
        </is>
      </c>
      <c r="H390" s="1" t="n"/>
      <c r="I390" s="1" t="inlineStr">
        <is>
          <t>1.13</t>
        </is>
      </c>
      <c r="J390" s="1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</row>
    <row r="392">
      <c r="A392" s="1" t="n"/>
      <c r="B392" s="1" t="n"/>
      <c r="C392" s="1" t="inlineStr">
        <is>
          <t>Ni 231.604</t>
        </is>
      </c>
      <c r="D392" s="1" t="n"/>
      <c r="E392" s="1" t="n">
        <v>9.808999999999999</v>
      </c>
      <c r="F392" s="1" t="n"/>
      <c r="G392" s="1" t="inlineStr">
        <is>
          <t>0.0919</t>
        </is>
      </c>
      <c r="H392" s="1" t="n"/>
      <c r="I392" s="1" t="inlineStr">
        <is>
          <t>0.94</t>
        </is>
      </c>
      <c r="J392" s="1" t="n"/>
    </row>
    <row r="39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</row>
    <row r="394">
      <c r="A394" s="1" t="n"/>
      <c r="B394" s="1" t="n"/>
      <c r="C394" s="1" t="inlineStr">
        <is>
          <t>Pb 220.353</t>
        </is>
      </c>
      <c r="D394" s="1" t="n"/>
      <c r="E394" s="1" t="n">
        <v>9.285</v>
      </c>
      <c r="F394" s="1" t="n"/>
      <c r="G394" s="1" t="inlineStr">
        <is>
          <t>0.0917</t>
        </is>
      </c>
      <c r="H394" s="1" t="n"/>
      <c r="I394" s="1" t="inlineStr">
        <is>
          <t>0.99</t>
        </is>
      </c>
      <c r="J394" s="1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</row>
    <row r="396">
      <c r="A396" s="1" t="n"/>
      <c r="B396" s="1" t="n"/>
      <c r="C396" s="1" t="inlineStr">
        <is>
          <t>Si 251.611</t>
        </is>
      </c>
      <c r="D396" s="1" t="n"/>
      <c r="E396" s="1" t="n">
        <v>8.750999999999999</v>
      </c>
      <c r="F396" s="1" t="n"/>
      <c r="G396" s="1" t="inlineStr">
        <is>
          <t>0.1097</t>
        </is>
      </c>
      <c r="H396" s="1" t="n"/>
      <c r="I396" s="1" t="inlineStr">
        <is>
          <t>1.25</t>
        </is>
      </c>
      <c r="J396" s="1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</row>
    <row r="398">
      <c r="A398" s="1" t="n"/>
      <c r="B398" s="1" t="n"/>
      <c r="C398" s="1" t="inlineStr">
        <is>
          <t>Ti 334.940</t>
        </is>
      </c>
      <c r="D398" s="1" t="n"/>
      <c r="E398" s="1" t="n">
        <v>9.891</v>
      </c>
      <c r="F398" s="1" t="n"/>
      <c r="G398" s="1" t="inlineStr">
        <is>
          <t>0.0188</t>
        </is>
      </c>
      <c r="H398" s="1" t="n"/>
      <c r="I398" s="1" t="inlineStr">
        <is>
          <t>0.19</t>
        </is>
      </c>
      <c r="J398" s="1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</row>
    <row r="400">
      <c r="A400" s="1" t="n"/>
      <c r="B400" s="1" t="n"/>
      <c r="C400" s="1" t="inlineStr">
        <is>
          <t>Zn 206.200</t>
        </is>
      </c>
      <c r="D400" s="1" t="n"/>
      <c r="E400" s="1" t="n">
        <v>9.832000000000001</v>
      </c>
      <c r="F400" s="1" t="n"/>
      <c r="G400" s="1" t="inlineStr">
        <is>
          <t>0.0228</t>
        </is>
      </c>
      <c r="H400" s="1" t="n"/>
      <c r="I400" s="1" t="inlineStr">
        <is>
          <t>0.23</t>
        </is>
      </c>
      <c r="J400" s="1" t="n"/>
    </row>
    <row r="401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</row>
    <row r="403">
      <c r="A403" s="1" t="inlineStr">
        <is>
          <t>10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</row>
    <row r="404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</row>
    <row r="405">
      <c r="A405" s="1" t="inlineStr">
        <is>
          <t>SampleID</t>
        </is>
      </c>
      <c r="B405" s="1" t="n"/>
      <c r="C405" s="1" t="inlineStr">
        <is>
          <t>Analyte</t>
        </is>
      </c>
      <c r="D405" s="1" t="n"/>
      <c r="E405" s="1" t="inlineStr">
        <is>
          <t>Mean</t>
        </is>
      </c>
      <c r="F405" s="1" t="n"/>
      <c r="G405" s="1" t="inlineStr">
        <is>
          <t>StdDev</t>
        </is>
      </c>
      <c r="H405" s="1" t="inlineStr">
        <is>
          <t>%RSD</t>
        </is>
      </c>
      <c r="I405" s="1" t="n"/>
      <c r="J405" s="1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</row>
    <row r="407">
      <c r="A407" s="1" t="inlineStr">
        <is>
          <t>SAMPLE SPIKE   --------------------------------------------------------------------------------------------------------------------------------------------------------------------------------------------</t>
        </is>
      </c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</row>
    <row r="40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</row>
    <row r="409">
      <c r="A409" s="1" t="n"/>
      <c r="B409" s="1" t="n"/>
      <c r="C409" s="1" t="inlineStr">
        <is>
          <t>Al 396.153</t>
        </is>
      </c>
      <c r="D409" s="1" t="n"/>
      <c r="E409" s="1" t="n">
        <v>341</v>
      </c>
      <c r="F409" s="1" t="n"/>
      <c r="G409" s="1" t="inlineStr">
        <is>
          <t>1.75</t>
        </is>
      </c>
      <c r="H409" s="1" t="n"/>
      <c r="I409" s="1" t="inlineStr">
        <is>
          <t>0.51</t>
        </is>
      </c>
      <c r="J409" s="1" t="n"/>
    </row>
    <row r="410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</row>
    <row r="411">
      <c r="A411" s="1" t="n"/>
      <c r="B411" s="1" t="n"/>
      <c r="C411" s="1" t="inlineStr">
        <is>
          <t>As 188.979</t>
        </is>
      </c>
      <c r="D411" s="1" t="n"/>
      <c r="E411" s="1" t="n">
        <v>9.885</v>
      </c>
      <c r="F411" s="1" t="n"/>
      <c r="G411" s="1" t="inlineStr">
        <is>
          <t>0.0226</t>
        </is>
      </c>
      <c r="H411" s="1" t="n"/>
      <c r="I411" s="1" t="inlineStr">
        <is>
          <t>0.23</t>
        </is>
      </c>
      <c r="J411" s="1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</row>
    <row r="413">
      <c r="A413" s="1" t="n"/>
      <c r="B413" s="1" t="n"/>
      <c r="C413" s="1" t="inlineStr">
        <is>
          <t>Ca 317.933</t>
        </is>
      </c>
      <c r="D413" s="1" t="n"/>
      <c r="E413" s="1" t="n">
        <v>264.9</v>
      </c>
      <c r="F413" s="1" t="n"/>
      <c r="G413" s="1" t="inlineStr">
        <is>
          <t>1.84</t>
        </is>
      </c>
      <c r="H413" s="1" t="n"/>
      <c r="I413" s="1" t="inlineStr">
        <is>
          <t>0.69</t>
        </is>
      </c>
      <c r="J413" s="1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</row>
    <row r="415">
      <c r="A415" s="1" t="n"/>
      <c r="B415" s="1" t="n"/>
      <c r="C415" s="1" t="inlineStr">
        <is>
          <t>Cd 228.802</t>
        </is>
      </c>
      <c r="D415" s="1" t="n"/>
      <c r="E415" s="1" t="n">
        <v>10.61</v>
      </c>
      <c r="F415" s="1" t="n"/>
      <c r="G415" s="1" t="inlineStr">
        <is>
          <t>0.054</t>
        </is>
      </c>
      <c r="H415" s="1" t="n"/>
      <c r="I415" s="1" t="inlineStr">
        <is>
          <t>0.51</t>
        </is>
      </c>
      <c r="J415" s="1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</row>
    <row r="417">
      <c r="A417" s="1" t="n"/>
      <c r="B417" s="1" t="n"/>
      <c r="C417" s="1" t="inlineStr">
        <is>
          <t>Cr 267.716</t>
        </is>
      </c>
      <c r="D417" s="1" t="n"/>
      <c r="E417" s="1" t="n">
        <v>10.81</v>
      </c>
      <c r="F417" s="1" t="n"/>
      <c r="G417" s="1" t="inlineStr">
        <is>
          <t>0.050</t>
        </is>
      </c>
      <c r="H417" s="1" t="n"/>
      <c r="I417" s="1" t="inlineStr">
        <is>
          <t>0.47</t>
        </is>
      </c>
      <c r="J417" s="1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</row>
    <row r="419">
      <c r="A419" s="1" t="n"/>
      <c r="B419" s="1" t="n"/>
      <c r="C419" s="1" t="inlineStr">
        <is>
          <t>Cu 327.393</t>
        </is>
      </c>
      <c r="D419" s="1" t="n"/>
      <c r="E419" s="1" t="n">
        <v>17.85</v>
      </c>
      <c r="F419" s="1" t="n"/>
      <c r="G419" s="1" t="inlineStr">
        <is>
          <t>0.111</t>
        </is>
      </c>
      <c r="H419" s="1" t="n"/>
      <c r="I419" s="1" t="inlineStr">
        <is>
          <t>0.62</t>
        </is>
      </c>
      <c r="J419" s="1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</row>
    <row r="421">
      <c r="A421" s="1" t="n"/>
      <c r="B421" s="1" t="n"/>
      <c r="C421" s="1" t="inlineStr">
        <is>
          <t>Fe 238.204</t>
        </is>
      </c>
      <c r="D421" s="1" t="n"/>
      <c r="E421" s="1" t="n">
        <v>200.9</v>
      </c>
      <c r="F421" s="1" t="n"/>
      <c r="G421" s="1" t="inlineStr">
        <is>
          <t>1.92</t>
        </is>
      </c>
      <c r="H421" s="1" t="n"/>
      <c r="I421" s="1" t="inlineStr">
        <is>
          <t>0.96</t>
        </is>
      </c>
      <c r="J421" s="1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</row>
    <row r="423">
      <c r="A423" s="1" t="n"/>
      <c r="B423" s="1" t="n"/>
      <c r="C423" s="1" t="inlineStr">
        <is>
          <t>K 766.490</t>
        </is>
      </c>
      <c r="D423" s="1" t="n"/>
      <c r="E423" s="1" t="n">
        <v>77.18000000000001</v>
      </c>
      <c r="F423" s="1" t="n"/>
      <c r="G423" s="1" t="inlineStr">
        <is>
          <t>0.774</t>
        </is>
      </c>
      <c r="H423" s="1" t="n"/>
      <c r="I423" s="1" t="inlineStr">
        <is>
          <t>1.00</t>
        </is>
      </c>
      <c r="J423" s="1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</row>
    <row r="425">
      <c r="A425" s="1" t="n"/>
      <c r="B425" s="1" t="n"/>
      <c r="C425" s="1" t="inlineStr">
        <is>
          <t>Mg 285.213</t>
        </is>
      </c>
      <c r="D425" s="1" t="n"/>
      <c r="E425" s="1" t="n">
        <v>61.02</v>
      </c>
      <c r="F425" s="1" t="n"/>
      <c r="G425" s="1" t="inlineStr">
        <is>
          <t>0.565</t>
        </is>
      </c>
      <c r="H425" s="1" t="n"/>
      <c r="I425" s="1" t="inlineStr">
        <is>
          <t>0.93</t>
        </is>
      </c>
      <c r="J425" s="1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</row>
    <row r="427">
      <c r="A427" s="1" t="n"/>
      <c r="B427" s="1" t="n"/>
      <c r="C427" s="1" t="inlineStr">
        <is>
          <t>Mn 257.610</t>
        </is>
      </c>
      <c r="D427" s="1" t="n"/>
      <c r="E427" s="1" t="n">
        <v>12.36</v>
      </c>
      <c r="F427" s="1" t="n"/>
      <c r="G427" s="1" t="inlineStr">
        <is>
          <t>0.059</t>
        </is>
      </c>
      <c r="H427" s="1" t="n"/>
      <c r="I427" s="1" t="inlineStr">
        <is>
          <t>0.48</t>
        </is>
      </c>
      <c r="J427" s="1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</row>
    <row r="429">
      <c r="A429" s="1" t="n"/>
      <c r="B429" s="1" t="n"/>
      <c r="C429" s="1" t="inlineStr">
        <is>
          <t>Na 589.592</t>
        </is>
      </c>
      <c r="D429" s="1" t="n"/>
      <c r="E429" s="1" t="n">
        <v>29.65</v>
      </c>
      <c r="F429" s="1" t="n"/>
      <c r="G429" s="1" t="inlineStr">
        <is>
          <t>0.300</t>
        </is>
      </c>
      <c r="H429" s="1" t="n"/>
      <c r="I429" s="1" t="inlineStr">
        <is>
          <t>1.01</t>
        </is>
      </c>
      <c r="J429" s="1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</row>
    <row r="431">
      <c r="A431" s="1" t="n"/>
      <c r="B431" s="1" t="n"/>
      <c r="C431" s="1" t="inlineStr">
        <is>
          <t>Ni 231.604</t>
        </is>
      </c>
      <c r="D431" s="1" t="n"/>
      <c r="E431" s="1" t="n">
        <v>10.32</v>
      </c>
      <c r="F431" s="1" t="n"/>
      <c r="G431" s="1" t="inlineStr">
        <is>
          <t>0.047</t>
        </is>
      </c>
      <c r="H431" s="1" t="n"/>
      <c r="I431" s="1" t="inlineStr">
        <is>
          <t>0.45</t>
        </is>
      </c>
      <c r="J431" s="1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</row>
    <row r="433">
      <c r="A433" s="1" t="n"/>
      <c r="B433" s="1" t="n"/>
      <c r="C433" s="1" t="inlineStr">
        <is>
          <t>Pb 220.353</t>
        </is>
      </c>
      <c r="D433" s="1" t="n"/>
      <c r="E433" s="1" t="n">
        <v>8.904999999999999</v>
      </c>
      <c r="F433" s="1" t="n"/>
      <c r="G433" s="1" t="inlineStr">
        <is>
          <t>0.0375</t>
        </is>
      </c>
      <c r="H433" s="1" t="n"/>
      <c r="I433" s="1" t="inlineStr">
        <is>
          <t>0.42</t>
        </is>
      </c>
      <c r="J433" s="1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</row>
    <row r="435">
      <c r="A435" s="1" t="n"/>
      <c r="B435" s="1" t="n"/>
      <c r="C435" s="1" t="inlineStr">
        <is>
          <t>Si 251.611</t>
        </is>
      </c>
      <c r="D435" s="1" t="n"/>
      <c r="E435" s="1" t="n">
        <v>797.3</v>
      </c>
      <c r="F435" s="1" t="n"/>
      <c r="G435" s="1" t="inlineStr">
        <is>
          <t>7.98</t>
        </is>
      </c>
      <c r="H435" s="1" t="n"/>
      <c r="I435" s="1" t="inlineStr">
        <is>
          <t>1.00</t>
        </is>
      </c>
      <c r="J435" s="1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</row>
    <row r="437">
      <c r="A437" s="1" t="n"/>
      <c r="B437" s="1" t="n"/>
      <c r="C437" s="1" t="inlineStr">
        <is>
          <t>Ti 334.940</t>
        </is>
      </c>
      <c r="D437" s="1" t="n"/>
      <c r="E437" s="1" t="n">
        <v>28.7</v>
      </c>
      <c r="F437" s="1" t="n"/>
      <c r="G437" s="1" t="inlineStr">
        <is>
          <t>0.122</t>
        </is>
      </c>
      <c r="H437" s="1" t="n"/>
      <c r="I437" s="1" t="inlineStr">
        <is>
          <t>0.42</t>
        </is>
      </c>
      <c r="J437" s="1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</row>
    <row r="439">
      <c r="A439" s="1" t="n"/>
      <c r="B439" s="1" t="n"/>
      <c r="C439" s="1" t="inlineStr">
        <is>
          <t>Zn 206.200</t>
        </is>
      </c>
      <c r="D439" s="1" t="n"/>
      <c r="E439" s="1" t="n">
        <v>15.78</v>
      </c>
      <c r="F439" s="1" t="n"/>
      <c r="G439" s="1" t="inlineStr">
        <is>
          <t>0.075</t>
        </is>
      </c>
      <c r="H439" s="1" t="n"/>
      <c r="I439" s="1" t="inlineStr">
        <is>
          <t>0.48</t>
        </is>
      </c>
      <c r="J439" s="1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Y40"/>
  <sheetViews>
    <sheetView zoomScaleNormal="100" workbookViewId="0">
      <pane xSplit="2" topLeftCell="C1" activePane="topRight" state="frozen"/>
      <selection activeCell="A6" sqref="A6"/>
      <selection pane="topRight" activeCell="H10" sqref="H10"/>
    </sheetView>
  </sheetViews>
  <sheetFormatPr baseColWidth="8" defaultColWidth="10.8203125" defaultRowHeight="13.5"/>
  <cols>
    <col width="24" bestFit="1" customWidth="1" style="37" min="1" max="1"/>
    <col width="10.8203125" bestFit="1" customWidth="1" style="37" min="2" max="3"/>
    <col width="27" bestFit="1" customWidth="1" style="37" min="4" max="4"/>
    <col width="12.46875" customWidth="1" style="37" min="5" max="5"/>
    <col width="11.3515625" bestFit="1" customWidth="1" style="37" min="6" max="6"/>
    <col width="22.8203125" bestFit="1" customWidth="1" style="37" min="7" max="7"/>
    <col width="11.3515625" bestFit="1" customWidth="1" style="37" min="8" max="9"/>
    <col width="22.17578125" customWidth="1" style="37" min="10" max="10"/>
    <col width="11.46875" customWidth="1" style="37" min="11" max="12"/>
    <col width="24" bestFit="1" customWidth="1" style="37" min="13" max="13"/>
    <col width="11.46875" customWidth="1" style="37" min="14" max="15"/>
    <col width="24" bestFit="1" customWidth="1" style="37" min="16" max="16"/>
    <col width="11.46875" customWidth="1" style="37" min="17" max="17"/>
    <col width="10.8203125" bestFit="1" customWidth="1" style="37" min="18" max="21"/>
    <col width="15.3515625" bestFit="1" customWidth="1" style="37" min="22" max="22"/>
    <col width="14.46875" customWidth="1" style="37" min="23" max="23"/>
    <col width="16.3515625" bestFit="1" customWidth="1" style="37" min="24" max="24"/>
    <col width="10.8203125" customWidth="1" style="37" min="25" max="262"/>
    <col width="24" bestFit="1" customWidth="1" style="37" min="263" max="263"/>
    <col width="10.8203125" bestFit="1" customWidth="1" style="37" min="264" max="265"/>
    <col width="22.8203125" customWidth="1" style="37" min="266" max="266"/>
    <col width="12.46875" customWidth="1" style="37" min="267" max="267"/>
    <col width="11.3515625" bestFit="1" customWidth="1" style="37" min="268" max="268"/>
    <col width="22.8203125" bestFit="1" customWidth="1" style="37" min="269" max="269"/>
    <col width="11.3515625" bestFit="1" customWidth="1" style="37" min="270" max="271"/>
    <col width="22.8203125" bestFit="1" customWidth="1" style="37" min="272" max="272"/>
    <col width="11.3515625" bestFit="1" customWidth="1" style="37" min="273" max="273"/>
    <col width="10.8203125" bestFit="1" customWidth="1" style="37" min="274" max="277"/>
    <col width="15.3515625" bestFit="1" customWidth="1" style="37" min="278" max="278"/>
    <col width="14.46875" customWidth="1" style="37" min="279" max="279"/>
    <col width="16.3515625" bestFit="1" customWidth="1" style="37" min="280" max="280"/>
    <col width="10.8203125" customWidth="1" style="37" min="281" max="518"/>
    <col width="24" bestFit="1" customWidth="1" style="37" min="519" max="519"/>
    <col width="10.8203125" bestFit="1" customWidth="1" style="37" min="520" max="521"/>
    <col width="22.8203125" customWidth="1" style="37" min="522" max="522"/>
    <col width="12.46875" customWidth="1" style="37" min="523" max="523"/>
    <col width="11.3515625" bestFit="1" customWidth="1" style="37" min="524" max="524"/>
    <col width="22.8203125" bestFit="1" customWidth="1" style="37" min="525" max="525"/>
    <col width="11.3515625" bestFit="1" customWidth="1" style="37" min="526" max="527"/>
    <col width="22.8203125" bestFit="1" customWidth="1" style="37" min="528" max="528"/>
    <col width="11.3515625" bestFit="1" customWidth="1" style="37" min="529" max="529"/>
    <col width="10.8203125" bestFit="1" customWidth="1" style="37" min="530" max="533"/>
    <col width="15.3515625" bestFit="1" customWidth="1" style="37" min="534" max="534"/>
    <col width="14.46875" customWidth="1" style="37" min="535" max="535"/>
    <col width="16.3515625" bestFit="1" customWidth="1" style="37" min="536" max="536"/>
    <col width="10.8203125" customWidth="1" style="37" min="537" max="774"/>
    <col width="24" bestFit="1" customWidth="1" style="37" min="775" max="775"/>
    <col width="10.8203125" bestFit="1" customWidth="1" style="37" min="776" max="777"/>
    <col width="22.8203125" customWidth="1" style="37" min="778" max="778"/>
    <col width="12.46875" customWidth="1" style="37" min="779" max="779"/>
    <col width="11.3515625" bestFit="1" customWidth="1" style="37" min="780" max="780"/>
    <col width="22.8203125" bestFit="1" customWidth="1" style="37" min="781" max="781"/>
    <col width="11.3515625" bestFit="1" customWidth="1" style="37" min="782" max="783"/>
    <col width="22.8203125" bestFit="1" customWidth="1" style="37" min="784" max="784"/>
    <col width="11.3515625" bestFit="1" customWidth="1" style="37" min="785" max="785"/>
    <col width="10.8203125" bestFit="1" customWidth="1" style="37" min="786" max="789"/>
    <col width="15.3515625" bestFit="1" customWidth="1" style="37" min="790" max="790"/>
    <col width="14.46875" customWidth="1" style="37" min="791" max="791"/>
    <col width="16.3515625" bestFit="1" customWidth="1" style="37" min="792" max="792"/>
    <col width="10.8203125" customWidth="1" style="37" min="793" max="1030"/>
    <col width="24" bestFit="1" customWidth="1" style="37" min="1031" max="1031"/>
    <col width="10.8203125" bestFit="1" customWidth="1" style="37" min="1032" max="1033"/>
    <col width="22.8203125" customWidth="1" style="37" min="1034" max="1034"/>
    <col width="12.46875" customWidth="1" style="37" min="1035" max="1035"/>
    <col width="11.3515625" bestFit="1" customWidth="1" style="37" min="1036" max="1036"/>
    <col width="22.8203125" bestFit="1" customWidth="1" style="37" min="1037" max="1037"/>
    <col width="11.3515625" bestFit="1" customWidth="1" style="37" min="1038" max="1039"/>
    <col width="22.8203125" bestFit="1" customWidth="1" style="37" min="1040" max="1040"/>
    <col width="11.3515625" bestFit="1" customWidth="1" style="37" min="1041" max="1041"/>
    <col width="10.8203125" bestFit="1" customWidth="1" style="37" min="1042" max="1045"/>
    <col width="15.3515625" bestFit="1" customWidth="1" style="37" min="1046" max="1046"/>
    <col width="14.46875" customWidth="1" style="37" min="1047" max="1047"/>
    <col width="16.3515625" bestFit="1" customWidth="1" style="37" min="1048" max="1048"/>
    <col width="10.8203125" customWidth="1" style="37" min="1049" max="1286"/>
    <col width="24" bestFit="1" customWidth="1" style="37" min="1287" max="1287"/>
    <col width="10.8203125" bestFit="1" customWidth="1" style="37" min="1288" max="1289"/>
    <col width="22.8203125" customWidth="1" style="37" min="1290" max="1290"/>
    <col width="12.46875" customWidth="1" style="37" min="1291" max="1291"/>
    <col width="11.3515625" bestFit="1" customWidth="1" style="37" min="1292" max="1292"/>
    <col width="22.8203125" bestFit="1" customWidth="1" style="37" min="1293" max="1293"/>
    <col width="11.3515625" bestFit="1" customWidth="1" style="37" min="1294" max="1295"/>
    <col width="22.8203125" bestFit="1" customWidth="1" style="37" min="1296" max="1296"/>
    <col width="11.3515625" bestFit="1" customWidth="1" style="37" min="1297" max="1297"/>
    <col width="10.8203125" bestFit="1" customWidth="1" style="37" min="1298" max="1301"/>
    <col width="15.3515625" bestFit="1" customWidth="1" style="37" min="1302" max="1302"/>
    <col width="14.46875" customWidth="1" style="37" min="1303" max="1303"/>
    <col width="16.3515625" bestFit="1" customWidth="1" style="37" min="1304" max="1304"/>
    <col width="10.8203125" customWidth="1" style="37" min="1305" max="1542"/>
    <col width="24" bestFit="1" customWidth="1" style="37" min="1543" max="1543"/>
    <col width="10.8203125" bestFit="1" customWidth="1" style="37" min="1544" max="1545"/>
    <col width="22.8203125" customWidth="1" style="37" min="1546" max="1546"/>
    <col width="12.46875" customWidth="1" style="37" min="1547" max="1547"/>
    <col width="11.3515625" bestFit="1" customWidth="1" style="37" min="1548" max="1548"/>
    <col width="22.8203125" bestFit="1" customWidth="1" style="37" min="1549" max="1549"/>
    <col width="11.3515625" bestFit="1" customWidth="1" style="37" min="1550" max="1551"/>
    <col width="22.8203125" bestFit="1" customWidth="1" style="37" min="1552" max="1552"/>
    <col width="11.3515625" bestFit="1" customWidth="1" style="37" min="1553" max="1553"/>
    <col width="10.8203125" bestFit="1" customWidth="1" style="37" min="1554" max="1557"/>
    <col width="15.3515625" bestFit="1" customWidth="1" style="37" min="1558" max="1558"/>
    <col width="14.46875" customWidth="1" style="37" min="1559" max="1559"/>
    <col width="16.3515625" bestFit="1" customWidth="1" style="37" min="1560" max="1560"/>
    <col width="10.8203125" customWidth="1" style="37" min="1561" max="1798"/>
    <col width="24" bestFit="1" customWidth="1" style="37" min="1799" max="1799"/>
    <col width="10.8203125" bestFit="1" customWidth="1" style="37" min="1800" max="1801"/>
    <col width="22.8203125" customWidth="1" style="37" min="1802" max="1802"/>
    <col width="12.46875" customWidth="1" style="37" min="1803" max="1803"/>
    <col width="11.3515625" bestFit="1" customWidth="1" style="37" min="1804" max="1804"/>
    <col width="22.8203125" bestFit="1" customWidth="1" style="37" min="1805" max="1805"/>
    <col width="11.3515625" bestFit="1" customWidth="1" style="37" min="1806" max="1807"/>
    <col width="22.8203125" bestFit="1" customWidth="1" style="37" min="1808" max="1808"/>
    <col width="11.3515625" bestFit="1" customWidth="1" style="37" min="1809" max="1809"/>
    <col width="10.8203125" bestFit="1" customWidth="1" style="37" min="1810" max="1813"/>
    <col width="15.3515625" bestFit="1" customWidth="1" style="37" min="1814" max="1814"/>
    <col width="14.46875" customWidth="1" style="37" min="1815" max="1815"/>
    <col width="16.3515625" bestFit="1" customWidth="1" style="37" min="1816" max="1816"/>
    <col width="10.8203125" customWidth="1" style="37" min="1817" max="2054"/>
    <col width="24" bestFit="1" customWidth="1" style="37" min="2055" max="2055"/>
    <col width="10.8203125" bestFit="1" customWidth="1" style="37" min="2056" max="2057"/>
    <col width="22.8203125" customWidth="1" style="37" min="2058" max="2058"/>
    <col width="12.46875" customWidth="1" style="37" min="2059" max="2059"/>
    <col width="11.3515625" bestFit="1" customWidth="1" style="37" min="2060" max="2060"/>
    <col width="22.8203125" bestFit="1" customWidth="1" style="37" min="2061" max="2061"/>
    <col width="11.3515625" bestFit="1" customWidth="1" style="37" min="2062" max="2063"/>
    <col width="22.8203125" bestFit="1" customWidth="1" style="37" min="2064" max="2064"/>
    <col width="11.3515625" bestFit="1" customWidth="1" style="37" min="2065" max="2065"/>
    <col width="10.8203125" bestFit="1" customWidth="1" style="37" min="2066" max="2069"/>
    <col width="15.3515625" bestFit="1" customWidth="1" style="37" min="2070" max="2070"/>
    <col width="14.46875" customWidth="1" style="37" min="2071" max="2071"/>
    <col width="16.3515625" bestFit="1" customWidth="1" style="37" min="2072" max="2072"/>
    <col width="10.8203125" customWidth="1" style="37" min="2073" max="2310"/>
    <col width="24" bestFit="1" customWidth="1" style="37" min="2311" max="2311"/>
    <col width="10.8203125" bestFit="1" customWidth="1" style="37" min="2312" max="2313"/>
    <col width="22.8203125" customWidth="1" style="37" min="2314" max="2314"/>
    <col width="12.46875" customWidth="1" style="37" min="2315" max="2315"/>
    <col width="11.3515625" bestFit="1" customWidth="1" style="37" min="2316" max="2316"/>
    <col width="22.8203125" bestFit="1" customWidth="1" style="37" min="2317" max="2317"/>
    <col width="11.3515625" bestFit="1" customWidth="1" style="37" min="2318" max="2319"/>
    <col width="22.8203125" bestFit="1" customWidth="1" style="37" min="2320" max="2320"/>
    <col width="11.3515625" bestFit="1" customWidth="1" style="37" min="2321" max="2321"/>
    <col width="10.8203125" bestFit="1" customWidth="1" style="37" min="2322" max="2325"/>
    <col width="15.3515625" bestFit="1" customWidth="1" style="37" min="2326" max="2326"/>
    <col width="14.46875" customWidth="1" style="37" min="2327" max="2327"/>
    <col width="16.3515625" bestFit="1" customWidth="1" style="37" min="2328" max="2328"/>
    <col width="10.8203125" customWidth="1" style="37" min="2329" max="2566"/>
    <col width="24" bestFit="1" customWidth="1" style="37" min="2567" max="2567"/>
    <col width="10.8203125" bestFit="1" customWidth="1" style="37" min="2568" max="2569"/>
    <col width="22.8203125" customWidth="1" style="37" min="2570" max="2570"/>
    <col width="12.46875" customWidth="1" style="37" min="2571" max="2571"/>
    <col width="11.3515625" bestFit="1" customWidth="1" style="37" min="2572" max="2572"/>
    <col width="22.8203125" bestFit="1" customWidth="1" style="37" min="2573" max="2573"/>
    <col width="11.3515625" bestFit="1" customWidth="1" style="37" min="2574" max="2575"/>
    <col width="22.8203125" bestFit="1" customWidth="1" style="37" min="2576" max="2576"/>
    <col width="11.3515625" bestFit="1" customWidth="1" style="37" min="2577" max="2577"/>
    <col width="10.8203125" bestFit="1" customWidth="1" style="37" min="2578" max="2581"/>
    <col width="15.3515625" bestFit="1" customWidth="1" style="37" min="2582" max="2582"/>
    <col width="14.46875" customWidth="1" style="37" min="2583" max="2583"/>
    <col width="16.3515625" bestFit="1" customWidth="1" style="37" min="2584" max="2584"/>
    <col width="10.8203125" customWidth="1" style="37" min="2585" max="2822"/>
    <col width="24" bestFit="1" customWidth="1" style="37" min="2823" max="2823"/>
    <col width="10.8203125" bestFit="1" customWidth="1" style="37" min="2824" max="2825"/>
    <col width="22.8203125" customWidth="1" style="37" min="2826" max="2826"/>
    <col width="12.46875" customWidth="1" style="37" min="2827" max="2827"/>
    <col width="11.3515625" bestFit="1" customWidth="1" style="37" min="2828" max="2828"/>
    <col width="22.8203125" bestFit="1" customWidth="1" style="37" min="2829" max="2829"/>
    <col width="11.3515625" bestFit="1" customWidth="1" style="37" min="2830" max="2831"/>
    <col width="22.8203125" bestFit="1" customWidth="1" style="37" min="2832" max="2832"/>
    <col width="11.3515625" bestFit="1" customWidth="1" style="37" min="2833" max="2833"/>
    <col width="10.8203125" bestFit="1" customWidth="1" style="37" min="2834" max="2837"/>
    <col width="15.3515625" bestFit="1" customWidth="1" style="37" min="2838" max="2838"/>
    <col width="14.46875" customWidth="1" style="37" min="2839" max="2839"/>
    <col width="16.3515625" bestFit="1" customWidth="1" style="37" min="2840" max="2840"/>
    <col width="10.8203125" customWidth="1" style="37" min="2841" max="3078"/>
    <col width="24" bestFit="1" customWidth="1" style="37" min="3079" max="3079"/>
    <col width="10.8203125" bestFit="1" customWidth="1" style="37" min="3080" max="3081"/>
    <col width="22.8203125" customWidth="1" style="37" min="3082" max="3082"/>
    <col width="12.46875" customWidth="1" style="37" min="3083" max="3083"/>
    <col width="11.3515625" bestFit="1" customWidth="1" style="37" min="3084" max="3084"/>
    <col width="22.8203125" bestFit="1" customWidth="1" style="37" min="3085" max="3085"/>
    <col width="11.3515625" bestFit="1" customWidth="1" style="37" min="3086" max="3087"/>
    <col width="22.8203125" bestFit="1" customWidth="1" style="37" min="3088" max="3088"/>
    <col width="11.3515625" bestFit="1" customWidth="1" style="37" min="3089" max="3089"/>
    <col width="10.8203125" bestFit="1" customWidth="1" style="37" min="3090" max="3093"/>
    <col width="15.3515625" bestFit="1" customWidth="1" style="37" min="3094" max="3094"/>
    <col width="14.46875" customWidth="1" style="37" min="3095" max="3095"/>
    <col width="16.3515625" bestFit="1" customWidth="1" style="37" min="3096" max="3096"/>
    <col width="10.8203125" customWidth="1" style="37" min="3097" max="3334"/>
    <col width="24" bestFit="1" customWidth="1" style="37" min="3335" max="3335"/>
    <col width="10.8203125" bestFit="1" customWidth="1" style="37" min="3336" max="3337"/>
    <col width="22.8203125" customWidth="1" style="37" min="3338" max="3338"/>
    <col width="12.46875" customWidth="1" style="37" min="3339" max="3339"/>
    <col width="11.3515625" bestFit="1" customWidth="1" style="37" min="3340" max="3340"/>
    <col width="22.8203125" bestFit="1" customWidth="1" style="37" min="3341" max="3341"/>
    <col width="11.3515625" bestFit="1" customWidth="1" style="37" min="3342" max="3343"/>
    <col width="22.8203125" bestFit="1" customWidth="1" style="37" min="3344" max="3344"/>
    <col width="11.3515625" bestFit="1" customWidth="1" style="37" min="3345" max="3345"/>
    <col width="10.8203125" bestFit="1" customWidth="1" style="37" min="3346" max="3349"/>
    <col width="15.3515625" bestFit="1" customWidth="1" style="37" min="3350" max="3350"/>
    <col width="14.46875" customWidth="1" style="37" min="3351" max="3351"/>
    <col width="16.3515625" bestFit="1" customWidth="1" style="37" min="3352" max="3352"/>
    <col width="10.8203125" customWidth="1" style="37" min="3353" max="3590"/>
    <col width="24" bestFit="1" customWidth="1" style="37" min="3591" max="3591"/>
    <col width="10.8203125" bestFit="1" customWidth="1" style="37" min="3592" max="3593"/>
    <col width="22.8203125" customWidth="1" style="37" min="3594" max="3594"/>
    <col width="12.46875" customWidth="1" style="37" min="3595" max="3595"/>
    <col width="11.3515625" bestFit="1" customWidth="1" style="37" min="3596" max="3596"/>
    <col width="22.8203125" bestFit="1" customWidth="1" style="37" min="3597" max="3597"/>
    <col width="11.3515625" bestFit="1" customWidth="1" style="37" min="3598" max="3599"/>
    <col width="22.8203125" bestFit="1" customWidth="1" style="37" min="3600" max="3600"/>
    <col width="11.3515625" bestFit="1" customWidth="1" style="37" min="3601" max="3601"/>
    <col width="10.8203125" bestFit="1" customWidth="1" style="37" min="3602" max="3605"/>
    <col width="15.3515625" bestFit="1" customWidth="1" style="37" min="3606" max="3606"/>
    <col width="14.46875" customWidth="1" style="37" min="3607" max="3607"/>
    <col width="16.3515625" bestFit="1" customWidth="1" style="37" min="3608" max="3608"/>
    <col width="10.8203125" customWidth="1" style="37" min="3609" max="3846"/>
    <col width="24" bestFit="1" customWidth="1" style="37" min="3847" max="3847"/>
    <col width="10.8203125" bestFit="1" customWidth="1" style="37" min="3848" max="3849"/>
    <col width="22.8203125" customWidth="1" style="37" min="3850" max="3850"/>
    <col width="12.46875" customWidth="1" style="37" min="3851" max="3851"/>
    <col width="11.3515625" bestFit="1" customWidth="1" style="37" min="3852" max="3852"/>
    <col width="22.8203125" bestFit="1" customWidth="1" style="37" min="3853" max="3853"/>
    <col width="11.3515625" bestFit="1" customWidth="1" style="37" min="3854" max="3855"/>
    <col width="22.8203125" bestFit="1" customWidth="1" style="37" min="3856" max="3856"/>
    <col width="11.3515625" bestFit="1" customWidth="1" style="37" min="3857" max="3857"/>
    <col width="10.8203125" bestFit="1" customWidth="1" style="37" min="3858" max="3861"/>
    <col width="15.3515625" bestFit="1" customWidth="1" style="37" min="3862" max="3862"/>
    <col width="14.46875" customWidth="1" style="37" min="3863" max="3863"/>
    <col width="16.3515625" bestFit="1" customWidth="1" style="37" min="3864" max="3864"/>
    <col width="10.8203125" customWidth="1" style="37" min="3865" max="4102"/>
    <col width="24" bestFit="1" customWidth="1" style="37" min="4103" max="4103"/>
    <col width="10.8203125" bestFit="1" customWidth="1" style="37" min="4104" max="4105"/>
    <col width="22.8203125" customWidth="1" style="37" min="4106" max="4106"/>
    <col width="12.46875" customWidth="1" style="37" min="4107" max="4107"/>
    <col width="11.3515625" bestFit="1" customWidth="1" style="37" min="4108" max="4108"/>
    <col width="22.8203125" bestFit="1" customWidth="1" style="37" min="4109" max="4109"/>
    <col width="11.3515625" bestFit="1" customWidth="1" style="37" min="4110" max="4111"/>
    <col width="22.8203125" bestFit="1" customWidth="1" style="37" min="4112" max="4112"/>
    <col width="11.3515625" bestFit="1" customWidth="1" style="37" min="4113" max="4113"/>
    <col width="10.8203125" bestFit="1" customWidth="1" style="37" min="4114" max="4117"/>
    <col width="15.3515625" bestFit="1" customWidth="1" style="37" min="4118" max="4118"/>
    <col width="14.46875" customWidth="1" style="37" min="4119" max="4119"/>
    <col width="16.3515625" bestFit="1" customWidth="1" style="37" min="4120" max="4120"/>
    <col width="10.8203125" customWidth="1" style="37" min="4121" max="4358"/>
    <col width="24" bestFit="1" customWidth="1" style="37" min="4359" max="4359"/>
    <col width="10.8203125" bestFit="1" customWidth="1" style="37" min="4360" max="4361"/>
    <col width="22.8203125" customWidth="1" style="37" min="4362" max="4362"/>
    <col width="12.46875" customWidth="1" style="37" min="4363" max="4363"/>
    <col width="11.3515625" bestFit="1" customWidth="1" style="37" min="4364" max="4364"/>
    <col width="22.8203125" bestFit="1" customWidth="1" style="37" min="4365" max="4365"/>
    <col width="11.3515625" bestFit="1" customWidth="1" style="37" min="4366" max="4367"/>
    <col width="22.8203125" bestFit="1" customWidth="1" style="37" min="4368" max="4368"/>
    <col width="11.3515625" bestFit="1" customWidth="1" style="37" min="4369" max="4369"/>
    <col width="10.8203125" bestFit="1" customWidth="1" style="37" min="4370" max="4373"/>
    <col width="15.3515625" bestFit="1" customWidth="1" style="37" min="4374" max="4374"/>
    <col width="14.46875" customWidth="1" style="37" min="4375" max="4375"/>
    <col width="16.3515625" bestFit="1" customWidth="1" style="37" min="4376" max="4376"/>
    <col width="10.8203125" customWidth="1" style="37" min="4377" max="4614"/>
    <col width="24" bestFit="1" customWidth="1" style="37" min="4615" max="4615"/>
    <col width="10.8203125" bestFit="1" customWidth="1" style="37" min="4616" max="4617"/>
    <col width="22.8203125" customWidth="1" style="37" min="4618" max="4618"/>
    <col width="12.46875" customWidth="1" style="37" min="4619" max="4619"/>
    <col width="11.3515625" bestFit="1" customWidth="1" style="37" min="4620" max="4620"/>
    <col width="22.8203125" bestFit="1" customWidth="1" style="37" min="4621" max="4621"/>
    <col width="11.3515625" bestFit="1" customWidth="1" style="37" min="4622" max="4623"/>
    <col width="22.8203125" bestFit="1" customWidth="1" style="37" min="4624" max="4624"/>
    <col width="11.3515625" bestFit="1" customWidth="1" style="37" min="4625" max="4625"/>
    <col width="10.8203125" bestFit="1" customWidth="1" style="37" min="4626" max="4629"/>
    <col width="15.3515625" bestFit="1" customWidth="1" style="37" min="4630" max="4630"/>
    <col width="14.46875" customWidth="1" style="37" min="4631" max="4631"/>
    <col width="16.3515625" bestFit="1" customWidth="1" style="37" min="4632" max="4632"/>
    <col width="10.8203125" customWidth="1" style="37" min="4633" max="4870"/>
    <col width="24" bestFit="1" customWidth="1" style="37" min="4871" max="4871"/>
    <col width="10.8203125" bestFit="1" customWidth="1" style="37" min="4872" max="4873"/>
    <col width="22.8203125" customWidth="1" style="37" min="4874" max="4874"/>
    <col width="12.46875" customWidth="1" style="37" min="4875" max="4875"/>
    <col width="11.3515625" bestFit="1" customWidth="1" style="37" min="4876" max="4876"/>
    <col width="22.8203125" bestFit="1" customWidth="1" style="37" min="4877" max="4877"/>
    <col width="11.3515625" bestFit="1" customWidth="1" style="37" min="4878" max="4879"/>
    <col width="22.8203125" bestFit="1" customWidth="1" style="37" min="4880" max="4880"/>
    <col width="11.3515625" bestFit="1" customWidth="1" style="37" min="4881" max="4881"/>
    <col width="10.8203125" bestFit="1" customWidth="1" style="37" min="4882" max="4885"/>
    <col width="15.3515625" bestFit="1" customWidth="1" style="37" min="4886" max="4886"/>
    <col width="14.46875" customWidth="1" style="37" min="4887" max="4887"/>
    <col width="16.3515625" bestFit="1" customWidth="1" style="37" min="4888" max="4888"/>
    <col width="10.8203125" customWidth="1" style="37" min="4889" max="5126"/>
    <col width="24" bestFit="1" customWidth="1" style="37" min="5127" max="5127"/>
    <col width="10.8203125" bestFit="1" customWidth="1" style="37" min="5128" max="5129"/>
    <col width="22.8203125" customWidth="1" style="37" min="5130" max="5130"/>
    <col width="12.46875" customWidth="1" style="37" min="5131" max="5131"/>
    <col width="11.3515625" bestFit="1" customWidth="1" style="37" min="5132" max="5132"/>
    <col width="22.8203125" bestFit="1" customWidth="1" style="37" min="5133" max="5133"/>
    <col width="11.3515625" bestFit="1" customWidth="1" style="37" min="5134" max="5135"/>
    <col width="22.8203125" bestFit="1" customWidth="1" style="37" min="5136" max="5136"/>
    <col width="11.3515625" bestFit="1" customWidth="1" style="37" min="5137" max="5137"/>
    <col width="10.8203125" bestFit="1" customWidth="1" style="37" min="5138" max="5141"/>
    <col width="15.3515625" bestFit="1" customWidth="1" style="37" min="5142" max="5142"/>
    <col width="14.46875" customWidth="1" style="37" min="5143" max="5143"/>
    <col width="16.3515625" bestFit="1" customWidth="1" style="37" min="5144" max="5144"/>
    <col width="10.8203125" customWidth="1" style="37" min="5145" max="5382"/>
    <col width="24" bestFit="1" customWidth="1" style="37" min="5383" max="5383"/>
    <col width="10.8203125" bestFit="1" customWidth="1" style="37" min="5384" max="5385"/>
    <col width="22.8203125" customWidth="1" style="37" min="5386" max="5386"/>
    <col width="12.46875" customWidth="1" style="37" min="5387" max="5387"/>
    <col width="11.3515625" bestFit="1" customWidth="1" style="37" min="5388" max="5388"/>
    <col width="22.8203125" bestFit="1" customWidth="1" style="37" min="5389" max="5389"/>
    <col width="11.3515625" bestFit="1" customWidth="1" style="37" min="5390" max="5391"/>
    <col width="22.8203125" bestFit="1" customWidth="1" style="37" min="5392" max="5392"/>
    <col width="11.3515625" bestFit="1" customWidth="1" style="37" min="5393" max="5393"/>
    <col width="10.8203125" bestFit="1" customWidth="1" style="37" min="5394" max="5397"/>
    <col width="15.3515625" bestFit="1" customWidth="1" style="37" min="5398" max="5398"/>
    <col width="14.46875" customWidth="1" style="37" min="5399" max="5399"/>
    <col width="16.3515625" bestFit="1" customWidth="1" style="37" min="5400" max="5400"/>
    <col width="10.8203125" customWidth="1" style="37" min="5401" max="5638"/>
    <col width="24" bestFit="1" customWidth="1" style="37" min="5639" max="5639"/>
    <col width="10.8203125" bestFit="1" customWidth="1" style="37" min="5640" max="5641"/>
    <col width="22.8203125" customWidth="1" style="37" min="5642" max="5642"/>
    <col width="12.46875" customWidth="1" style="37" min="5643" max="5643"/>
    <col width="11.3515625" bestFit="1" customWidth="1" style="37" min="5644" max="5644"/>
    <col width="22.8203125" bestFit="1" customWidth="1" style="37" min="5645" max="5645"/>
    <col width="11.3515625" bestFit="1" customWidth="1" style="37" min="5646" max="5647"/>
    <col width="22.8203125" bestFit="1" customWidth="1" style="37" min="5648" max="5648"/>
    <col width="11.3515625" bestFit="1" customWidth="1" style="37" min="5649" max="5649"/>
    <col width="10.8203125" bestFit="1" customWidth="1" style="37" min="5650" max="5653"/>
    <col width="15.3515625" bestFit="1" customWidth="1" style="37" min="5654" max="5654"/>
    <col width="14.46875" customWidth="1" style="37" min="5655" max="5655"/>
    <col width="16.3515625" bestFit="1" customWidth="1" style="37" min="5656" max="5656"/>
    <col width="10.8203125" customWidth="1" style="37" min="5657" max="5894"/>
    <col width="24" bestFit="1" customWidth="1" style="37" min="5895" max="5895"/>
    <col width="10.8203125" bestFit="1" customWidth="1" style="37" min="5896" max="5897"/>
    <col width="22.8203125" customWidth="1" style="37" min="5898" max="5898"/>
    <col width="12.46875" customWidth="1" style="37" min="5899" max="5899"/>
    <col width="11.3515625" bestFit="1" customWidth="1" style="37" min="5900" max="5900"/>
    <col width="22.8203125" bestFit="1" customWidth="1" style="37" min="5901" max="5901"/>
    <col width="11.3515625" bestFit="1" customWidth="1" style="37" min="5902" max="5903"/>
    <col width="22.8203125" bestFit="1" customWidth="1" style="37" min="5904" max="5904"/>
    <col width="11.3515625" bestFit="1" customWidth="1" style="37" min="5905" max="5905"/>
    <col width="10.8203125" bestFit="1" customWidth="1" style="37" min="5906" max="5909"/>
    <col width="15.3515625" bestFit="1" customWidth="1" style="37" min="5910" max="5910"/>
    <col width="14.46875" customWidth="1" style="37" min="5911" max="5911"/>
    <col width="16.3515625" bestFit="1" customWidth="1" style="37" min="5912" max="5912"/>
    <col width="10.8203125" customWidth="1" style="37" min="5913" max="6150"/>
    <col width="24" bestFit="1" customWidth="1" style="37" min="6151" max="6151"/>
    <col width="10.8203125" bestFit="1" customWidth="1" style="37" min="6152" max="6153"/>
    <col width="22.8203125" customWidth="1" style="37" min="6154" max="6154"/>
    <col width="12.46875" customWidth="1" style="37" min="6155" max="6155"/>
    <col width="11.3515625" bestFit="1" customWidth="1" style="37" min="6156" max="6156"/>
    <col width="22.8203125" bestFit="1" customWidth="1" style="37" min="6157" max="6157"/>
    <col width="11.3515625" bestFit="1" customWidth="1" style="37" min="6158" max="6159"/>
    <col width="22.8203125" bestFit="1" customWidth="1" style="37" min="6160" max="6160"/>
    <col width="11.3515625" bestFit="1" customWidth="1" style="37" min="6161" max="6161"/>
    <col width="10.8203125" bestFit="1" customWidth="1" style="37" min="6162" max="6165"/>
    <col width="15.3515625" bestFit="1" customWidth="1" style="37" min="6166" max="6166"/>
    <col width="14.46875" customWidth="1" style="37" min="6167" max="6167"/>
    <col width="16.3515625" bestFit="1" customWidth="1" style="37" min="6168" max="6168"/>
    <col width="10.8203125" customWidth="1" style="37" min="6169" max="6406"/>
    <col width="24" bestFit="1" customWidth="1" style="37" min="6407" max="6407"/>
    <col width="10.8203125" bestFit="1" customWidth="1" style="37" min="6408" max="6409"/>
    <col width="22.8203125" customWidth="1" style="37" min="6410" max="6410"/>
    <col width="12.46875" customWidth="1" style="37" min="6411" max="6411"/>
    <col width="11.3515625" bestFit="1" customWidth="1" style="37" min="6412" max="6412"/>
    <col width="22.8203125" bestFit="1" customWidth="1" style="37" min="6413" max="6413"/>
    <col width="11.3515625" bestFit="1" customWidth="1" style="37" min="6414" max="6415"/>
    <col width="22.8203125" bestFit="1" customWidth="1" style="37" min="6416" max="6416"/>
    <col width="11.3515625" bestFit="1" customWidth="1" style="37" min="6417" max="6417"/>
    <col width="10.8203125" bestFit="1" customWidth="1" style="37" min="6418" max="6421"/>
    <col width="15.3515625" bestFit="1" customWidth="1" style="37" min="6422" max="6422"/>
    <col width="14.46875" customWidth="1" style="37" min="6423" max="6423"/>
    <col width="16.3515625" bestFit="1" customWidth="1" style="37" min="6424" max="6424"/>
    <col width="10.8203125" customWidth="1" style="37" min="6425" max="6662"/>
    <col width="24" bestFit="1" customWidth="1" style="37" min="6663" max="6663"/>
    <col width="10.8203125" bestFit="1" customWidth="1" style="37" min="6664" max="6665"/>
    <col width="22.8203125" customWidth="1" style="37" min="6666" max="6666"/>
    <col width="12.46875" customWidth="1" style="37" min="6667" max="6667"/>
    <col width="11.3515625" bestFit="1" customWidth="1" style="37" min="6668" max="6668"/>
    <col width="22.8203125" bestFit="1" customWidth="1" style="37" min="6669" max="6669"/>
    <col width="11.3515625" bestFit="1" customWidth="1" style="37" min="6670" max="6671"/>
    <col width="22.8203125" bestFit="1" customWidth="1" style="37" min="6672" max="6672"/>
    <col width="11.3515625" bestFit="1" customWidth="1" style="37" min="6673" max="6673"/>
    <col width="10.8203125" bestFit="1" customWidth="1" style="37" min="6674" max="6677"/>
    <col width="15.3515625" bestFit="1" customWidth="1" style="37" min="6678" max="6678"/>
    <col width="14.46875" customWidth="1" style="37" min="6679" max="6679"/>
    <col width="16.3515625" bestFit="1" customWidth="1" style="37" min="6680" max="6680"/>
    <col width="10.8203125" customWidth="1" style="37" min="6681" max="6918"/>
    <col width="24" bestFit="1" customWidth="1" style="37" min="6919" max="6919"/>
    <col width="10.8203125" bestFit="1" customWidth="1" style="37" min="6920" max="6921"/>
    <col width="22.8203125" customWidth="1" style="37" min="6922" max="6922"/>
    <col width="12.46875" customWidth="1" style="37" min="6923" max="6923"/>
    <col width="11.3515625" bestFit="1" customWidth="1" style="37" min="6924" max="6924"/>
    <col width="22.8203125" bestFit="1" customWidth="1" style="37" min="6925" max="6925"/>
    <col width="11.3515625" bestFit="1" customWidth="1" style="37" min="6926" max="6927"/>
    <col width="22.8203125" bestFit="1" customWidth="1" style="37" min="6928" max="6928"/>
    <col width="11.3515625" bestFit="1" customWidth="1" style="37" min="6929" max="6929"/>
    <col width="10.8203125" bestFit="1" customWidth="1" style="37" min="6930" max="6933"/>
    <col width="15.3515625" bestFit="1" customWidth="1" style="37" min="6934" max="6934"/>
    <col width="14.46875" customWidth="1" style="37" min="6935" max="6935"/>
    <col width="16.3515625" bestFit="1" customWidth="1" style="37" min="6936" max="6936"/>
    <col width="10.8203125" customWidth="1" style="37" min="6937" max="7174"/>
    <col width="24" bestFit="1" customWidth="1" style="37" min="7175" max="7175"/>
    <col width="10.8203125" bestFit="1" customWidth="1" style="37" min="7176" max="7177"/>
    <col width="22.8203125" customWidth="1" style="37" min="7178" max="7178"/>
    <col width="12.46875" customWidth="1" style="37" min="7179" max="7179"/>
    <col width="11.3515625" bestFit="1" customWidth="1" style="37" min="7180" max="7180"/>
    <col width="22.8203125" bestFit="1" customWidth="1" style="37" min="7181" max="7181"/>
    <col width="11.3515625" bestFit="1" customWidth="1" style="37" min="7182" max="7183"/>
    <col width="22.8203125" bestFit="1" customWidth="1" style="37" min="7184" max="7184"/>
    <col width="11.3515625" bestFit="1" customWidth="1" style="37" min="7185" max="7185"/>
    <col width="10.8203125" bestFit="1" customWidth="1" style="37" min="7186" max="7189"/>
    <col width="15.3515625" bestFit="1" customWidth="1" style="37" min="7190" max="7190"/>
    <col width="14.46875" customWidth="1" style="37" min="7191" max="7191"/>
    <col width="16.3515625" bestFit="1" customWidth="1" style="37" min="7192" max="7192"/>
    <col width="10.8203125" customWidth="1" style="37" min="7193" max="7430"/>
    <col width="24" bestFit="1" customWidth="1" style="37" min="7431" max="7431"/>
    <col width="10.8203125" bestFit="1" customWidth="1" style="37" min="7432" max="7433"/>
    <col width="22.8203125" customWidth="1" style="37" min="7434" max="7434"/>
    <col width="12.46875" customWidth="1" style="37" min="7435" max="7435"/>
    <col width="11.3515625" bestFit="1" customWidth="1" style="37" min="7436" max="7436"/>
    <col width="22.8203125" bestFit="1" customWidth="1" style="37" min="7437" max="7437"/>
    <col width="11.3515625" bestFit="1" customWidth="1" style="37" min="7438" max="7439"/>
    <col width="22.8203125" bestFit="1" customWidth="1" style="37" min="7440" max="7440"/>
    <col width="11.3515625" bestFit="1" customWidth="1" style="37" min="7441" max="7441"/>
    <col width="10.8203125" bestFit="1" customWidth="1" style="37" min="7442" max="7445"/>
    <col width="15.3515625" bestFit="1" customWidth="1" style="37" min="7446" max="7446"/>
    <col width="14.46875" customWidth="1" style="37" min="7447" max="7447"/>
    <col width="16.3515625" bestFit="1" customWidth="1" style="37" min="7448" max="7448"/>
    <col width="10.8203125" customWidth="1" style="37" min="7449" max="7686"/>
    <col width="24" bestFit="1" customWidth="1" style="37" min="7687" max="7687"/>
    <col width="10.8203125" bestFit="1" customWidth="1" style="37" min="7688" max="7689"/>
    <col width="22.8203125" customWidth="1" style="37" min="7690" max="7690"/>
    <col width="12.46875" customWidth="1" style="37" min="7691" max="7691"/>
    <col width="11.3515625" bestFit="1" customWidth="1" style="37" min="7692" max="7692"/>
    <col width="22.8203125" bestFit="1" customWidth="1" style="37" min="7693" max="7693"/>
    <col width="11.3515625" bestFit="1" customWidth="1" style="37" min="7694" max="7695"/>
    <col width="22.8203125" bestFit="1" customWidth="1" style="37" min="7696" max="7696"/>
    <col width="11.3515625" bestFit="1" customWidth="1" style="37" min="7697" max="7697"/>
    <col width="10.8203125" bestFit="1" customWidth="1" style="37" min="7698" max="7701"/>
    <col width="15.3515625" bestFit="1" customWidth="1" style="37" min="7702" max="7702"/>
    <col width="14.46875" customWidth="1" style="37" min="7703" max="7703"/>
    <col width="16.3515625" bestFit="1" customWidth="1" style="37" min="7704" max="7704"/>
    <col width="10.8203125" customWidth="1" style="37" min="7705" max="7942"/>
    <col width="24" bestFit="1" customWidth="1" style="37" min="7943" max="7943"/>
    <col width="10.8203125" bestFit="1" customWidth="1" style="37" min="7944" max="7945"/>
    <col width="22.8203125" customWidth="1" style="37" min="7946" max="7946"/>
    <col width="12.46875" customWidth="1" style="37" min="7947" max="7947"/>
    <col width="11.3515625" bestFit="1" customWidth="1" style="37" min="7948" max="7948"/>
    <col width="22.8203125" bestFit="1" customWidth="1" style="37" min="7949" max="7949"/>
    <col width="11.3515625" bestFit="1" customWidth="1" style="37" min="7950" max="7951"/>
    <col width="22.8203125" bestFit="1" customWidth="1" style="37" min="7952" max="7952"/>
    <col width="11.3515625" bestFit="1" customWidth="1" style="37" min="7953" max="7953"/>
    <col width="10.8203125" bestFit="1" customWidth="1" style="37" min="7954" max="7957"/>
    <col width="15.3515625" bestFit="1" customWidth="1" style="37" min="7958" max="7958"/>
    <col width="14.46875" customWidth="1" style="37" min="7959" max="7959"/>
    <col width="16.3515625" bestFit="1" customWidth="1" style="37" min="7960" max="7960"/>
    <col width="10.8203125" customWidth="1" style="37" min="7961" max="8198"/>
    <col width="24" bestFit="1" customWidth="1" style="37" min="8199" max="8199"/>
    <col width="10.8203125" bestFit="1" customWidth="1" style="37" min="8200" max="8201"/>
    <col width="22.8203125" customWidth="1" style="37" min="8202" max="8202"/>
    <col width="12.46875" customWidth="1" style="37" min="8203" max="8203"/>
    <col width="11.3515625" bestFit="1" customWidth="1" style="37" min="8204" max="8204"/>
    <col width="22.8203125" bestFit="1" customWidth="1" style="37" min="8205" max="8205"/>
    <col width="11.3515625" bestFit="1" customWidth="1" style="37" min="8206" max="8207"/>
    <col width="22.8203125" bestFit="1" customWidth="1" style="37" min="8208" max="8208"/>
    <col width="11.3515625" bestFit="1" customWidth="1" style="37" min="8209" max="8209"/>
    <col width="10.8203125" bestFit="1" customWidth="1" style="37" min="8210" max="8213"/>
    <col width="15.3515625" bestFit="1" customWidth="1" style="37" min="8214" max="8214"/>
    <col width="14.46875" customWidth="1" style="37" min="8215" max="8215"/>
    <col width="16.3515625" bestFit="1" customWidth="1" style="37" min="8216" max="8216"/>
    <col width="10.8203125" customWidth="1" style="37" min="8217" max="8454"/>
    <col width="24" bestFit="1" customWidth="1" style="37" min="8455" max="8455"/>
    <col width="10.8203125" bestFit="1" customWidth="1" style="37" min="8456" max="8457"/>
    <col width="22.8203125" customWidth="1" style="37" min="8458" max="8458"/>
    <col width="12.46875" customWidth="1" style="37" min="8459" max="8459"/>
    <col width="11.3515625" bestFit="1" customWidth="1" style="37" min="8460" max="8460"/>
    <col width="22.8203125" bestFit="1" customWidth="1" style="37" min="8461" max="8461"/>
    <col width="11.3515625" bestFit="1" customWidth="1" style="37" min="8462" max="8463"/>
    <col width="22.8203125" bestFit="1" customWidth="1" style="37" min="8464" max="8464"/>
    <col width="11.3515625" bestFit="1" customWidth="1" style="37" min="8465" max="8465"/>
    <col width="10.8203125" bestFit="1" customWidth="1" style="37" min="8466" max="8469"/>
    <col width="15.3515625" bestFit="1" customWidth="1" style="37" min="8470" max="8470"/>
    <col width="14.46875" customWidth="1" style="37" min="8471" max="8471"/>
    <col width="16.3515625" bestFit="1" customWidth="1" style="37" min="8472" max="8472"/>
    <col width="10.8203125" customWidth="1" style="37" min="8473" max="8710"/>
    <col width="24" bestFit="1" customWidth="1" style="37" min="8711" max="8711"/>
    <col width="10.8203125" bestFit="1" customWidth="1" style="37" min="8712" max="8713"/>
    <col width="22.8203125" customWidth="1" style="37" min="8714" max="8714"/>
    <col width="12.46875" customWidth="1" style="37" min="8715" max="8715"/>
    <col width="11.3515625" bestFit="1" customWidth="1" style="37" min="8716" max="8716"/>
    <col width="22.8203125" bestFit="1" customWidth="1" style="37" min="8717" max="8717"/>
    <col width="11.3515625" bestFit="1" customWidth="1" style="37" min="8718" max="8719"/>
    <col width="22.8203125" bestFit="1" customWidth="1" style="37" min="8720" max="8720"/>
    <col width="11.3515625" bestFit="1" customWidth="1" style="37" min="8721" max="8721"/>
    <col width="10.8203125" bestFit="1" customWidth="1" style="37" min="8722" max="8725"/>
    <col width="15.3515625" bestFit="1" customWidth="1" style="37" min="8726" max="8726"/>
    <col width="14.46875" customWidth="1" style="37" min="8727" max="8727"/>
    <col width="16.3515625" bestFit="1" customWidth="1" style="37" min="8728" max="8728"/>
    <col width="10.8203125" customWidth="1" style="37" min="8729" max="8966"/>
    <col width="24" bestFit="1" customWidth="1" style="37" min="8967" max="8967"/>
    <col width="10.8203125" bestFit="1" customWidth="1" style="37" min="8968" max="8969"/>
    <col width="22.8203125" customWidth="1" style="37" min="8970" max="8970"/>
    <col width="12.46875" customWidth="1" style="37" min="8971" max="8971"/>
    <col width="11.3515625" bestFit="1" customWidth="1" style="37" min="8972" max="8972"/>
    <col width="22.8203125" bestFit="1" customWidth="1" style="37" min="8973" max="8973"/>
    <col width="11.3515625" bestFit="1" customWidth="1" style="37" min="8974" max="8975"/>
    <col width="22.8203125" bestFit="1" customWidth="1" style="37" min="8976" max="8976"/>
    <col width="11.3515625" bestFit="1" customWidth="1" style="37" min="8977" max="8977"/>
    <col width="10.8203125" bestFit="1" customWidth="1" style="37" min="8978" max="8981"/>
    <col width="15.3515625" bestFit="1" customWidth="1" style="37" min="8982" max="8982"/>
    <col width="14.46875" customWidth="1" style="37" min="8983" max="8983"/>
    <col width="16.3515625" bestFit="1" customWidth="1" style="37" min="8984" max="8984"/>
    <col width="10.8203125" customWidth="1" style="37" min="8985" max="9222"/>
    <col width="24" bestFit="1" customWidth="1" style="37" min="9223" max="9223"/>
    <col width="10.8203125" bestFit="1" customWidth="1" style="37" min="9224" max="9225"/>
    <col width="22.8203125" customWidth="1" style="37" min="9226" max="9226"/>
    <col width="12.46875" customWidth="1" style="37" min="9227" max="9227"/>
    <col width="11.3515625" bestFit="1" customWidth="1" style="37" min="9228" max="9228"/>
    <col width="22.8203125" bestFit="1" customWidth="1" style="37" min="9229" max="9229"/>
    <col width="11.3515625" bestFit="1" customWidth="1" style="37" min="9230" max="9231"/>
    <col width="22.8203125" bestFit="1" customWidth="1" style="37" min="9232" max="9232"/>
    <col width="11.3515625" bestFit="1" customWidth="1" style="37" min="9233" max="9233"/>
    <col width="10.8203125" bestFit="1" customWidth="1" style="37" min="9234" max="9237"/>
    <col width="15.3515625" bestFit="1" customWidth="1" style="37" min="9238" max="9238"/>
    <col width="14.46875" customWidth="1" style="37" min="9239" max="9239"/>
    <col width="16.3515625" bestFit="1" customWidth="1" style="37" min="9240" max="9240"/>
    <col width="10.8203125" customWidth="1" style="37" min="9241" max="9478"/>
    <col width="24" bestFit="1" customWidth="1" style="37" min="9479" max="9479"/>
    <col width="10.8203125" bestFit="1" customWidth="1" style="37" min="9480" max="9481"/>
    <col width="22.8203125" customWidth="1" style="37" min="9482" max="9482"/>
    <col width="12.46875" customWidth="1" style="37" min="9483" max="9483"/>
    <col width="11.3515625" bestFit="1" customWidth="1" style="37" min="9484" max="9484"/>
    <col width="22.8203125" bestFit="1" customWidth="1" style="37" min="9485" max="9485"/>
    <col width="11.3515625" bestFit="1" customWidth="1" style="37" min="9486" max="9487"/>
    <col width="22.8203125" bestFit="1" customWidth="1" style="37" min="9488" max="9488"/>
    <col width="11.3515625" bestFit="1" customWidth="1" style="37" min="9489" max="9489"/>
    <col width="10.8203125" bestFit="1" customWidth="1" style="37" min="9490" max="9493"/>
    <col width="15.3515625" bestFit="1" customWidth="1" style="37" min="9494" max="9494"/>
    <col width="14.46875" customWidth="1" style="37" min="9495" max="9495"/>
    <col width="16.3515625" bestFit="1" customWidth="1" style="37" min="9496" max="9496"/>
    <col width="10.8203125" customWidth="1" style="37" min="9497" max="9734"/>
    <col width="24" bestFit="1" customWidth="1" style="37" min="9735" max="9735"/>
    <col width="10.8203125" bestFit="1" customWidth="1" style="37" min="9736" max="9737"/>
    <col width="22.8203125" customWidth="1" style="37" min="9738" max="9738"/>
    <col width="12.46875" customWidth="1" style="37" min="9739" max="9739"/>
    <col width="11.3515625" bestFit="1" customWidth="1" style="37" min="9740" max="9740"/>
    <col width="22.8203125" bestFit="1" customWidth="1" style="37" min="9741" max="9741"/>
    <col width="11.3515625" bestFit="1" customWidth="1" style="37" min="9742" max="9743"/>
    <col width="22.8203125" bestFit="1" customWidth="1" style="37" min="9744" max="9744"/>
    <col width="11.3515625" bestFit="1" customWidth="1" style="37" min="9745" max="9745"/>
    <col width="10.8203125" bestFit="1" customWidth="1" style="37" min="9746" max="9749"/>
    <col width="15.3515625" bestFit="1" customWidth="1" style="37" min="9750" max="9750"/>
    <col width="14.46875" customWidth="1" style="37" min="9751" max="9751"/>
    <col width="16.3515625" bestFit="1" customWidth="1" style="37" min="9752" max="9752"/>
    <col width="10.8203125" customWidth="1" style="37" min="9753" max="9990"/>
    <col width="24" bestFit="1" customWidth="1" style="37" min="9991" max="9991"/>
    <col width="10.8203125" bestFit="1" customWidth="1" style="37" min="9992" max="9993"/>
    <col width="22.8203125" customWidth="1" style="37" min="9994" max="9994"/>
    <col width="12.46875" customWidth="1" style="37" min="9995" max="9995"/>
    <col width="11.3515625" bestFit="1" customWidth="1" style="37" min="9996" max="9996"/>
    <col width="22.8203125" bestFit="1" customWidth="1" style="37" min="9997" max="9997"/>
    <col width="11.3515625" bestFit="1" customWidth="1" style="37" min="9998" max="9999"/>
    <col width="22.8203125" bestFit="1" customWidth="1" style="37" min="10000" max="10000"/>
    <col width="11.3515625" bestFit="1" customWidth="1" style="37" min="10001" max="10001"/>
    <col width="10.8203125" bestFit="1" customWidth="1" style="37" min="10002" max="10005"/>
    <col width="15.3515625" bestFit="1" customWidth="1" style="37" min="10006" max="10006"/>
    <col width="14.46875" customWidth="1" style="37" min="10007" max="10007"/>
    <col width="16.3515625" bestFit="1" customWidth="1" style="37" min="10008" max="10008"/>
    <col width="10.8203125" customWidth="1" style="37" min="10009" max="10246"/>
    <col width="24" bestFit="1" customWidth="1" style="37" min="10247" max="10247"/>
    <col width="10.8203125" bestFit="1" customWidth="1" style="37" min="10248" max="10249"/>
    <col width="22.8203125" customWidth="1" style="37" min="10250" max="10250"/>
    <col width="12.46875" customWidth="1" style="37" min="10251" max="10251"/>
    <col width="11.3515625" bestFit="1" customWidth="1" style="37" min="10252" max="10252"/>
    <col width="22.8203125" bestFit="1" customWidth="1" style="37" min="10253" max="10253"/>
    <col width="11.3515625" bestFit="1" customWidth="1" style="37" min="10254" max="10255"/>
    <col width="22.8203125" bestFit="1" customWidth="1" style="37" min="10256" max="10256"/>
    <col width="11.3515625" bestFit="1" customWidth="1" style="37" min="10257" max="10257"/>
    <col width="10.8203125" bestFit="1" customWidth="1" style="37" min="10258" max="10261"/>
    <col width="15.3515625" bestFit="1" customWidth="1" style="37" min="10262" max="10262"/>
    <col width="14.46875" customWidth="1" style="37" min="10263" max="10263"/>
    <col width="16.3515625" bestFit="1" customWidth="1" style="37" min="10264" max="10264"/>
    <col width="10.8203125" customWidth="1" style="37" min="10265" max="10502"/>
    <col width="24" bestFit="1" customWidth="1" style="37" min="10503" max="10503"/>
    <col width="10.8203125" bestFit="1" customWidth="1" style="37" min="10504" max="10505"/>
    <col width="22.8203125" customWidth="1" style="37" min="10506" max="10506"/>
    <col width="12.46875" customWidth="1" style="37" min="10507" max="10507"/>
    <col width="11.3515625" bestFit="1" customWidth="1" style="37" min="10508" max="10508"/>
    <col width="22.8203125" bestFit="1" customWidth="1" style="37" min="10509" max="10509"/>
    <col width="11.3515625" bestFit="1" customWidth="1" style="37" min="10510" max="10511"/>
    <col width="22.8203125" bestFit="1" customWidth="1" style="37" min="10512" max="10512"/>
    <col width="11.3515625" bestFit="1" customWidth="1" style="37" min="10513" max="10513"/>
    <col width="10.8203125" bestFit="1" customWidth="1" style="37" min="10514" max="10517"/>
    <col width="15.3515625" bestFit="1" customWidth="1" style="37" min="10518" max="10518"/>
    <col width="14.46875" customWidth="1" style="37" min="10519" max="10519"/>
    <col width="16.3515625" bestFit="1" customWidth="1" style="37" min="10520" max="10520"/>
    <col width="10.8203125" customWidth="1" style="37" min="10521" max="10758"/>
    <col width="24" bestFit="1" customWidth="1" style="37" min="10759" max="10759"/>
    <col width="10.8203125" bestFit="1" customWidth="1" style="37" min="10760" max="10761"/>
    <col width="22.8203125" customWidth="1" style="37" min="10762" max="10762"/>
    <col width="12.46875" customWidth="1" style="37" min="10763" max="10763"/>
    <col width="11.3515625" bestFit="1" customWidth="1" style="37" min="10764" max="10764"/>
    <col width="22.8203125" bestFit="1" customWidth="1" style="37" min="10765" max="10765"/>
    <col width="11.3515625" bestFit="1" customWidth="1" style="37" min="10766" max="10767"/>
    <col width="22.8203125" bestFit="1" customWidth="1" style="37" min="10768" max="10768"/>
    <col width="11.3515625" bestFit="1" customWidth="1" style="37" min="10769" max="10769"/>
    <col width="10.8203125" bestFit="1" customWidth="1" style="37" min="10770" max="10773"/>
    <col width="15.3515625" bestFit="1" customWidth="1" style="37" min="10774" max="10774"/>
    <col width="14.46875" customWidth="1" style="37" min="10775" max="10775"/>
    <col width="16.3515625" bestFit="1" customWidth="1" style="37" min="10776" max="10776"/>
    <col width="10.8203125" customWidth="1" style="37" min="10777" max="11014"/>
    <col width="24" bestFit="1" customWidth="1" style="37" min="11015" max="11015"/>
    <col width="10.8203125" bestFit="1" customWidth="1" style="37" min="11016" max="11017"/>
    <col width="22.8203125" customWidth="1" style="37" min="11018" max="11018"/>
    <col width="12.46875" customWidth="1" style="37" min="11019" max="11019"/>
    <col width="11.3515625" bestFit="1" customWidth="1" style="37" min="11020" max="11020"/>
    <col width="22.8203125" bestFit="1" customWidth="1" style="37" min="11021" max="11021"/>
    <col width="11.3515625" bestFit="1" customWidth="1" style="37" min="11022" max="11023"/>
    <col width="22.8203125" bestFit="1" customWidth="1" style="37" min="11024" max="11024"/>
    <col width="11.3515625" bestFit="1" customWidth="1" style="37" min="11025" max="11025"/>
    <col width="10.8203125" bestFit="1" customWidth="1" style="37" min="11026" max="11029"/>
    <col width="15.3515625" bestFit="1" customWidth="1" style="37" min="11030" max="11030"/>
    <col width="14.46875" customWidth="1" style="37" min="11031" max="11031"/>
    <col width="16.3515625" bestFit="1" customWidth="1" style="37" min="11032" max="11032"/>
    <col width="10.8203125" customWidth="1" style="37" min="11033" max="11270"/>
    <col width="24" bestFit="1" customWidth="1" style="37" min="11271" max="11271"/>
    <col width="10.8203125" bestFit="1" customWidth="1" style="37" min="11272" max="11273"/>
    <col width="22.8203125" customWidth="1" style="37" min="11274" max="11274"/>
    <col width="12.46875" customWidth="1" style="37" min="11275" max="11275"/>
    <col width="11.3515625" bestFit="1" customWidth="1" style="37" min="11276" max="11276"/>
    <col width="22.8203125" bestFit="1" customWidth="1" style="37" min="11277" max="11277"/>
    <col width="11.3515625" bestFit="1" customWidth="1" style="37" min="11278" max="11279"/>
    <col width="22.8203125" bestFit="1" customWidth="1" style="37" min="11280" max="11280"/>
    <col width="11.3515625" bestFit="1" customWidth="1" style="37" min="11281" max="11281"/>
    <col width="10.8203125" bestFit="1" customWidth="1" style="37" min="11282" max="11285"/>
    <col width="15.3515625" bestFit="1" customWidth="1" style="37" min="11286" max="11286"/>
    <col width="14.46875" customWidth="1" style="37" min="11287" max="11287"/>
    <col width="16.3515625" bestFit="1" customWidth="1" style="37" min="11288" max="11288"/>
    <col width="10.8203125" customWidth="1" style="37" min="11289" max="11526"/>
    <col width="24" bestFit="1" customWidth="1" style="37" min="11527" max="11527"/>
    <col width="10.8203125" bestFit="1" customWidth="1" style="37" min="11528" max="11529"/>
    <col width="22.8203125" customWidth="1" style="37" min="11530" max="11530"/>
    <col width="12.46875" customWidth="1" style="37" min="11531" max="11531"/>
    <col width="11.3515625" bestFit="1" customWidth="1" style="37" min="11532" max="11532"/>
    <col width="22.8203125" bestFit="1" customWidth="1" style="37" min="11533" max="11533"/>
    <col width="11.3515625" bestFit="1" customWidth="1" style="37" min="11534" max="11535"/>
    <col width="22.8203125" bestFit="1" customWidth="1" style="37" min="11536" max="11536"/>
    <col width="11.3515625" bestFit="1" customWidth="1" style="37" min="11537" max="11537"/>
    <col width="10.8203125" bestFit="1" customWidth="1" style="37" min="11538" max="11541"/>
    <col width="15.3515625" bestFit="1" customWidth="1" style="37" min="11542" max="11542"/>
    <col width="14.46875" customWidth="1" style="37" min="11543" max="11543"/>
    <col width="16.3515625" bestFit="1" customWidth="1" style="37" min="11544" max="11544"/>
    <col width="10.8203125" customWidth="1" style="37" min="11545" max="11782"/>
    <col width="24" bestFit="1" customWidth="1" style="37" min="11783" max="11783"/>
    <col width="10.8203125" bestFit="1" customWidth="1" style="37" min="11784" max="11785"/>
    <col width="22.8203125" customWidth="1" style="37" min="11786" max="11786"/>
    <col width="12.46875" customWidth="1" style="37" min="11787" max="11787"/>
    <col width="11.3515625" bestFit="1" customWidth="1" style="37" min="11788" max="11788"/>
    <col width="22.8203125" bestFit="1" customWidth="1" style="37" min="11789" max="11789"/>
    <col width="11.3515625" bestFit="1" customWidth="1" style="37" min="11790" max="11791"/>
    <col width="22.8203125" bestFit="1" customWidth="1" style="37" min="11792" max="11792"/>
    <col width="11.3515625" bestFit="1" customWidth="1" style="37" min="11793" max="11793"/>
    <col width="10.8203125" bestFit="1" customWidth="1" style="37" min="11794" max="11797"/>
    <col width="15.3515625" bestFit="1" customWidth="1" style="37" min="11798" max="11798"/>
    <col width="14.46875" customWidth="1" style="37" min="11799" max="11799"/>
    <col width="16.3515625" bestFit="1" customWidth="1" style="37" min="11800" max="11800"/>
    <col width="10.8203125" customWidth="1" style="37" min="11801" max="12038"/>
    <col width="24" bestFit="1" customWidth="1" style="37" min="12039" max="12039"/>
    <col width="10.8203125" bestFit="1" customWidth="1" style="37" min="12040" max="12041"/>
    <col width="22.8203125" customWidth="1" style="37" min="12042" max="12042"/>
    <col width="12.46875" customWidth="1" style="37" min="12043" max="12043"/>
    <col width="11.3515625" bestFit="1" customWidth="1" style="37" min="12044" max="12044"/>
    <col width="22.8203125" bestFit="1" customWidth="1" style="37" min="12045" max="12045"/>
    <col width="11.3515625" bestFit="1" customWidth="1" style="37" min="12046" max="12047"/>
    <col width="22.8203125" bestFit="1" customWidth="1" style="37" min="12048" max="12048"/>
    <col width="11.3515625" bestFit="1" customWidth="1" style="37" min="12049" max="12049"/>
    <col width="10.8203125" bestFit="1" customWidth="1" style="37" min="12050" max="12053"/>
    <col width="15.3515625" bestFit="1" customWidth="1" style="37" min="12054" max="12054"/>
    <col width="14.46875" customWidth="1" style="37" min="12055" max="12055"/>
    <col width="16.3515625" bestFit="1" customWidth="1" style="37" min="12056" max="12056"/>
    <col width="10.8203125" customWidth="1" style="37" min="12057" max="12294"/>
    <col width="24" bestFit="1" customWidth="1" style="37" min="12295" max="12295"/>
    <col width="10.8203125" bestFit="1" customWidth="1" style="37" min="12296" max="12297"/>
    <col width="22.8203125" customWidth="1" style="37" min="12298" max="12298"/>
    <col width="12.46875" customWidth="1" style="37" min="12299" max="12299"/>
    <col width="11.3515625" bestFit="1" customWidth="1" style="37" min="12300" max="12300"/>
    <col width="22.8203125" bestFit="1" customWidth="1" style="37" min="12301" max="12301"/>
    <col width="11.3515625" bestFit="1" customWidth="1" style="37" min="12302" max="12303"/>
    <col width="22.8203125" bestFit="1" customWidth="1" style="37" min="12304" max="12304"/>
    <col width="11.3515625" bestFit="1" customWidth="1" style="37" min="12305" max="12305"/>
    <col width="10.8203125" bestFit="1" customWidth="1" style="37" min="12306" max="12309"/>
    <col width="15.3515625" bestFit="1" customWidth="1" style="37" min="12310" max="12310"/>
    <col width="14.46875" customWidth="1" style="37" min="12311" max="12311"/>
    <col width="16.3515625" bestFit="1" customWidth="1" style="37" min="12312" max="12312"/>
    <col width="10.8203125" customWidth="1" style="37" min="12313" max="12550"/>
    <col width="24" bestFit="1" customWidth="1" style="37" min="12551" max="12551"/>
    <col width="10.8203125" bestFit="1" customWidth="1" style="37" min="12552" max="12553"/>
    <col width="22.8203125" customWidth="1" style="37" min="12554" max="12554"/>
    <col width="12.46875" customWidth="1" style="37" min="12555" max="12555"/>
    <col width="11.3515625" bestFit="1" customWidth="1" style="37" min="12556" max="12556"/>
    <col width="22.8203125" bestFit="1" customWidth="1" style="37" min="12557" max="12557"/>
    <col width="11.3515625" bestFit="1" customWidth="1" style="37" min="12558" max="12559"/>
    <col width="22.8203125" bestFit="1" customWidth="1" style="37" min="12560" max="12560"/>
    <col width="11.3515625" bestFit="1" customWidth="1" style="37" min="12561" max="12561"/>
    <col width="10.8203125" bestFit="1" customWidth="1" style="37" min="12562" max="12565"/>
    <col width="15.3515625" bestFit="1" customWidth="1" style="37" min="12566" max="12566"/>
    <col width="14.46875" customWidth="1" style="37" min="12567" max="12567"/>
    <col width="16.3515625" bestFit="1" customWidth="1" style="37" min="12568" max="12568"/>
    <col width="10.8203125" customWidth="1" style="37" min="12569" max="12806"/>
    <col width="24" bestFit="1" customWidth="1" style="37" min="12807" max="12807"/>
    <col width="10.8203125" bestFit="1" customWidth="1" style="37" min="12808" max="12809"/>
    <col width="22.8203125" customWidth="1" style="37" min="12810" max="12810"/>
    <col width="12.46875" customWidth="1" style="37" min="12811" max="12811"/>
    <col width="11.3515625" bestFit="1" customWidth="1" style="37" min="12812" max="12812"/>
    <col width="22.8203125" bestFit="1" customWidth="1" style="37" min="12813" max="12813"/>
    <col width="11.3515625" bestFit="1" customWidth="1" style="37" min="12814" max="12815"/>
    <col width="22.8203125" bestFit="1" customWidth="1" style="37" min="12816" max="12816"/>
    <col width="11.3515625" bestFit="1" customWidth="1" style="37" min="12817" max="12817"/>
    <col width="10.8203125" bestFit="1" customWidth="1" style="37" min="12818" max="12821"/>
    <col width="15.3515625" bestFit="1" customWidth="1" style="37" min="12822" max="12822"/>
    <col width="14.46875" customWidth="1" style="37" min="12823" max="12823"/>
    <col width="16.3515625" bestFit="1" customWidth="1" style="37" min="12824" max="12824"/>
    <col width="10.8203125" customWidth="1" style="37" min="12825" max="13062"/>
    <col width="24" bestFit="1" customWidth="1" style="37" min="13063" max="13063"/>
    <col width="10.8203125" bestFit="1" customWidth="1" style="37" min="13064" max="13065"/>
    <col width="22.8203125" customWidth="1" style="37" min="13066" max="13066"/>
    <col width="12.46875" customWidth="1" style="37" min="13067" max="13067"/>
    <col width="11.3515625" bestFit="1" customWidth="1" style="37" min="13068" max="13068"/>
    <col width="22.8203125" bestFit="1" customWidth="1" style="37" min="13069" max="13069"/>
    <col width="11.3515625" bestFit="1" customWidth="1" style="37" min="13070" max="13071"/>
    <col width="22.8203125" bestFit="1" customWidth="1" style="37" min="13072" max="13072"/>
    <col width="11.3515625" bestFit="1" customWidth="1" style="37" min="13073" max="13073"/>
    <col width="10.8203125" bestFit="1" customWidth="1" style="37" min="13074" max="13077"/>
    <col width="15.3515625" bestFit="1" customWidth="1" style="37" min="13078" max="13078"/>
    <col width="14.46875" customWidth="1" style="37" min="13079" max="13079"/>
    <col width="16.3515625" bestFit="1" customWidth="1" style="37" min="13080" max="13080"/>
    <col width="10.8203125" customWidth="1" style="37" min="13081" max="13318"/>
    <col width="24" bestFit="1" customWidth="1" style="37" min="13319" max="13319"/>
    <col width="10.8203125" bestFit="1" customWidth="1" style="37" min="13320" max="13321"/>
    <col width="22.8203125" customWidth="1" style="37" min="13322" max="13322"/>
    <col width="12.46875" customWidth="1" style="37" min="13323" max="13323"/>
    <col width="11.3515625" bestFit="1" customWidth="1" style="37" min="13324" max="13324"/>
    <col width="22.8203125" bestFit="1" customWidth="1" style="37" min="13325" max="13325"/>
    <col width="11.3515625" bestFit="1" customWidth="1" style="37" min="13326" max="13327"/>
    <col width="22.8203125" bestFit="1" customWidth="1" style="37" min="13328" max="13328"/>
    <col width="11.3515625" bestFit="1" customWidth="1" style="37" min="13329" max="13329"/>
    <col width="10.8203125" bestFit="1" customWidth="1" style="37" min="13330" max="13333"/>
    <col width="15.3515625" bestFit="1" customWidth="1" style="37" min="13334" max="13334"/>
    <col width="14.46875" customWidth="1" style="37" min="13335" max="13335"/>
    <col width="16.3515625" bestFit="1" customWidth="1" style="37" min="13336" max="13336"/>
    <col width="10.8203125" customWidth="1" style="37" min="13337" max="13574"/>
    <col width="24" bestFit="1" customWidth="1" style="37" min="13575" max="13575"/>
    <col width="10.8203125" bestFit="1" customWidth="1" style="37" min="13576" max="13577"/>
    <col width="22.8203125" customWidth="1" style="37" min="13578" max="13578"/>
    <col width="12.46875" customWidth="1" style="37" min="13579" max="13579"/>
    <col width="11.3515625" bestFit="1" customWidth="1" style="37" min="13580" max="13580"/>
    <col width="22.8203125" bestFit="1" customWidth="1" style="37" min="13581" max="13581"/>
    <col width="11.3515625" bestFit="1" customWidth="1" style="37" min="13582" max="13583"/>
    <col width="22.8203125" bestFit="1" customWidth="1" style="37" min="13584" max="13584"/>
    <col width="11.3515625" bestFit="1" customWidth="1" style="37" min="13585" max="13585"/>
    <col width="10.8203125" bestFit="1" customWidth="1" style="37" min="13586" max="13589"/>
    <col width="15.3515625" bestFit="1" customWidth="1" style="37" min="13590" max="13590"/>
    <col width="14.46875" customWidth="1" style="37" min="13591" max="13591"/>
    <col width="16.3515625" bestFit="1" customWidth="1" style="37" min="13592" max="13592"/>
    <col width="10.8203125" customWidth="1" style="37" min="13593" max="13830"/>
    <col width="24" bestFit="1" customWidth="1" style="37" min="13831" max="13831"/>
    <col width="10.8203125" bestFit="1" customWidth="1" style="37" min="13832" max="13833"/>
    <col width="22.8203125" customWidth="1" style="37" min="13834" max="13834"/>
    <col width="12.46875" customWidth="1" style="37" min="13835" max="13835"/>
    <col width="11.3515625" bestFit="1" customWidth="1" style="37" min="13836" max="13836"/>
    <col width="22.8203125" bestFit="1" customWidth="1" style="37" min="13837" max="13837"/>
    <col width="11.3515625" bestFit="1" customWidth="1" style="37" min="13838" max="13839"/>
    <col width="22.8203125" bestFit="1" customWidth="1" style="37" min="13840" max="13840"/>
    <col width="11.3515625" bestFit="1" customWidth="1" style="37" min="13841" max="13841"/>
    <col width="10.8203125" bestFit="1" customWidth="1" style="37" min="13842" max="13845"/>
    <col width="15.3515625" bestFit="1" customWidth="1" style="37" min="13846" max="13846"/>
    <col width="14.46875" customWidth="1" style="37" min="13847" max="13847"/>
    <col width="16.3515625" bestFit="1" customWidth="1" style="37" min="13848" max="13848"/>
    <col width="10.8203125" customWidth="1" style="37" min="13849" max="14086"/>
    <col width="24" bestFit="1" customWidth="1" style="37" min="14087" max="14087"/>
    <col width="10.8203125" bestFit="1" customWidth="1" style="37" min="14088" max="14089"/>
    <col width="22.8203125" customWidth="1" style="37" min="14090" max="14090"/>
    <col width="12.46875" customWidth="1" style="37" min="14091" max="14091"/>
    <col width="11.3515625" bestFit="1" customWidth="1" style="37" min="14092" max="14092"/>
    <col width="22.8203125" bestFit="1" customWidth="1" style="37" min="14093" max="14093"/>
    <col width="11.3515625" bestFit="1" customWidth="1" style="37" min="14094" max="14095"/>
    <col width="22.8203125" bestFit="1" customWidth="1" style="37" min="14096" max="14096"/>
    <col width="11.3515625" bestFit="1" customWidth="1" style="37" min="14097" max="14097"/>
    <col width="10.8203125" bestFit="1" customWidth="1" style="37" min="14098" max="14101"/>
    <col width="15.3515625" bestFit="1" customWidth="1" style="37" min="14102" max="14102"/>
    <col width="14.46875" customWidth="1" style="37" min="14103" max="14103"/>
    <col width="16.3515625" bestFit="1" customWidth="1" style="37" min="14104" max="14104"/>
    <col width="10.8203125" customWidth="1" style="37" min="14105" max="14342"/>
    <col width="24" bestFit="1" customWidth="1" style="37" min="14343" max="14343"/>
    <col width="10.8203125" bestFit="1" customWidth="1" style="37" min="14344" max="14345"/>
    <col width="22.8203125" customWidth="1" style="37" min="14346" max="14346"/>
    <col width="12.46875" customWidth="1" style="37" min="14347" max="14347"/>
    <col width="11.3515625" bestFit="1" customWidth="1" style="37" min="14348" max="14348"/>
    <col width="22.8203125" bestFit="1" customWidth="1" style="37" min="14349" max="14349"/>
    <col width="11.3515625" bestFit="1" customWidth="1" style="37" min="14350" max="14351"/>
    <col width="22.8203125" bestFit="1" customWidth="1" style="37" min="14352" max="14352"/>
    <col width="11.3515625" bestFit="1" customWidth="1" style="37" min="14353" max="14353"/>
    <col width="10.8203125" bestFit="1" customWidth="1" style="37" min="14354" max="14357"/>
    <col width="15.3515625" bestFit="1" customWidth="1" style="37" min="14358" max="14358"/>
    <col width="14.46875" customWidth="1" style="37" min="14359" max="14359"/>
    <col width="16.3515625" bestFit="1" customWidth="1" style="37" min="14360" max="14360"/>
    <col width="10.8203125" customWidth="1" style="37" min="14361" max="14598"/>
    <col width="24" bestFit="1" customWidth="1" style="37" min="14599" max="14599"/>
    <col width="10.8203125" bestFit="1" customWidth="1" style="37" min="14600" max="14601"/>
    <col width="22.8203125" customWidth="1" style="37" min="14602" max="14602"/>
    <col width="12.46875" customWidth="1" style="37" min="14603" max="14603"/>
    <col width="11.3515625" bestFit="1" customWidth="1" style="37" min="14604" max="14604"/>
    <col width="22.8203125" bestFit="1" customWidth="1" style="37" min="14605" max="14605"/>
    <col width="11.3515625" bestFit="1" customWidth="1" style="37" min="14606" max="14607"/>
    <col width="22.8203125" bestFit="1" customWidth="1" style="37" min="14608" max="14608"/>
    <col width="11.3515625" bestFit="1" customWidth="1" style="37" min="14609" max="14609"/>
    <col width="10.8203125" bestFit="1" customWidth="1" style="37" min="14610" max="14613"/>
    <col width="15.3515625" bestFit="1" customWidth="1" style="37" min="14614" max="14614"/>
    <col width="14.46875" customWidth="1" style="37" min="14615" max="14615"/>
    <col width="16.3515625" bestFit="1" customWidth="1" style="37" min="14616" max="14616"/>
    <col width="10.8203125" customWidth="1" style="37" min="14617" max="14854"/>
    <col width="24" bestFit="1" customWidth="1" style="37" min="14855" max="14855"/>
    <col width="10.8203125" bestFit="1" customWidth="1" style="37" min="14856" max="14857"/>
    <col width="22.8203125" customWidth="1" style="37" min="14858" max="14858"/>
    <col width="12.46875" customWidth="1" style="37" min="14859" max="14859"/>
    <col width="11.3515625" bestFit="1" customWidth="1" style="37" min="14860" max="14860"/>
    <col width="22.8203125" bestFit="1" customWidth="1" style="37" min="14861" max="14861"/>
    <col width="11.3515625" bestFit="1" customWidth="1" style="37" min="14862" max="14863"/>
    <col width="22.8203125" bestFit="1" customWidth="1" style="37" min="14864" max="14864"/>
    <col width="11.3515625" bestFit="1" customWidth="1" style="37" min="14865" max="14865"/>
    <col width="10.8203125" bestFit="1" customWidth="1" style="37" min="14866" max="14869"/>
    <col width="15.3515625" bestFit="1" customWidth="1" style="37" min="14870" max="14870"/>
    <col width="14.46875" customWidth="1" style="37" min="14871" max="14871"/>
    <col width="16.3515625" bestFit="1" customWidth="1" style="37" min="14872" max="14872"/>
    <col width="10.8203125" customWidth="1" style="37" min="14873" max="15110"/>
    <col width="24" bestFit="1" customWidth="1" style="37" min="15111" max="15111"/>
    <col width="10.8203125" bestFit="1" customWidth="1" style="37" min="15112" max="15113"/>
    <col width="22.8203125" customWidth="1" style="37" min="15114" max="15114"/>
    <col width="12.46875" customWidth="1" style="37" min="15115" max="15115"/>
    <col width="11.3515625" bestFit="1" customWidth="1" style="37" min="15116" max="15116"/>
    <col width="22.8203125" bestFit="1" customWidth="1" style="37" min="15117" max="15117"/>
    <col width="11.3515625" bestFit="1" customWidth="1" style="37" min="15118" max="15119"/>
    <col width="22.8203125" bestFit="1" customWidth="1" style="37" min="15120" max="15120"/>
    <col width="11.3515625" bestFit="1" customWidth="1" style="37" min="15121" max="15121"/>
    <col width="10.8203125" bestFit="1" customWidth="1" style="37" min="15122" max="15125"/>
    <col width="15.3515625" bestFit="1" customWidth="1" style="37" min="15126" max="15126"/>
    <col width="14.46875" customWidth="1" style="37" min="15127" max="15127"/>
    <col width="16.3515625" bestFit="1" customWidth="1" style="37" min="15128" max="15128"/>
    <col width="10.8203125" customWidth="1" style="37" min="15129" max="15366"/>
    <col width="24" bestFit="1" customWidth="1" style="37" min="15367" max="15367"/>
    <col width="10.8203125" bestFit="1" customWidth="1" style="37" min="15368" max="15369"/>
    <col width="22.8203125" customWidth="1" style="37" min="15370" max="15370"/>
    <col width="12.46875" customWidth="1" style="37" min="15371" max="15371"/>
    <col width="11.3515625" bestFit="1" customWidth="1" style="37" min="15372" max="15372"/>
    <col width="22.8203125" bestFit="1" customWidth="1" style="37" min="15373" max="15373"/>
    <col width="11.3515625" bestFit="1" customWidth="1" style="37" min="15374" max="15375"/>
    <col width="22.8203125" bestFit="1" customWidth="1" style="37" min="15376" max="15376"/>
    <col width="11.3515625" bestFit="1" customWidth="1" style="37" min="15377" max="15377"/>
    <col width="10.8203125" bestFit="1" customWidth="1" style="37" min="15378" max="15381"/>
    <col width="15.3515625" bestFit="1" customWidth="1" style="37" min="15382" max="15382"/>
    <col width="14.46875" customWidth="1" style="37" min="15383" max="15383"/>
    <col width="16.3515625" bestFit="1" customWidth="1" style="37" min="15384" max="15384"/>
    <col width="10.8203125" customWidth="1" style="37" min="15385" max="15622"/>
    <col width="24" bestFit="1" customWidth="1" style="37" min="15623" max="15623"/>
    <col width="10.8203125" bestFit="1" customWidth="1" style="37" min="15624" max="15625"/>
    <col width="22.8203125" customWidth="1" style="37" min="15626" max="15626"/>
    <col width="12.46875" customWidth="1" style="37" min="15627" max="15627"/>
    <col width="11.3515625" bestFit="1" customWidth="1" style="37" min="15628" max="15628"/>
    <col width="22.8203125" bestFit="1" customWidth="1" style="37" min="15629" max="15629"/>
    <col width="11.3515625" bestFit="1" customWidth="1" style="37" min="15630" max="15631"/>
    <col width="22.8203125" bestFit="1" customWidth="1" style="37" min="15632" max="15632"/>
    <col width="11.3515625" bestFit="1" customWidth="1" style="37" min="15633" max="15633"/>
    <col width="10.8203125" bestFit="1" customWidth="1" style="37" min="15634" max="15637"/>
    <col width="15.3515625" bestFit="1" customWidth="1" style="37" min="15638" max="15638"/>
    <col width="14.46875" customWidth="1" style="37" min="15639" max="15639"/>
    <col width="16.3515625" bestFit="1" customWidth="1" style="37" min="15640" max="15640"/>
    <col width="10.8203125" customWidth="1" style="37" min="15641" max="15878"/>
    <col width="24" bestFit="1" customWidth="1" style="37" min="15879" max="15879"/>
    <col width="10.8203125" bestFit="1" customWidth="1" style="37" min="15880" max="15881"/>
    <col width="22.8203125" customWidth="1" style="37" min="15882" max="15882"/>
    <col width="12.46875" customWidth="1" style="37" min="15883" max="15883"/>
    <col width="11.3515625" bestFit="1" customWidth="1" style="37" min="15884" max="15884"/>
    <col width="22.8203125" bestFit="1" customWidth="1" style="37" min="15885" max="15885"/>
    <col width="11.3515625" bestFit="1" customWidth="1" style="37" min="15886" max="15887"/>
    <col width="22.8203125" bestFit="1" customWidth="1" style="37" min="15888" max="15888"/>
    <col width="11.3515625" bestFit="1" customWidth="1" style="37" min="15889" max="15889"/>
    <col width="10.8203125" bestFit="1" customWidth="1" style="37" min="15890" max="15893"/>
    <col width="15.3515625" bestFit="1" customWidth="1" style="37" min="15894" max="15894"/>
    <col width="14.46875" customWidth="1" style="37" min="15895" max="15895"/>
    <col width="16.3515625" bestFit="1" customWidth="1" style="37" min="15896" max="15896"/>
    <col width="10.8203125" customWidth="1" style="37" min="15897" max="16134"/>
    <col width="24" bestFit="1" customWidth="1" style="37" min="16135" max="16135"/>
    <col width="10.8203125" bestFit="1" customWidth="1" style="37" min="16136" max="16137"/>
    <col width="22.8203125" customWidth="1" style="37" min="16138" max="16138"/>
    <col width="12.46875" customWidth="1" style="37" min="16139" max="16139"/>
    <col width="11.3515625" bestFit="1" customWidth="1" style="37" min="16140" max="16140"/>
    <col width="22.8203125" bestFit="1" customWidth="1" style="37" min="16141" max="16141"/>
    <col width="11.3515625" bestFit="1" customWidth="1" style="37" min="16142" max="16143"/>
    <col width="22.8203125" bestFit="1" customWidth="1" style="37" min="16144" max="16144"/>
    <col width="11.3515625" bestFit="1" customWidth="1" style="37" min="16145" max="16145"/>
    <col width="10.8203125" bestFit="1" customWidth="1" style="37" min="16146" max="16149"/>
    <col width="15.3515625" bestFit="1" customWidth="1" style="37" min="16150" max="16150"/>
    <col width="14.46875" customWidth="1" style="37" min="16151" max="16151"/>
    <col width="16.3515625" bestFit="1" customWidth="1" style="37" min="16152" max="16152"/>
    <col width="10.8203125" customWidth="1" style="37" min="16153" max="16384"/>
  </cols>
  <sheetData>
    <row r="3" ht="13.9" customHeight="1" s="7">
      <c r="B3" s="38" t="inlineStr">
        <is>
          <t>FA</t>
        </is>
      </c>
      <c r="C3" s="37" t="inlineStr">
        <is>
          <t>DF</t>
        </is>
      </c>
      <c r="D3" s="2" t="n">
        <v>50</v>
      </c>
    </row>
    <row r="4" ht="13.9" customHeight="1" s="7">
      <c r="B4" s="38" t="n"/>
    </row>
    <row r="5">
      <c r="A5" s="37" t="inlineStr">
        <is>
          <t>Weight</t>
        </is>
      </c>
      <c r="B5" s="37" t="inlineStr">
        <is>
          <t>FA1</t>
        </is>
      </c>
      <c r="C5" s="37" t="inlineStr">
        <is>
          <t>FA2</t>
        </is>
      </c>
      <c r="D5" s="37" t="inlineStr">
        <is>
          <t>FA3</t>
        </is>
      </c>
      <c r="E5" s="37" t="inlineStr">
        <is>
          <t>FA4</t>
        </is>
      </c>
      <c r="F5" s="37" t="inlineStr">
        <is>
          <t>FA5</t>
        </is>
      </c>
    </row>
    <row r="6" customFormat="1" s="2">
      <c r="A6" s="39" t="n"/>
      <c r="B6" s="39" t="n">
        <v>0.257</v>
      </c>
      <c r="C6" s="39" t="n">
        <v>0.2559</v>
      </c>
      <c r="D6" s="39" t="n">
        <v>0.2593</v>
      </c>
      <c r="E6" s="39" t="n">
        <v>0.2504</v>
      </c>
      <c r="F6" s="2" t="n">
        <v>0.2532</v>
      </c>
    </row>
    <row r="7" ht="13.9" customHeight="1" s="7">
      <c r="B7" s="38" t="n"/>
      <c r="U7" s="38" t="n"/>
    </row>
    <row r="8" ht="13.9" customHeight="1" s="7">
      <c r="B8" s="38" t="n"/>
      <c r="C8" s="37" t="inlineStr">
        <is>
          <t>FA1</t>
        </is>
      </c>
      <c r="F8" s="37" t="inlineStr">
        <is>
          <t>FA2</t>
        </is>
      </c>
      <c r="I8" s="40" t="inlineStr">
        <is>
          <t>FA3</t>
        </is>
      </c>
      <c r="L8" s="37" t="inlineStr">
        <is>
          <t>FA4</t>
        </is>
      </c>
      <c r="O8" s="37" t="inlineStr">
        <is>
          <t>FA5</t>
        </is>
      </c>
      <c r="R8" s="38" t="inlineStr">
        <is>
          <t>Mean</t>
        </is>
      </c>
      <c r="S8" s="38" t="inlineStr">
        <is>
          <t>STDEV</t>
        </is>
      </c>
      <c r="T8" s="38" t="inlineStr">
        <is>
          <t>RSD(%)</t>
        </is>
      </c>
    </row>
    <row r="9">
      <c r="C9" s="37" t="inlineStr">
        <is>
          <t>Conc.(mg/L)</t>
        </is>
      </c>
      <c r="D9" s="37" t="inlineStr">
        <is>
          <t>Conc before diliton (mg/L)</t>
        </is>
      </c>
      <c r="E9" s="37" t="inlineStr">
        <is>
          <t>Conc.(mg/g)</t>
        </is>
      </c>
      <c r="F9" s="37" t="inlineStr">
        <is>
          <t>Conc.(mg/L)</t>
        </is>
      </c>
      <c r="G9" s="37" t="inlineStr">
        <is>
          <t>Conc before diliton (mg/L)</t>
        </is>
      </c>
      <c r="H9" s="37" t="inlineStr">
        <is>
          <t>Conc.(mg/g)</t>
        </is>
      </c>
      <c r="I9" s="37" t="inlineStr">
        <is>
          <t>Conc.(mg/L)</t>
        </is>
      </c>
      <c r="J9" s="37" t="inlineStr">
        <is>
          <t>Conc before diliton (mg/L)</t>
        </is>
      </c>
      <c r="K9" s="37" t="inlineStr">
        <is>
          <t>Conc.(mg/g)</t>
        </is>
      </c>
      <c r="L9" s="37" t="inlineStr">
        <is>
          <t>Conc.(mg/L)</t>
        </is>
      </c>
      <c r="M9" s="37" t="inlineStr">
        <is>
          <t>Conc before diliton (mg/L)</t>
        </is>
      </c>
      <c r="N9" s="37" t="inlineStr">
        <is>
          <t>Conc.(mg/g)</t>
        </is>
      </c>
      <c r="O9" s="37" t="inlineStr">
        <is>
          <t>Conc.(mg/L)</t>
        </is>
      </c>
      <c r="P9" s="37" t="inlineStr">
        <is>
          <t>Conc before diliton (mg/L)</t>
        </is>
      </c>
      <c r="Q9" s="37" t="inlineStr">
        <is>
          <t>Conc.(mg/g)</t>
        </is>
      </c>
      <c r="R9" s="37" t="inlineStr">
        <is>
          <t>Conc.(mg/g)</t>
        </is>
      </c>
      <c r="S9" s="37" t="inlineStr">
        <is>
          <t>Conc.(mg/g)</t>
        </is>
      </c>
    </row>
    <row r="10" ht="15" customHeight="1" s="7">
      <c r="A10" s="41" t="inlineStr">
        <is>
          <t>Lower than EN&amp;EPA</t>
        </is>
      </c>
      <c r="B10" s="42" t="inlineStr">
        <is>
          <t xml:space="preserve">Al </t>
        </is>
      </c>
      <c r="C10" s="43">
        <f>'Raw data'!E5</f>
        <v/>
      </c>
      <c r="D10" s="43">
        <f>C10*$D$3</f>
        <v/>
      </c>
      <c r="E10" s="43">
        <f>D10/1000/$B$6</f>
        <v/>
      </c>
      <c r="F10" s="44" t="n">
        <v>357.8</v>
      </c>
      <c r="G10" s="45">
        <f>F10*$D$3</f>
        <v/>
      </c>
      <c r="H10" s="45">
        <f>G10/1000/$C$6</f>
        <v/>
      </c>
      <c r="I10" s="44" t="n">
        <v>248.9</v>
      </c>
      <c r="J10" s="43" t="n"/>
      <c r="K10" s="43" t="n"/>
      <c r="L10" s="6" t="n">
        <v>346.3</v>
      </c>
      <c r="M10" s="43">
        <f>L10*$D$3</f>
        <v/>
      </c>
      <c r="N10" s="46">
        <f>M10/1000/$E$6</f>
        <v/>
      </c>
      <c r="O10" s="6" t="n">
        <v>336.8</v>
      </c>
      <c r="P10" s="43">
        <f>O10*$D$3</f>
        <v/>
      </c>
      <c r="Q10" s="43">
        <f>P10/1000/$F$6</f>
        <v/>
      </c>
      <c r="R10" s="43">
        <f>AVERAGE(E10,H10,N10,Q10)</f>
        <v/>
      </c>
      <c r="S10" s="37">
        <f>STDEV(E10,H10,N10,Q10)</f>
        <v/>
      </c>
      <c r="T10" s="47">
        <f>S10/R10</f>
        <v/>
      </c>
      <c r="U10" s="48" t="n"/>
      <c r="V10" s="48" t="n"/>
      <c r="W10" s="48" t="n"/>
      <c r="Y10" s="49" t="n"/>
    </row>
    <row r="11">
      <c r="C11" s="43" t="n"/>
      <c r="D11" s="43" t="n"/>
      <c r="E11" s="43" t="n"/>
      <c r="F11" s="44" t="n"/>
      <c r="G11" s="45" t="n"/>
      <c r="H11" s="45" t="n"/>
      <c r="I11" s="44" t="n"/>
      <c r="J11" s="43" t="n"/>
      <c r="K11" s="43" t="n"/>
      <c r="L11" s="6" t="n"/>
      <c r="M11" s="43" t="n"/>
      <c r="N11" s="46" t="n"/>
      <c r="O11" s="6" t="n"/>
      <c r="P11" s="43" t="n"/>
      <c r="Q11" s="43" t="n"/>
      <c r="R11" s="43" t="n"/>
      <c r="T11" s="47" t="n"/>
      <c r="U11" s="50" t="n"/>
      <c r="V11" s="48" t="n"/>
      <c r="W11" s="48" t="n"/>
      <c r="Y11" s="49" t="n"/>
    </row>
    <row r="12" ht="15" customHeight="1" s="7">
      <c r="A12" s="40" t="inlineStr">
        <is>
          <t>Outlier</t>
        </is>
      </c>
      <c r="B12" s="45" t="inlineStr">
        <is>
          <t xml:space="preserve">As </t>
        </is>
      </c>
      <c r="C12" s="43">
        <f>'Raw data'!E7</f>
        <v/>
      </c>
      <c r="D12" s="43">
        <f>C12*$D$3</f>
        <v/>
      </c>
      <c r="E12" s="43">
        <f>D12/1000/$B$6</f>
        <v/>
      </c>
      <c r="F12" s="44" t="n">
        <v>0.578</v>
      </c>
      <c r="G12" s="45">
        <f>F12*$D$3</f>
        <v/>
      </c>
      <c r="H12" s="45">
        <f>G12/1000/$C$6</f>
        <v/>
      </c>
      <c r="I12" s="44" t="n">
        <v>0.576</v>
      </c>
      <c r="J12" s="43" t="n"/>
      <c r="K12" s="43" t="n"/>
      <c r="L12" s="6" t="n">
        <v>0.58</v>
      </c>
      <c r="M12" s="43">
        <f>L12*$D$3</f>
        <v/>
      </c>
      <c r="N12" s="46">
        <f>M12/1000/$E$6</f>
        <v/>
      </c>
      <c r="O12" s="6" t="n">
        <v>0.581</v>
      </c>
      <c r="P12" s="43">
        <f>O12*$D$3</f>
        <v/>
      </c>
      <c r="Q12" s="43">
        <f>P12/1000/$F$6</f>
        <v/>
      </c>
      <c r="R12" s="43">
        <f>AVERAGE(E12,H12,N12,Q12)</f>
        <v/>
      </c>
      <c r="S12" s="37">
        <f>STDEV(E12,H12,N12,Q12)</f>
        <v/>
      </c>
      <c r="T12" s="51">
        <f>S12/R12</f>
        <v/>
      </c>
      <c r="U12" s="48" t="n"/>
      <c r="V12" s="48" t="n"/>
      <c r="W12" s="48" t="n"/>
      <c r="Y12" s="49" t="n"/>
    </row>
    <row r="13">
      <c r="C13" s="43" t="n"/>
      <c r="D13" s="43" t="n"/>
      <c r="E13" s="43" t="n"/>
      <c r="F13" s="44" t="n"/>
      <c r="G13" s="45" t="n"/>
      <c r="H13" s="45" t="n"/>
      <c r="I13" s="44" t="n"/>
      <c r="J13" s="43" t="n"/>
      <c r="K13" s="43" t="n"/>
      <c r="L13" s="6" t="n"/>
      <c r="M13" s="43" t="n"/>
      <c r="N13" s="46" t="n"/>
      <c r="O13" s="6" t="n"/>
      <c r="P13" s="43" t="n"/>
      <c r="Q13" s="43" t="n"/>
      <c r="R13" s="43" t="n"/>
      <c r="T13" s="47" t="n"/>
      <c r="U13" s="50" t="n"/>
      <c r="V13" s="48" t="n"/>
      <c r="W13" s="48" t="n"/>
      <c r="Y13" s="49" t="n"/>
    </row>
    <row r="14" ht="15" customHeight="1" s="7">
      <c r="B14" s="42" t="inlineStr">
        <is>
          <t xml:space="preserve">Ca </t>
        </is>
      </c>
      <c r="C14" s="43">
        <f>'Raw data'!E9</f>
        <v/>
      </c>
      <c r="D14" s="43">
        <f>C14*$D$3</f>
        <v/>
      </c>
      <c r="E14" s="43">
        <f>D14/1000/$B$6</f>
        <v/>
      </c>
      <c r="F14" s="44" t="n">
        <v>280.1</v>
      </c>
      <c r="G14" s="45">
        <f>F14*$D$3</f>
        <v/>
      </c>
      <c r="H14" s="45">
        <f>G14/1000/$C$6</f>
        <v/>
      </c>
      <c r="I14" s="44" t="n">
        <v>178.3</v>
      </c>
      <c r="J14" s="43" t="n"/>
      <c r="K14" s="43" t="n"/>
      <c r="L14" s="6" t="n">
        <v>267.6</v>
      </c>
      <c r="M14" s="43">
        <f>L14*$D$3</f>
        <v/>
      </c>
      <c r="N14" s="46">
        <f>M14/1000/$E$6</f>
        <v/>
      </c>
      <c r="O14" s="6" t="n">
        <v>261.1</v>
      </c>
      <c r="P14" s="43">
        <f>O14*$D$3</f>
        <v/>
      </c>
      <c r="Q14" s="43">
        <f>P14/1000/$F$6</f>
        <v/>
      </c>
      <c r="R14" s="43">
        <f>AVERAGE(E14,H14,N14,Q14)</f>
        <v/>
      </c>
      <c r="S14" s="37">
        <f>STDEV(E14,H14,N14,Q14)</f>
        <v/>
      </c>
      <c r="T14" s="47">
        <f>S14/R14</f>
        <v/>
      </c>
      <c r="U14" s="48" t="n"/>
      <c r="V14" s="48" t="n"/>
      <c r="W14" s="48" t="n"/>
      <c r="Y14" s="49" t="n"/>
    </row>
    <row r="15">
      <c r="C15" s="43" t="n"/>
      <c r="D15" s="43" t="n"/>
      <c r="E15" s="43" t="n"/>
      <c r="F15" s="44" t="n"/>
      <c r="G15" s="45" t="n"/>
      <c r="H15" s="45" t="n"/>
      <c r="I15" s="44" t="n"/>
      <c r="J15" s="43" t="n"/>
      <c r="K15" s="43" t="n"/>
      <c r="L15" s="6" t="n"/>
      <c r="M15" s="43" t="n"/>
      <c r="N15" s="46" t="n"/>
      <c r="O15" s="6" t="n"/>
      <c r="P15" s="43" t="n"/>
      <c r="Q15" s="43" t="n"/>
      <c r="R15" s="43" t="n"/>
      <c r="T15" s="47" t="n"/>
      <c r="U15" s="50" t="n"/>
      <c r="V15" s="48" t="n"/>
      <c r="W15" s="48" t="n"/>
      <c r="Y15" s="49" t="n"/>
    </row>
    <row r="16" ht="15" customHeight="1" s="7">
      <c r="B16" s="45" t="inlineStr">
        <is>
          <t xml:space="preserve">Cd </t>
        </is>
      </c>
      <c r="C16" s="43">
        <f>'Raw data'!E11</f>
        <v/>
      </c>
      <c r="D16" s="43">
        <f>C16*$D$3</f>
        <v/>
      </c>
      <c r="E16" s="43">
        <f>D16/1000/$B$6</f>
        <v/>
      </c>
      <c r="F16" s="44" t="n">
        <v>0.02</v>
      </c>
      <c r="G16" s="45">
        <f>F16*$D$3</f>
        <v/>
      </c>
      <c r="H16" s="45">
        <f>G16/1000/$C$6</f>
        <v/>
      </c>
      <c r="I16" s="44" t="n">
        <v>0.02</v>
      </c>
      <c r="J16" s="43" t="n"/>
      <c r="K16" s="43" t="n"/>
      <c r="L16" s="6" t="n">
        <v>0.019</v>
      </c>
      <c r="M16" s="43">
        <f>L16*$D$3</f>
        <v/>
      </c>
      <c r="N16" s="46">
        <f>M16/1000/$E$6</f>
        <v/>
      </c>
      <c r="O16" s="6" t="n">
        <v>0.019</v>
      </c>
      <c r="P16" s="43">
        <f>O16*$D$3</f>
        <v/>
      </c>
      <c r="Q16" s="43">
        <f>P16/1000/$F$6</f>
        <v/>
      </c>
      <c r="R16" s="43">
        <f>AVERAGE(E16,H16,N16,Q16)</f>
        <v/>
      </c>
      <c r="S16" s="37">
        <f>STDEV(E16,H16,N16,Q16)</f>
        <v/>
      </c>
      <c r="T16" s="51">
        <f>S16/R16</f>
        <v/>
      </c>
      <c r="U16" s="48" t="n"/>
      <c r="V16" s="48" t="n"/>
      <c r="W16" s="48" t="n"/>
      <c r="Y16" s="49" t="n"/>
    </row>
    <row r="17">
      <c r="C17" s="43" t="n"/>
      <c r="D17" s="43" t="n"/>
      <c r="E17" s="43" t="n"/>
      <c r="F17" s="44" t="n"/>
      <c r="G17" s="45" t="n"/>
      <c r="H17" s="45" t="n"/>
      <c r="I17" s="44" t="n"/>
      <c r="J17" s="43" t="n"/>
      <c r="K17" s="43" t="n"/>
      <c r="L17" s="6" t="n"/>
      <c r="M17" s="43" t="n"/>
      <c r="N17" s="46" t="n"/>
      <c r="O17" s="6" t="n"/>
      <c r="P17" s="43" t="n"/>
      <c r="Q17" s="43" t="n"/>
      <c r="R17" s="43" t="n"/>
      <c r="T17" s="47" t="n"/>
      <c r="U17" s="50" t="n"/>
      <c r="V17" s="48" t="n"/>
      <c r="W17" s="48" t="n"/>
      <c r="Y17" s="49" t="n"/>
    </row>
    <row r="18" ht="15" customHeight="1" s="7">
      <c r="B18" s="45" t="inlineStr">
        <is>
          <t xml:space="preserve">Cr </t>
        </is>
      </c>
      <c r="C18" s="43">
        <f>'Raw data'!E13</f>
        <v/>
      </c>
      <c r="D18" s="43">
        <f>C18*$D$3</f>
        <v/>
      </c>
      <c r="E18" s="43">
        <f>D18/1000/$B$6</f>
        <v/>
      </c>
      <c r="F18" s="44" t="n">
        <v>1.487</v>
      </c>
      <c r="G18" s="45">
        <f>F18*$D$3</f>
        <v/>
      </c>
      <c r="H18" s="45">
        <f>G18/1000/$C$6</f>
        <v/>
      </c>
      <c r="I18" s="44" t="n">
        <v>1.574</v>
      </c>
      <c r="J18" s="43" t="n"/>
      <c r="K18" s="43" t="n"/>
      <c r="L18" s="6" t="n">
        <v>1.438</v>
      </c>
      <c r="M18" s="43">
        <f>L18*$D$3</f>
        <v/>
      </c>
      <c r="N18" s="46">
        <f>M18/1000/$E$6</f>
        <v/>
      </c>
      <c r="O18" s="6" t="n">
        <v>1.519</v>
      </c>
      <c r="P18" s="43">
        <f>O18*$D$3</f>
        <v/>
      </c>
      <c r="Q18" s="43">
        <f>P18/1000/$F$6</f>
        <v/>
      </c>
      <c r="R18" s="43">
        <f>AVERAGE(E18,H18,N18,Q18)</f>
        <v/>
      </c>
      <c r="S18" s="37">
        <f>STDEV(E18,H18,N18,Q18)</f>
        <v/>
      </c>
      <c r="T18" s="51">
        <f>S18/R18</f>
        <v/>
      </c>
      <c r="U18" s="48" t="n"/>
      <c r="V18" s="48" t="n"/>
      <c r="W18" s="48" t="n"/>
      <c r="Y18" s="49" t="n"/>
    </row>
    <row r="19">
      <c r="C19" s="43" t="n"/>
      <c r="D19" s="43" t="n"/>
      <c r="E19" s="43" t="n"/>
      <c r="F19" s="44" t="n"/>
      <c r="G19" s="45" t="n"/>
      <c r="H19" s="45" t="n"/>
      <c r="I19" s="44" t="n"/>
      <c r="J19" s="43" t="n"/>
      <c r="K19" s="43" t="n"/>
      <c r="L19" s="6" t="n"/>
      <c r="M19" s="43" t="n"/>
      <c r="N19" s="46" t="n"/>
      <c r="O19" s="6" t="n"/>
      <c r="P19" s="43" t="n"/>
      <c r="Q19" s="43" t="n"/>
      <c r="R19" s="43" t="n"/>
      <c r="T19" s="47" t="n"/>
      <c r="U19" s="50" t="n"/>
      <c r="V19" s="48" t="n"/>
      <c r="W19" s="48" t="n"/>
      <c r="Y19" s="49" t="n"/>
    </row>
    <row r="20" ht="15" customHeight="1" s="7">
      <c r="B20" s="45" t="inlineStr">
        <is>
          <t xml:space="preserve">Cu </t>
        </is>
      </c>
      <c r="C20" s="43">
        <f>'Raw data'!E15</f>
        <v/>
      </c>
      <c r="D20" s="43">
        <f>C20*$D$3</f>
        <v/>
      </c>
      <c r="E20" s="43">
        <f>D20/1000/$B$6</f>
        <v/>
      </c>
      <c r="F20" s="44" t="n">
        <v>7.707</v>
      </c>
      <c r="G20" s="45">
        <f>F20*$D$3</f>
        <v/>
      </c>
      <c r="H20" s="45">
        <f>G20/1000/$C$6</f>
        <v/>
      </c>
      <c r="I20" s="44" t="n">
        <v>7.775</v>
      </c>
      <c r="J20" s="43" t="n"/>
      <c r="K20" s="43" t="n"/>
      <c r="L20" s="6" t="n">
        <v>7.467</v>
      </c>
      <c r="M20" s="43">
        <f>L20*$D$3</f>
        <v/>
      </c>
      <c r="N20" s="46">
        <f>M20/1000/$E$6</f>
        <v/>
      </c>
      <c r="O20" s="6" t="n">
        <v>7.741</v>
      </c>
      <c r="P20" s="43">
        <f>O20*$D$3</f>
        <v/>
      </c>
      <c r="Q20" s="43">
        <f>P20/1000/$F$6</f>
        <v/>
      </c>
      <c r="R20" s="43">
        <f>AVERAGE(E20,H20,N20,Q20)</f>
        <v/>
      </c>
      <c r="S20" s="37">
        <f>STDEV(E20,H20,N20,Q20)</f>
        <v/>
      </c>
      <c r="T20" s="47">
        <f>S20/R20</f>
        <v/>
      </c>
      <c r="U20" s="48" t="n"/>
      <c r="V20" s="48" t="n"/>
      <c r="W20" s="48" t="n"/>
      <c r="Y20" s="49" t="n"/>
    </row>
    <row r="21">
      <c r="C21" s="43" t="n"/>
      <c r="D21" s="43" t="n"/>
      <c r="E21" s="43" t="n"/>
      <c r="F21" s="44" t="n"/>
      <c r="G21" s="45" t="n"/>
      <c r="H21" s="45" t="n"/>
      <c r="I21" s="44" t="n"/>
      <c r="J21" s="43" t="n"/>
      <c r="K21" s="43" t="n"/>
      <c r="L21" s="6" t="n"/>
      <c r="M21" s="43" t="n"/>
      <c r="N21" s="46" t="n"/>
      <c r="O21" s="6" t="n"/>
      <c r="P21" s="43" t="n"/>
      <c r="Q21" s="43" t="n"/>
      <c r="R21" s="43" t="n"/>
      <c r="T21" s="47" t="n"/>
      <c r="U21" s="50" t="n"/>
      <c r="V21" s="48" t="n"/>
      <c r="W21" s="48" t="n"/>
      <c r="Y21" s="49" t="n"/>
    </row>
    <row r="22" ht="15" customHeight="1" s="7">
      <c r="B22" s="42" t="inlineStr">
        <is>
          <t xml:space="preserve">Fe </t>
        </is>
      </c>
      <c r="C22" s="43">
        <f>'Raw data'!E17</f>
        <v/>
      </c>
      <c r="D22" s="43">
        <f>C22*$D$3</f>
        <v/>
      </c>
      <c r="E22" s="43">
        <f>D22/1000/$B$6</f>
        <v/>
      </c>
      <c r="F22" s="44" t="n">
        <v>206</v>
      </c>
      <c r="G22" s="45">
        <f>F22*$D$3</f>
        <v/>
      </c>
      <c r="H22" s="45">
        <f>G22/1000/$C$6</f>
        <v/>
      </c>
      <c r="I22" s="44" t="n">
        <v>215.4</v>
      </c>
      <c r="J22" s="43" t="n"/>
      <c r="K22" s="43" t="n"/>
      <c r="L22" s="6" t="n">
        <v>204.4</v>
      </c>
      <c r="M22" s="43">
        <f>L22*$D$3</f>
        <v/>
      </c>
      <c r="N22" s="46">
        <f>M22/1000/$E$6</f>
        <v/>
      </c>
      <c r="O22" s="6" t="n">
        <v>210.4</v>
      </c>
      <c r="P22" s="43">
        <f>O22*$D$3</f>
        <v/>
      </c>
      <c r="Q22" s="43">
        <f>P22/1000/$F$6</f>
        <v/>
      </c>
      <c r="R22" s="43">
        <f>AVERAGE(E22,H22,N22,Q22)</f>
        <v/>
      </c>
      <c r="S22" s="37">
        <f>STDEV(E22,H22,N22,Q22)</f>
        <v/>
      </c>
      <c r="T22" s="47">
        <f>S22/R22</f>
        <v/>
      </c>
      <c r="U22" s="48" t="n"/>
      <c r="V22" s="48" t="n"/>
      <c r="W22" s="48" t="n"/>
      <c r="Y22" s="49" t="n"/>
    </row>
    <row r="23">
      <c r="C23" s="43" t="n"/>
      <c r="D23" s="43" t="n"/>
      <c r="E23" s="43" t="n"/>
      <c r="F23" s="44" t="n"/>
      <c r="G23" s="45" t="n"/>
      <c r="H23" s="45" t="n"/>
      <c r="I23" s="44" t="n"/>
      <c r="J23" s="43" t="n"/>
      <c r="K23" s="43" t="n"/>
      <c r="L23" s="6" t="n"/>
      <c r="M23" s="43" t="n"/>
      <c r="N23" s="46" t="n"/>
      <c r="O23" s="6" t="n"/>
      <c r="P23" s="43" t="n"/>
      <c r="Q23" s="43" t="n"/>
      <c r="R23" s="43" t="n"/>
      <c r="T23" s="47" t="n"/>
      <c r="U23" s="50" t="n"/>
      <c r="V23" s="48" t="n"/>
      <c r="W23" s="48" t="n"/>
      <c r="Y23" s="49" t="n"/>
    </row>
    <row r="24" ht="15" customHeight="1" s="7">
      <c r="B24" s="45" t="inlineStr">
        <is>
          <t xml:space="preserve">K </t>
        </is>
      </c>
      <c r="C24" s="43">
        <f>'Raw data'!E19</f>
        <v/>
      </c>
      <c r="D24" s="43">
        <f>C24*$D$3</f>
        <v/>
      </c>
      <c r="E24" s="43">
        <f>D24/1000/$B$6</f>
        <v/>
      </c>
      <c r="F24" s="44" t="n">
        <v>72.19</v>
      </c>
      <c r="G24" s="45">
        <f>F24*$D$3</f>
        <v/>
      </c>
      <c r="H24" s="45">
        <f>G24/1000/$C$6</f>
        <v/>
      </c>
      <c r="I24" s="44" t="n">
        <v>67.7</v>
      </c>
      <c r="J24" s="43" t="n"/>
      <c r="K24" s="43" t="n"/>
      <c r="L24" s="6" t="n">
        <v>71.77</v>
      </c>
      <c r="M24" s="43">
        <f>L24*$D$3</f>
        <v/>
      </c>
      <c r="N24" s="46">
        <f>M24/1000/$E$6</f>
        <v/>
      </c>
      <c r="O24" s="6" t="n">
        <v>72.47</v>
      </c>
      <c r="P24" s="43">
        <f>O24*$D$3</f>
        <v/>
      </c>
      <c r="Q24" s="43">
        <f>P24/1000/$F$6</f>
        <v/>
      </c>
      <c r="R24" s="43">
        <f>AVERAGE(E24,H24,N24,Q24)</f>
        <v/>
      </c>
      <c r="S24" s="37">
        <f>STDEV(E24,H24,N24,Q24)</f>
        <v/>
      </c>
      <c r="T24" s="47">
        <f>S24/R24</f>
        <v/>
      </c>
      <c r="U24" s="48" t="n"/>
      <c r="V24" s="48" t="n"/>
      <c r="W24" s="48" t="n"/>
      <c r="Y24" s="49" t="n"/>
    </row>
    <row r="25">
      <c r="C25" s="43" t="n"/>
      <c r="D25" s="43" t="n"/>
      <c r="E25" s="43" t="n"/>
      <c r="F25" s="44" t="n"/>
      <c r="G25" s="45" t="n"/>
      <c r="H25" s="45" t="n"/>
      <c r="I25" s="44" t="n"/>
      <c r="J25" s="43" t="n"/>
      <c r="K25" s="43" t="n"/>
      <c r="L25" s="6" t="n"/>
      <c r="M25" s="43" t="n"/>
      <c r="N25" s="46" t="n"/>
      <c r="O25" s="6" t="n"/>
      <c r="P25" s="43" t="n"/>
      <c r="Q25" s="43" t="n"/>
      <c r="R25" s="43" t="n"/>
      <c r="T25" s="47" t="n"/>
      <c r="U25" s="50" t="n"/>
      <c r="V25" s="48" t="n"/>
      <c r="W25" s="48" t="n"/>
      <c r="Y25" s="49" t="n"/>
    </row>
    <row r="26" ht="15" customHeight="1" s="7">
      <c r="B26" s="45" t="inlineStr">
        <is>
          <t xml:space="preserve">Mg </t>
        </is>
      </c>
      <c r="C26" s="43">
        <f>'Raw data'!E21</f>
        <v/>
      </c>
      <c r="D26" s="43">
        <f>C26*$D$3</f>
        <v/>
      </c>
      <c r="E26" s="43">
        <f>D26/1000/$B$6</f>
        <v/>
      </c>
      <c r="F26" s="44" t="n">
        <v>55.9</v>
      </c>
      <c r="G26" s="45">
        <f>F26*$D$3</f>
        <v/>
      </c>
      <c r="H26" s="45">
        <f>G26/1000/$C$6</f>
        <v/>
      </c>
      <c r="I26" s="44" t="n">
        <v>36.88</v>
      </c>
      <c r="J26" s="43" t="n"/>
      <c r="K26" s="43" t="n"/>
      <c r="L26" s="6" t="n">
        <v>54.18</v>
      </c>
      <c r="M26" s="43">
        <f>L26*$D$3</f>
        <v/>
      </c>
      <c r="N26" s="46">
        <f>M26/1000/$E$6</f>
        <v/>
      </c>
      <c r="O26" s="6" t="n">
        <v>50.67</v>
      </c>
      <c r="P26" s="43">
        <f>O26*$D$3</f>
        <v/>
      </c>
      <c r="Q26" s="43">
        <f>P26/1000/$F$6</f>
        <v/>
      </c>
      <c r="R26" s="43">
        <f>AVERAGE(E26,H26,N26,Q26)</f>
        <v/>
      </c>
      <c r="S26" s="37">
        <f>STDEV(E26,H26,N26,Q26)</f>
        <v/>
      </c>
      <c r="T26" s="47">
        <f>S26/R26</f>
        <v/>
      </c>
      <c r="U26" s="48" t="n"/>
      <c r="V26" s="48" t="n"/>
      <c r="W26" s="48" t="n"/>
      <c r="Y26" s="49" t="n"/>
    </row>
    <row r="27">
      <c r="C27" s="43" t="n"/>
      <c r="D27" s="43" t="n"/>
      <c r="E27" s="43" t="n"/>
      <c r="F27" s="44" t="n"/>
      <c r="G27" s="45" t="n"/>
      <c r="H27" s="45" t="n"/>
      <c r="I27" s="44" t="n"/>
      <c r="J27" s="43" t="n"/>
      <c r="K27" s="43" t="n"/>
      <c r="L27" s="6" t="n"/>
      <c r="M27" s="43" t="n"/>
      <c r="N27" s="46" t="n"/>
      <c r="O27" s="6" t="n"/>
      <c r="P27" s="43" t="n"/>
      <c r="Q27" s="43" t="n"/>
      <c r="R27" s="43" t="n"/>
      <c r="T27" s="47" t="n"/>
      <c r="U27" s="50" t="n"/>
      <c r="V27" s="48" t="n"/>
      <c r="W27" s="48" t="n"/>
      <c r="Y27" s="49" t="n"/>
    </row>
    <row r="28" ht="15" customHeight="1" s="7">
      <c r="B28" s="45" t="inlineStr">
        <is>
          <t>Mn</t>
        </is>
      </c>
      <c r="C28" s="43">
        <f>'Raw data'!E23</f>
        <v/>
      </c>
      <c r="D28" s="43">
        <f>C28*$D$3</f>
        <v/>
      </c>
      <c r="E28" s="43">
        <f>D28/1000/$B$6</f>
        <v/>
      </c>
      <c r="F28" s="44" t="n">
        <v>2.433</v>
      </c>
      <c r="G28" s="45">
        <f>F28*$D$3</f>
        <v/>
      </c>
      <c r="H28" s="45">
        <f>G28/1000/$C$6</f>
        <v/>
      </c>
      <c r="I28" s="44" t="n">
        <v>2.504</v>
      </c>
      <c r="J28" s="43" t="n"/>
      <c r="K28" s="43" t="n"/>
      <c r="L28" s="6" t="n">
        <v>2.382</v>
      </c>
      <c r="M28" s="43">
        <f>L28*$D$3</f>
        <v/>
      </c>
      <c r="N28" s="46">
        <f>M28/1000/$E$6</f>
        <v/>
      </c>
      <c r="O28" s="6" t="n">
        <v>2.473</v>
      </c>
      <c r="P28" s="43">
        <f>O28*$D$3</f>
        <v/>
      </c>
      <c r="Q28" s="43">
        <f>P28/1000/$F$6</f>
        <v/>
      </c>
      <c r="R28" s="43">
        <f>AVERAGE(E28,H28,N28,Q28)</f>
        <v/>
      </c>
      <c r="S28" s="37">
        <f>STDEV(E28,H28,N28,Q28)</f>
        <v/>
      </c>
      <c r="T28" s="51">
        <f>S28/R28</f>
        <v/>
      </c>
      <c r="U28" s="48" t="n"/>
      <c r="V28" s="48" t="n"/>
      <c r="W28" s="48" t="n"/>
      <c r="Y28" s="49" t="n"/>
    </row>
    <row r="29">
      <c r="C29" s="43" t="n"/>
      <c r="D29" s="43" t="n"/>
      <c r="E29" s="43" t="n"/>
      <c r="F29" s="44" t="n"/>
      <c r="G29" s="45" t="n"/>
      <c r="H29" s="45" t="n"/>
      <c r="I29" s="44" t="n"/>
      <c r="J29" s="43" t="n"/>
      <c r="K29" s="43" t="n"/>
      <c r="L29" s="6" t="n"/>
      <c r="M29" s="43" t="n"/>
      <c r="N29" s="46" t="n"/>
      <c r="O29" s="6" t="n"/>
      <c r="P29" s="43" t="n"/>
      <c r="Q29" s="43" t="n"/>
      <c r="R29" s="43" t="n"/>
      <c r="T29" s="47" t="n"/>
      <c r="U29" s="50" t="n"/>
      <c r="V29" s="48" t="n"/>
      <c r="W29" s="48" t="n"/>
      <c r="Y29" s="49" t="n"/>
    </row>
    <row r="30" ht="15" customHeight="1" s="7">
      <c r="B30" s="45" t="inlineStr">
        <is>
          <t xml:space="preserve">Na </t>
        </is>
      </c>
      <c r="C30" s="43">
        <f>'Raw data'!E25</f>
        <v/>
      </c>
      <c r="D30" s="43">
        <f>C30*$D$3</f>
        <v/>
      </c>
      <c r="E30" s="43">
        <f>D30/1000/$B$6</f>
        <v/>
      </c>
      <c r="F30" s="44" t="n">
        <v>21.07</v>
      </c>
      <c r="G30" s="45">
        <f>F30*$D$3</f>
        <v/>
      </c>
      <c r="H30" s="45">
        <f>G30/1000/$C$6</f>
        <v/>
      </c>
      <c r="I30" s="44" t="n">
        <v>18.94</v>
      </c>
      <c r="J30" s="43" t="n"/>
      <c r="K30" s="43" t="n"/>
      <c r="L30" s="6" t="n">
        <v>20.91</v>
      </c>
      <c r="M30" s="43">
        <f>L30*$D$3</f>
        <v/>
      </c>
      <c r="N30" s="46">
        <f>M30/1000/$E$6</f>
        <v/>
      </c>
      <c r="O30" s="6" t="n">
        <v>21.22</v>
      </c>
      <c r="P30" s="43">
        <f>O30*$D$3</f>
        <v/>
      </c>
      <c r="Q30" s="43">
        <f>P30/1000/$F$6</f>
        <v/>
      </c>
      <c r="R30" s="43">
        <f>AVERAGE(E30,H30,N30,Q30)</f>
        <v/>
      </c>
      <c r="S30" s="37">
        <f>STDEV(E30,H30,N30,Q30)</f>
        <v/>
      </c>
      <c r="T30" s="47">
        <f>S30/R30</f>
        <v/>
      </c>
      <c r="U30" s="48" t="n"/>
      <c r="V30" s="48" t="n"/>
      <c r="W30" s="48" t="n"/>
      <c r="Y30" s="49" t="n"/>
    </row>
    <row r="31">
      <c r="C31" s="43" t="n"/>
      <c r="D31" s="43" t="n"/>
      <c r="E31" s="43" t="n"/>
      <c r="F31" s="44" t="n"/>
      <c r="G31" s="45" t="n"/>
      <c r="H31" s="45" t="n"/>
      <c r="I31" s="44" t="n"/>
      <c r="J31" s="43" t="n"/>
      <c r="K31" s="43" t="n"/>
      <c r="L31" s="6" t="n"/>
      <c r="M31" s="43" t="n"/>
      <c r="N31" s="46" t="n"/>
      <c r="O31" s="6" t="n"/>
      <c r="P31" s="43" t="n"/>
      <c r="Q31" s="43" t="n"/>
      <c r="R31" s="43" t="n"/>
      <c r="T31" s="47" t="n"/>
      <c r="U31" s="50" t="n"/>
      <c r="V31" s="48" t="n"/>
      <c r="W31" s="48" t="n"/>
      <c r="Y31" s="49" t="n"/>
    </row>
    <row r="32" ht="15" customHeight="1" s="7">
      <c r="B32" s="45" t="inlineStr">
        <is>
          <t xml:space="preserve">Ni </t>
        </is>
      </c>
      <c r="C32" s="43">
        <f>'Raw data'!E27</f>
        <v/>
      </c>
      <c r="D32" s="43">
        <f>C32*$D$3</f>
        <v/>
      </c>
      <c r="E32" s="43">
        <f>D32/1000/$B$6</f>
        <v/>
      </c>
      <c r="F32" s="44" t="n">
        <v>1.325</v>
      </c>
      <c r="G32" s="45">
        <f>F32*$D$3</f>
        <v/>
      </c>
      <c r="H32" s="45">
        <f>G32/1000/$C$6</f>
        <v/>
      </c>
      <c r="I32" s="44" t="n">
        <v>1.339</v>
      </c>
      <c r="J32" s="43" t="n"/>
      <c r="K32" s="43" t="n"/>
      <c r="L32" s="6" t="n">
        <v>1.237</v>
      </c>
      <c r="M32" s="43">
        <f>L32*$D$3</f>
        <v/>
      </c>
      <c r="N32" s="46">
        <f>M32/1000/$E$6</f>
        <v/>
      </c>
      <c r="O32" s="6" t="n">
        <v>1.299</v>
      </c>
      <c r="P32" s="43">
        <f>O32*$D$3</f>
        <v/>
      </c>
      <c r="Q32" s="43">
        <f>P32/1000/$F$6</f>
        <v/>
      </c>
      <c r="R32" s="43">
        <f>AVERAGE(E32,H32,N32,Q32)</f>
        <v/>
      </c>
      <c r="S32" s="37">
        <f>STDEV(E32,H32,N32,Q32)</f>
        <v/>
      </c>
      <c r="T32" s="51">
        <f>S32/R32</f>
        <v/>
      </c>
      <c r="U32" s="48" t="n"/>
      <c r="V32" s="48" t="n"/>
      <c r="W32" s="48" t="n"/>
      <c r="Y32" s="49" t="n"/>
    </row>
    <row r="33">
      <c r="C33" s="43" t="n"/>
      <c r="D33" s="43" t="n"/>
      <c r="E33" s="43" t="n"/>
      <c r="F33" s="44" t="n"/>
      <c r="G33" s="45" t="n"/>
      <c r="H33" s="45" t="n"/>
      <c r="I33" s="44" t="n"/>
      <c r="J33" s="43" t="n"/>
      <c r="K33" s="43" t="n"/>
      <c r="L33" s="6" t="n"/>
      <c r="M33" s="43" t="n"/>
      <c r="N33" s="46" t="n"/>
      <c r="O33" s="6" t="n"/>
      <c r="P33" s="43" t="n"/>
      <c r="Q33" s="43" t="n"/>
      <c r="R33" s="43" t="n"/>
      <c r="T33" s="47" t="n"/>
      <c r="U33" s="50" t="n"/>
      <c r="V33" s="48" t="n"/>
      <c r="W33" s="48" t="n"/>
      <c r="Y33" s="49" t="n"/>
    </row>
    <row r="34" ht="15" customHeight="1" s="7">
      <c r="B34" s="45" t="inlineStr">
        <is>
          <t xml:space="preserve">Pb </t>
        </is>
      </c>
      <c r="C34" s="43">
        <f>'Raw data'!E29</f>
        <v/>
      </c>
      <c r="D34" s="43">
        <f>C34*$D$3</f>
        <v/>
      </c>
      <c r="E34" s="43">
        <f>D34/1000/$B$6</f>
        <v/>
      </c>
      <c r="F34" s="44" t="n">
        <v>0.481</v>
      </c>
      <c r="G34" s="45">
        <f>F34*$D$3</f>
        <v/>
      </c>
      <c r="H34" s="45">
        <f>G34/1000/$C$6</f>
        <v/>
      </c>
      <c r="I34" s="44" t="n">
        <v>0.515</v>
      </c>
      <c r="J34" s="43" t="n"/>
      <c r="K34" s="43" t="n"/>
      <c r="L34" s="6" t="n">
        <v>0.472</v>
      </c>
      <c r="M34" s="43">
        <f>L34*$D$3</f>
        <v/>
      </c>
      <c r="N34" s="46">
        <f>M34/1000/$E$6</f>
        <v/>
      </c>
      <c r="O34" s="6" t="n">
        <v>0.491</v>
      </c>
      <c r="P34" s="43">
        <f>O34*$D$3</f>
        <v/>
      </c>
      <c r="Q34" s="43">
        <f>P34/1000/$F$6</f>
        <v/>
      </c>
      <c r="R34" s="43">
        <f>AVERAGE(E34,H34,N34,Q34)</f>
        <v/>
      </c>
      <c r="S34" s="37">
        <f>STDEV(E34,H34,N34,Q34)</f>
        <v/>
      </c>
      <c r="T34" s="51">
        <f>S34/R34</f>
        <v/>
      </c>
      <c r="U34" s="48" t="n"/>
      <c r="V34" s="48" t="n"/>
      <c r="W34" s="48" t="n"/>
      <c r="Y34" s="49" t="n"/>
    </row>
    <row r="35">
      <c r="C35" s="43" t="n"/>
      <c r="D35" s="43" t="n"/>
      <c r="E35" s="43" t="n"/>
      <c r="F35" s="44" t="n"/>
      <c r="G35" s="45" t="n"/>
      <c r="H35" s="45" t="n"/>
      <c r="I35" s="44" t="n"/>
      <c r="J35" s="43" t="n"/>
      <c r="K35" s="43" t="n"/>
      <c r="L35" s="6" t="n"/>
      <c r="M35" s="43" t="n"/>
      <c r="N35" s="46" t="n"/>
      <c r="O35" s="6" t="n"/>
      <c r="P35" s="43" t="n"/>
      <c r="Q35" s="43" t="n"/>
      <c r="R35" s="43" t="n"/>
      <c r="T35" s="51" t="n"/>
      <c r="U35" s="50" t="n"/>
      <c r="V35" s="48" t="n"/>
      <c r="W35" s="48" t="n"/>
      <c r="Y35" s="49" t="n"/>
    </row>
    <row r="36">
      <c r="B36" s="37" t="inlineStr">
        <is>
          <t>Si</t>
        </is>
      </c>
      <c r="C36" s="43">
        <f>'Raw data'!E31</f>
        <v/>
      </c>
      <c r="D36" s="43">
        <f>C36*$D$3</f>
        <v/>
      </c>
      <c r="E36" s="43">
        <f>D36/1000/$B$6</f>
        <v/>
      </c>
      <c r="F36" s="44" t="n">
        <v>850.9</v>
      </c>
      <c r="G36" s="45">
        <f>F36*$D$3</f>
        <v/>
      </c>
      <c r="H36" s="45">
        <f>G36/1000/$C$6</f>
        <v/>
      </c>
      <c r="I36" s="44" t="n">
        <v>866.9</v>
      </c>
      <c r="J36" s="43" t="n"/>
      <c r="K36" s="43" t="n"/>
      <c r="L36" s="6" t="n">
        <v>862.3</v>
      </c>
      <c r="M36" s="43">
        <f>L36*$D$3</f>
        <v/>
      </c>
      <c r="N36" s="46">
        <f>M36/1000/$E$6</f>
        <v/>
      </c>
      <c r="O36" s="6" t="n">
        <v>876.1</v>
      </c>
      <c r="P36" s="43">
        <f>O36*$D$3</f>
        <v/>
      </c>
      <c r="Q36" s="43">
        <f>P36/1000/$F$6</f>
        <v/>
      </c>
      <c r="R36" s="43">
        <f>AVERAGE(E36,H36,N36,Q36)</f>
        <v/>
      </c>
      <c r="S36" s="37">
        <f>STDEV(E36,H36,N36,Q36)</f>
        <v/>
      </c>
      <c r="T36" s="51">
        <f>S36/R36</f>
        <v/>
      </c>
      <c r="U36" s="50" t="n"/>
      <c r="V36" s="48" t="n"/>
      <c r="W36" s="48" t="n"/>
      <c r="Y36" s="49" t="n"/>
    </row>
    <row r="37">
      <c r="C37" s="43" t="n"/>
      <c r="D37" s="43" t="n"/>
      <c r="E37" s="43" t="n"/>
      <c r="F37" s="44" t="n"/>
      <c r="G37" s="45" t="n"/>
      <c r="H37" s="45" t="n"/>
      <c r="I37" s="44" t="n"/>
      <c r="J37" s="43" t="n"/>
      <c r="K37" s="43" t="n"/>
      <c r="L37" s="6" t="n"/>
      <c r="M37" s="43" t="n"/>
      <c r="N37" s="46" t="n"/>
      <c r="O37" s="6" t="n"/>
      <c r="P37" s="43" t="n"/>
      <c r="Q37" s="43" t="n"/>
      <c r="R37" s="43" t="n"/>
      <c r="T37" s="51" t="n"/>
      <c r="U37" s="50" t="n"/>
      <c r="V37" s="48" t="n"/>
      <c r="W37" s="48" t="n"/>
      <c r="Y37" s="49" t="n"/>
    </row>
    <row r="38">
      <c r="B38" s="37" t="inlineStr">
        <is>
          <t>Ti</t>
        </is>
      </c>
      <c r="C38" s="43">
        <f>'Raw data'!E33</f>
        <v/>
      </c>
      <c r="D38" s="43">
        <f>C38*$D$3</f>
        <v/>
      </c>
      <c r="E38" s="43">
        <f>D38/1000/$B$6</f>
        <v/>
      </c>
      <c r="F38" s="44" t="n">
        <v>21.56</v>
      </c>
      <c r="G38" s="45">
        <f>F38*$D$3</f>
        <v/>
      </c>
      <c r="H38" s="45">
        <f>G38/1000/$C$6</f>
        <v/>
      </c>
      <c r="I38" s="44" t="n">
        <v>21.75</v>
      </c>
      <c r="J38" s="43" t="n"/>
      <c r="K38" s="43" t="n"/>
      <c r="L38" s="6" t="n">
        <v>20.81</v>
      </c>
      <c r="M38" s="43">
        <f>L38*$D$3</f>
        <v/>
      </c>
      <c r="N38" s="46">
        <f>M38/1000/$E$6</f>
        <v/>
      </c>
      <c r="O38" s="6" t="n">
        <v>21.41</v>
      </c>
      <c r="P38" s="43">
        <f>O38*$D$3</f>
        <v/>
      </c>
      <c r="Q38" s="43">
        <f>P38/1000/$F$6</f>
        <v/>
      </c>
      <c r="R38" s="43">
        <f>AVERAGE(E38,H38,N38,Q38)</f>
        <v/>
      </c>
      <c r="S38" s="37">
        <f>STDEV(E38,H38,N38,Q38)</f>
        <v/>
      </c>
      <c r="T38" s="51">
        <f>S38/R38</f>
        <v/>
      </c>
      <c r="U38" s="50" t="n"/>
      <c r="V38" s="48" t="n"/>
      <c r="W38" s="48" t="n"/>
      <c r="Y38" s="49" t="n"/>
    </row>
    <row r="39">
      <c r="C39" s="43" t="n"/>
      <c r="D39" s="43" t="n"/>
      <c r="E39" s="43" t="n"/>
      <c r="F39" s="44" t="n"/>
      <c r="G39" s="45" t="n"/>
      <c r="H39" s="45" t="n"/>
      <c r="I39" s="44" t="n"/>
      <c r="J39" s="43" t="n"/>
      <c r="K39" s="43" t="n"/>
      <c r="L39" s="6" t="n"/>
      <c r="M39" s="43" t="n"/>
      <c r="N39" s="46" t="n"/>
      <c r="O39" s="6" t="n"/>
      <c r="P39" s="43" t="n"/>
      <c r="Q39" s="43" t="n"/>
      <c r="R39" s="43" t="n"/>
      <c r="T39" s="51" t="n"/>
      <c r="U39" s="50" t="n"/>
      <c r="V39" s="48" t="n"/>
      <c r="W39" s="48" t="n"/>
      <c r="Y39" s="49" t="n"/>
    </row>
    <row r="40" ht="15" customHeight="1" s="7">
      <c r="B40" s="45" t="inlineStr">
        <is>
          <t xml:space="preserve">Zn </t>
        </is>
      </c>
      <c r="C40" s="43">
        <f>'Raw data'!E35</f>
        <v/>
      </c>
      <c r="D40" s="43">
        <f>C40*$D$3</f>
        <v/>
      </c>
      <c r="E40" s="43">
        <f>D40/1000/$B$6</f>
        <v/>
      </c>
      <c r="F40" s="44" t="n">
        <v>7.283</v>
      </c>
      <c r="G40" s="45">
        <f>F40*$D$3</f>
        <v/>
      </c>
      <c r="H40" s="45">
        <f>G40/1000/$C$6</f>
        <v/>
      </c>
      <c r="I40" s="44" t="n">
        <v>7.687</v>
      </c>
      <c r="J40" s="43" t="n"/>
      <c r="K40" s="43" t="n"/>
      <c r="L40" s="6" t="n">
        <v>7.139</v>
      </c>
      <c r="M40" s="43">
        <f>L40*$D$3</f>
        <v/>
      </c>
      <c r="N40" s="46">
        <f>M40/1000/$E$6</f>
        <v/>
      </c>
      <c r="O40" s="6" t="n">
        <v>7.42</v>
      </c>
      <c r="P40" s="43">
        <f>O40*$D$3</f>
        <v/>
      </c>
      <c r="Q40" s="43">
        <f>P40/1000/$F$6</f>
        <v/>
      </c>
      <c r="R40" s="43">
        <f>AVERAGE(E40,H40,N40,Q40)</f>
        <v/>
      </c>
      <c r="S40" s="37">
        <f>STDEV(E40,H40,N40,Q40)</f>
        <v/>
      </c>
      <c r="T40" s="47">
        <f>S40/R40</f>
        <v/>
      </c>
      <c r="U40" s="48" t="n"/>
      <c r="V40" s="48" t="n"/>
      <c r="W40" s="48" t="n"/>
      <c r="Y40" s="49" t="n"/>
    </row>
  </sheetData>
  <mergeCells count="5">
    <mergeCell ref="C8:E8"/>
    <mergeCell ref="F8:H8"/>
    <mergeCell ref="I8:K8"/>
    <mergeCell ref="L8:N8"/>
    <mergeCell ref="O8:Q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Y40"/>
  <sheetViews>
    <sheetView tabSelected="1" topLeftCell="L1" workbookViewId="0">
      <selection activeCell="F10" sqref="F10"/>
    </sheetView>
  </sheetViews>
  <sheetFormatPr baseColWidth="8" defaultColWidth="10.8203125" defaultRowHeight="15"/>
  <cols>
    <col width="24" bestFit="1" customWidth="1" style="52" min="1" max="1"/>
    <col width="10.8203125" customWidth="1" style="52" min="2" max="2"/>
    <col width="13.17578125" bestFit="1" customWidth="1" style="52" min="3" max="3"/>
    <col width="27" bestFit="1" customWidth="1" style="52" min="4" max="4"/>
    <col width="13.17578125" bestFit="1" customWidth="1" style="52" min="5" max="6"/>
    <col width="27" bestFit="1" customWidth="1" style="52" min="7" max="7"/>
    <col width="11.3515625" bestFit="1" customWidth="1" style="52" min="8" max="8"/>
    <col width="13.17578125" bestFit="1" customWidth="1" style="52" min="9" max="9"/>
    <col width="27" bestFit="1" customWidth="1" style="52" min="10" max="10"/>
    <col width="13.17578125" bestFit="1" customWidth="1" style="52" min="11" max="11"/>
    <col width="13.17578125" customWidth="1" style="52" min="12" max="17"/>
    <col width="13.17578125" bestFit="1" customWidth="1" style="52" min="18" max="19"/>
    <col width="10.8203125" customWidth="1" style="52" min="20" max="21"/>
    <col width="15.3515625" bestFit="1" customWidth="1" style="52" min="22" max="22"/>
    <col width="14.46875" customWidth="1" style="52" min="23" max="23"/>
    <col width="16.3515625" bestFit="1" customWidth="1" style="52" min="24" max="24"/>
    <col width="10.8203125" customWidth="1" style="52" min="25" max="262"/>
    <col width="24" bestFit="1" customWidth="1" style="52" min="263" max="263"/>
    <col width="10.8203125" customWidth="1" style="52" min="264" max="265"/>
    <col width="22.8203125" customWidth="1" style="52" min="266" max="266"/>
    <col width="12.46875" customWidth="1" style="52" min="267" max="267"/>
    <col width="11.3515625" bestFit="1" customWidth="1" style="52" min="268" max="268"/>
    <col width="22.8203125" bestFit="1" customWidth="1" style="52" min="269" max="269"/>
    <col width="11.3515625" bestFit="1" customWidth="1" style="52" min="270" max="271"/>
    <col width="22.8203125" bestFit="1" customWidth="1" style="52" min="272" max="272"/>
    <col width="11.3515625" bestFit="1" customWidth="1" style="52" min="273" max="273"/>
    <col width="10.8203125" customWidth="1" style="52" min="274" max="277"/>
    <col width="15.3515625" bestFit="1" customWidth="1" style="52" min="278" max="278"/>
    <col width="14.46875" customWidth="1" style="52" min="279" max="279"/>
    <col width="16.3515625" bestFit="1" customWidth="1" style="52" min="280" max="280"/>
    <col width="10.8203125" customWidth="1" style="52" min="281" max="518"/>
    <col width="24" bestFit="1" customWidth="1" style="52" min="519" max="519"/>
    <col width="10.8203125" customWidth="1" style="52" min="520" max="521"/>
    <col width="22.8203125" customWidth="1" style="52" min="522" max="522"/>
    <col width="12.46875" customWidth="1" style="52" min="523" max="523"/>
    <col width="11.3515625" bestFit="1" customWidth="1" style="52" min="524" max="524"/>
    <col width="22.8203125" bestFit="1" customWidth="1" style="52" min="525" max="525"/>
    <col width="11.3515625" bestFit="1" customWidth="1" style="52" min="526" max="527"/>
    <col width="22.8203125" bestFit="1" customWidth="1" style="52" min="528" max="528"/>
    <col width="11.3515625" bestFit="1" customWidth="1" style="52" min="529" max="529"/>
    <col width="10.8203125" customWidth="1" style="52" min="530" max="533"/>
    <col width="15.3515625" bestFit="1" customWidth="1" style="52" min="534" max="534"/>
    <col width="14.46875" customWidth="1" style="52" min="535" max="535"/>
    <col width="16.3515625" bestFit="1" customWidth="1" style="52" min="536" max="536"/>
    <col width="10.8203125" customWidth="1" style="52" min="537" max="774"/>
    <col width="24" bestFit="1" customWidth="1" style="52" min="775" max="775"/>
    <col width="10.8203125" customWidth="1" style="52" min="776" max="777"/>
    <col width="22.8203125" customWidth="1" style="52" min="778" max="778"/>
    <col width="12.46875" customWidth="1" style="52" min="779" max="779"/>
    <col width="11.3515625" bestFit="1" customWidth="1" style="52" min="780" max="780"/>
    <col width="22.8203125" bestFit="1" customWidth="1" style="52" min="781" max="781"/>
    <col width="11.3515625" bestFit="1" customWidth="1" style="52" min="782" max="783"/>
    <col width="22.8203125" bestFit="1" customWidth="1" style="52" min="784" max="784"/>
    <col width="11.3515625" bestFit="1" customWidth="1" style="52" min="785" max="785"/>
    <col width="10.8203125" customWidth="1" style="52" min="786" max="789"/>
    <col width="15.3515625" bestFit="1" customWidth="1" style="52" min="790" max="790"/>
    <col width="14.46875" customWidth="1" style="52" min="791" max="791"/>
    <col width="16.3515625" bestFit="1" customWidth="1" style="52" min="792" max="792"/>
    <col width="10.8203125" customWidth="1" style="52" min="793" max="1030"/>
    <col width="24" bestFit="1" customWidth="1" style="52" min="1031" max="1031"/>
    <col width="10.8203125" customWidth="1" style="52" min="1032" max="1033"/>
    <col width="22.8203125" customWidth="1" style="52" min="1034" max="1034"/>
    <col width="12.46875" customWidth="1" style="52" min="1035" max="1035"/>
    <col width="11.3515625" bestFit="1" customWidth="1" style="52" min="1036" max="1036"/>
    <col width="22.8203125" bestFit="1" customWidth="1" style="52" min="1037" max="1037"/>
    <col width="11.3515625" bestFit="1" customWidth="1" style="52" min="1038" max="1039"/>
    <col width="22.8203125" bestFit="1" customWidth="1" style="52" min="1040" max="1040"/>
    <col width="11.3515625" bestFit="1" customWidth="1" style="52" min="1041" max="1041"/>
    <col width="10.8203125" customWidth="1" style="52" min="1042" max="1045"/>
    <col width="15.3515625" bestFit="1" customWidth="1" style="52" min="1046" max="1046"/>
    <col width="14.46875" customWidth="1" style="52" min="1047" max="1047"/>
    <col width="16.3515625" bestFit="1" customWidth="1" style="52" min="1048" max="1048"/>
    <col width="10.8203125" customWidth="1" style="52" min="1049" max="1286"/>
    <col width="24" bestFit="1" customWidth="1" style="52" min="1287" max="1287"/>
    <col width="10.8203125" customWidth="1" style="52" min="1288" max="1289"/>
    <col width="22.8203125" customWidth="1" style="52" min="1290" max="1290"/>
    <col width="12.46875" customWidth="1" style="52" min="1291" max="1291"/>
    <col width="11.3515625" bestFit="1" customWidth="1" style="52" min="1292" max="1292"/>
    <col width="22.8203125" bestFit="1" customWidth="1" style="52" min="1293" max="1293"/>
    <col width="11.3515625" bestFit="1" customWidth="1" style="52" min="1294" max="1295"/>
    <col width="22.8203125" bestFit="1" customWidth="1" style="52" min="1296" max="1296"/>
    <col width="11.3515625" bestFit="1" customWidth="1" style="52" min="1297" max="1297"/>
    <col width="10.8203125" customWidth="1" style="52" min="1298" max="1301"/>
    <col width="15.3515625" bestFit="1" customWidth="1" style="52" min="1302" max="1302"/>
    <col width="14.46875" customWidth="1" style="52" min="1303" max="1303"/>
    <col width="16.3515625" bestFit="1" customWidth="1" style="52" min="1304" max="1304"/>
    <col width="10.8203125" customWidth="1" style="52" min="1305" max="1542"/>
    <col width="24" bestFit="1" customWidth="1" style="52" min="1543" max="1543"/>
    <col width="10.8203125" customWidth="1" style="52" min="1544" max="1545"/>
    <col width="22.8203125" customWidth="1" style="52" min="1546" max="1546"/>
    <col width="12.46875" customWidth="1" style="52" min="1547" max="1547"/>
    <col width="11.3515625" bestFit="1" customWidth="1" style="52" min="1548" max="1548"/>
    <col width="22.8203125" bestFit="1" customWidth="1" style="52" min="1549" max="1549"/>
    <col width="11.3515625" bestFit="1" customWidth="1" style="52" min="1550" max="1551"/>
    <col width="22.8203125" bestFit="1" customWidth="1" style="52" min="1552" max="1552"/>
    <col width="11.3515625" bestFit="1" customWidth="1" style="52" min="1553" max="1553"/>
    <col width="10.8203125" customWidth="1" style="52" min="1554" max="1557"/>
    <col width="15.3515625" bestFit="1" customWidth="1" style="52" min="1558" max="1558"/>
    <col width="14.46875" customWidth="1" style="52" min="1559" max="1559"/>
    <col width="16.3515625" bestFit="1" customWidth="1" style="52" min="1560" max="1560"/>
    <col width="10.8203125" customWidth="1" style="52" min="1561" max="1798"/>
    <col width="24" bestFit="1" customWidth="1" style="52" min="1799" max="1799"/>
    <col width="10.8203125" customWidth="1" style="52" min="1800" max="1801"/>
    <col width="22.8203125" customWidth="1" style="52" min="1802" max="1802"/>
    <col width="12.46875" customWidth="1" style="52" min="1803" max="1803"/>
    <col width="11.3515625" bestFit="1" customWidth="1" style="52" min="1804" max="1804"/>
    <col width="22.8203125" bestFit="1" customWidth="1" style="52" min="1805" max="1805"/>
    <col width="11.3515625" bestFit="1" customWidth="1" style="52" min="1806" max="1807"/>
    <col width="22.8203125" bestFit="1" customWidth="1" style="52" min="1808" max="1808"/>
    <col width="11.3515625" bestFit="1" customWidth="1" style="52" min="1809" max="1809"/>
    <col width="10.8203125" customWidth="1" style="52" min="1810" max="1813"/>
    <col width="15.3515625" bestFit="1" customWidth="1" style="52" min="1814" max="1814"/>
    <col width="14.46875" customWidth="1" style="52" min="1815" max="1815"/>
    <col width="16.3515625" bestFit="1" customWidth="1" style="52" min="1816" max="1816"/>
    <col width="10.8203125" customWidth="1" style="52" min="1817" max="2054"/>
    <col width="24" bestFit="1" customWidth="1" style="52" min="2055" max="2055"/>
    <col width="10.8203125" customWidth="1" style="52" min="2056" max="2057"/>
    <col width="22.8203125" customWidth="1" style="52" min="2058" max="2058"/>
    <col width="12.46875" customWidth="1" style="52" min="2059" max="2059"/>
    <col width="11.3515625" bestFit="1" customWidth="1" style="52" min="2060" max="2060"/>
    <col width="22.8203125" bestFit="1" customWidth="1" style="52" min="2061" max="2061"/>
    <col width="11.3515625" bestFit="1" customWidth="1" style="52" min="2062" max="2063"/>
    <col width="22.8203125" bestFit="1" customWidth="1" style="52" min="2064" max="2064"/>
    <col width="11.3515625" bestFit="1" customWidth="1" style="52" min="2065" max="2065"/>
    <col width="10.8203125" customWidth="1" style="52" min="2066" max="2069"/>
    <col width="15.3515625" bestFit="1" customWidth="1" style="52" min="2070" max="2070"/>
    <col width="14.46875" customWidth="1" style="52" min="2071" max="2071"/>
    <col width="16.3515625" bestFit="1" customWidth="1" style="52" min="2072" max="2072"/>
    <col width="10.8203125" customWidth="1" style="52" min="2073" max="2310"/>
    <col width="24" bestFit="1" customWidth="1" style="52" min="2311" max="2311"/>
    <col width="10.8203125" customWidth="1" style="52" min="2312" max="2313"/>
    <col width="22.8203125" customWidth="1" style="52" min="2314" max="2314"/>
    <col width="12.46875" customWidth="1" style="52" min="2315" max="2315"/>
    <col width="11.3515625" bestFit="1" customWidth="1" style="52" min="2316" max="2316"/>
    <col width="22.8203125" bestFit="1" customWidth="1" style="52" min="2317" max="2317"/>
    <col width="11.3515625" bestFit="1" customWidth="1" style="52" min="2318" max="2319"/>
    <col width="22.8203125" bestFit="1" customWidth="1" style="52" min="2320" max="2320"/>
    <col width="11.3515625" bestFit="1" customWidth="1" style="52" min="2321" max="2321"/>
    <col width="10.8203125" customWidth="1" style="52" min="2322" max="2325"/>
    <col width="15.3515625" bestFit="1" customWidth="1" style="52" min="2326" max="2326"/>
    <col width="14.46875" customWidth="1" style="52" min="2327" max="2327"/>
    <col width="16.3515625" bestFit="1" customWidth="1" style="52" min="2328" max="2328"/>
    <col width="10.8203125" customWidth="1" style="52" min="2329" max="2566"/>
    <col width="24" bestFit="1" customWidth="1" style="52" min="2567" max="2567"/>
    <col width="10.8203125" customWidth="1" style="52" min="2568" max="2569"/>
    <col width="22.8203125" customWidth="1" style="52" min="2570" max="2570"/>
    <col width="12.46875" customWidth="1" style="52" min="2571" max="2571"/>
    <col width="11.3515625" bestFit="1" customWidth="1" style="52" min="2572" max="2572"/>
    <col width="22.8203125" bestFit="1" customWidth="1" style="52" min="2573" max="2573"/>
    <col width="11.3515625" bestFit="1" customWidth="1" style="52" min="2574" max="2575"/>
    <col width="22.8203125" bestFit="1" customWidth="1" style="52" min="2576" max="2576"/>
    <col width="11.3515625" bestFit="1" customWidth="1" style="52" min="2577" max="2577"/>
    <col width="10.8203125" customWidth="1" style="52" min="2578" max="2581"/>
    <col width="15.3515625" bestFit="1" customWidth="1" style="52" min="2582" max="2582"/>
    <col width="14.46875" customWidth="1" style="52" min="2583" max="2583"/>
    <col width="16.3515625" bestFit="1" customWidth="1" style="52" min="2584" max="2584"/>
    <col width="10.8203125" customWidth="1" style="52" min="2585" max="2822"/>
    <col width="24" bestFit="1" customWidth="1" style="52" min="2823" max="2823"/>
    <col width="10.8203125" customWidth="1" style="52" min="2824" max="2825"/>
    <col width="22.8203125" customWidth="1" style="52" min="2826" max="2826"/>
    <col width="12.46875" customWidth="1" style="52" min="2827" max="2827"/>
    <col width="11.3515625" bestFit="1" customWidth="1" style="52" min="2828" max="2828"/>
    <col width="22.8203125" bestFit="1" customWidth="1" style="52" min="2829" max="2829"/>
    <col width="11.3515625" bestFit="1" customWidth="1" style="52" min="2830" max="2831"/>
    <col width="22.8203125" bestFit="1" customWidth="1" style="52" min="2832" max="2832"/>
    <col width="11.3515625" bestFit="1" customWidth="1" style="52" min="2833" max="2833"/>
    <col width="10.8203125" customWidth="1" style="52" min="2834" max="2837"/>
    <col width="15.3515625" bestFit="1" customWidth="1" style="52" min="2838" max="2838"/>
    <col width="14.46875" customWidth="1" style="52" min="2839" max="2839"/>
    <col width="16.3515625" bestFit="1" customWidth="1" style="52" min="2840" max="2840"/>
    <col width="10.8203125" customWidth="1" style="52" min="2841" max="3078"/>
    <col width="24" bestFit="1" customWidth="1" style="52" min="3079" max="3079"/>
    <col width="10.8203125" customWidth="1" style="52" min="3080" max="3081"/>
    <col width="22.8203125" customWidth="1" style="52" min="3082" max="3082"/>
    <col width="12.46875" customWidth="1" style="52" min="3083" max="3083"/>
    <col width="11.3515625" bestFit="1" customWidth="1" style="52" min="3084" max="3084"/>
    <col width="22.8203125" bestFit="1" customWidth="1" style="52" min="3085" max="3085"/>
    <col width="11.3515625" bestFit="1" customWidth="1" style="52" min="3086" max="3087"/>
    <col width="22.8203125" bestFit="1" customWidth="1" style="52" min="3088" max="3088"/>
    <col width="11.3515625" bestFit="1" customWidth="1" style="52" min="3089" max="3089"/>
    <col width="10.8203125" customWidth="1" style="52" min="3090" max="3093"/>
    <col width="15.3515625" bestFit="1" customWidth="1" style="52" min="3094" max="3094"/>
    <col width="14.46875" customWidth="1" style="52" min="3095" max="3095"/>
    <col width="16.3515625" bestFit="1" customWidth="1" style="52" min="3096" max="3096"/>
    <col width="10.8203125" customWidth="1" style="52" min="3097" max="3334"/>
    <col width="24" bestFit="1" customWidth="1" style="52" min="3335" max="3335"/>
    <col width="10.8203125" customWidth="1" style="52" min="3336" max="3337"/>
    <col width="22.8203125" customWidth="1" style="52" min="3338" max="3338"/>
    <col width="12.46875" customWidth="1" style="52" min="3339" max="3339"/>
    <col width="11.3515625" bestFit="1" customWidth="1" style="52" min="3340" max="3340"/>
    <col width="22.8203125" bestFit="1" customWidth="1" style="52" min="3341" max="3341"/>
    <col width="11.3515625" bestFit="1" customWidth="1" style="52" min="3342" max="3343"/>
    <col width="22.8203125" bestFit="1" customWidth="1" style="52" min="3344" max="3344"/>
    <col width="11.3515625" bestFit="1" customWidth="1" style="52" min="3345" max="3345"/>
    <col width="10.8203125" customWidth="1" style="52" min="3346" max="3349"/>
    <col width="15.3515625" bestFit="1" customWidth="1" style="52" min="3350" max="3350"/>
    <col width="14.46875" customWidth="1" style="52" min="3351" max="3351"/>
    <col width="16.3515625" bestFit="1" customWidth="1" style="52" min="3352" max="3352"/>
    <col width="10.8203125" customWidth="1" style="52" min="3353" max="3590"/>
    <col width="24" bestFit="1" customWidth="1" style="52" min="3591" max="3591"/>
    <col width="10.8203125" customWidth="1" style="52" min="3592" max="3593"/>
    <col width="22.8203125" customWidth="1" style="52" min="3594" max="3594"/>
    <col width="12.46875" customWidth="1" style="52" min="3595" max="3595"/>
    <col width="11.3515625" bestFit="1" customWidth="1" style="52" min="3596" max="3596"/>
    <col width="22.8203125" bestFit="1" customWidth="1" style="52" min="3597" max="3597"/>
    <col width="11.3515625" bestFit="1" customWidth="1" style="52" min="3598" max="3599"/>
    <col width="22.8203125" bestFit="1" customWidth="1" style="52" min="3600" max="3600"/>
    <col width="11.3515625" bestFit="1" customWidth="1" style="52" min="3601" max="3601"/>
    <col width="10.8203125" customWidth="1" style="52" min="3602" max="3605"/>
    <col width="15.3515625" bestFit="1" customWidth="1" style="52" min="3606" max="3606"/>
    <col width="14.46875" customWidth="1" style="52" min="3607" max="3607"/>
    <col width="16.3515625" bestFit="1" customWidth="1" style="52" min="3608" max="3608"/>
    <col width="10.8203125" customWidth="1" style="52" min="3609" max="3846"/>
    <col width="24" bestFit="1" customWidth="1" style="52" min="3847" max="3847"/>
    <col width="10.8203125" customWidth="1" style="52" min="3848" max="3849"/>
    <col width="22.8203125" customWidth="1" style="52" min="3850" max="3850"/>
    <col width="12.46875" customWidth="1" style="52" min="3851" max="3851"/>
    <col width="11.3515625" bestFit="1" customWidth="1" style="52" min="3852" max="3852"/>
    <col width="22.8203125" bestFit="1" customWidth="1" style="52" min="3853" max="3853"/>
    <col width="11.3515625" bestFit="1" customWidth="1" style="52" min="3854" max="3855"/>
    <col width="22.8203125" bestFit="1" customWidth="1" style="52" min="3856" max="3856"/>
    <col width="11.3515625" bestFit="1" customWidth="1" style="52" min="3857" max="3857"/>
    <col width="10.8203125" customWidth="1" style="52" min="3858" max="3861"/>
    <col width="15.3515625" bestFit="1" customWidth="1" style="52" min="3862" max="3862"/>
    <col width="14.46875" customWidth="1" style="52" min="3863" max="3863"/>
    <col width="16.3515625" bestFit="1" customWidth="1" style="52" min="3864" max="3864"/>
    <col width="10.8203125" customWidth="1" style="52" min="3865" max="4102"/>
    <col width="24" bestFit="1" customWidth="1" style="52" min="4103" max="4103"/>
    <col width="10.8203125" customWidth="1" style="52" min="4104" max="4105"/>
    <col width="22.8203125" customWidth="1" style="52" min="4106" max="4106"/>
    <col width="12.46875" customWidth="1" style="52" min="4107" max="4107"/>
    <col width="11.3515625" bestFit="1" customWidth="1" style="52" min="4108" max="4108"/>
    <col width="22.8203125" bestFit="1" customWidth="1" style="52" min="4109" max="4109"/>
    <col width="11.3515625" bestFit="1" customWidth="1" style="52" min="4110" max="4111"/>
    <col width="22.8203125" bestFit="1" customWidth="1" style="52" min="4112" max="4112"/>
    <col width="11.3515625" bestFit="1" customWidth="1" style="52" min="4113" max="4113"/>
    <col width="10.8203125" customWidth="1" style="52" min="4114" max="4117"/>
    <col width="15.3515625" bestFit="1" customWidth="1" style="52" min="4118" max="4118"/>
    <col width="14.46875" customWidth="1" style="52" min="4119" max="4119"/>
    <col width="16.3515625" bestFit="1" customWidth="1" style="52" min="4120" max="4120"/>
    <col width="10.8203125" customWidth="1" style="52" min="4121" max="4358"/>
    <col width="24" bestFit="1" customWidth="1" style="52" min="4359" max="4359"/>
    <col width="10.8203125" customWidth="1" style="52" min="4360" max="4361"/>
    <col width="22.8203125" customWidth="1" style="52" min="4362" max="4362"/>
    <col width="12.46875" customWidth="1" style="52" min="4363" max="4363"/>
    <col width="11.3515625" bestFit="1" customWidth="1" style="52" min="4364" max="4364"/>
    <col width="22.8203125" bestFit="1" customWidth="1" style="52" min="4365" max="4365"/>
    <col width="11.3515625" bestFit="1" customWidth="1" style="52" min="4366" max="4367"/>
    <col width="22.8203125" bestFit="1" customWidth="1" style="52" min="4368" max="4368"/>
    <col width="11.3515625" bestFit="1" customWidth="1" style="52" min="4369" max="4369"/>
    <col width="10.8203125" customWidth="1" style="52" min="4370" max="4373"/>
    <col width="15.3515625" bestFit="1" customWidth="1" style="52" min="4374" max="4374"/>
    <col width="14.46875" customWidth="1" style="52" min="4375" max="4375"/>
    <col width="16.3515625" bestFit="1" customWidth="1" style="52" min="4376" max="4376"/>
    <col width="10.8203125" customWidth="1" style="52" min="4377" max="4614"/>
    <col width="24" bestFit="1" customWidth="1" style="52" min="4615" max="4615"/>
    <col width="10.8203125" customWidth="1" style="52" min="4616" max="4617"/>
    <col width="22.8203125" customWidth="1" style="52" min="4618" max="4618"/>
    <col width="12.46875" customWidth="1" style="52" min="4619" max="4619"/>
    <col width="11.3515625" bestFit="1" customWidth="1" style="52" min="4620" max="4620"/>
    <col width="22.8203125" bestFit="1" customWidth="1" style="52" min="4621" max="4621"/>
    <col width="11.3515625" bestFit="1" customWidth="1" style="52" min="4622" max="4623"/>
    <col width="22.8203125" bestFit="1" customWidth="1" style="52" min="4624" max="4624"/>
    <col width="11.3515625" bestFit="1" customWidth="1" style="52" min="4625" max="4625"/>
    <col width="10.8203125" customWidth="1" style="52" min="4626" max="4629"/>
    <col width="15.3515625" bestFit="1" customWidth="1" style="52" min="4630" max="4630"/>
    <col width="14.46875" customWidth="1" style="52" min="4631" max="4631"/>
    <col width="16.3515625" bestFit="1" customWidth="1" style="52" min="4632" max="4632"/>
    <col width="10.8203125" customWidth="1" style="52" min="4633" max="4870"/>
    <col width="24" bestFit="1" customWidth="1" style="52" min="4871" max="4871"/>
    <col width="10.8203125" customWidth="1" style="52" min="4872" max="4873"/>
    <col width="22.8203125" customWidth="1" style="52" min="4874" max="4874"/>
    <col width="12.46875" customWidth="1" style="52" min="4875" max="4875"/>
    <col width="11.3515625" bestFit="1" customWidth="1" style="52" min="4876" max="4876"/>
    <col width="22.8203125" bestFit="1" customWidth="1" style="52" min="4877" max="4877"/>
    <col width="11.3515625" bestFit="1" customWidth="1" style="52" min="4878" max="4879"/>
    <col width="22.8203125" bestFit="1" customWidth="1" style="52" min="4880" max="4880"/>
    <col width="11.3515625" bestFit="1" customWidth="1" style="52" min="4881" max="4881"/>
    <col width="10.8203125" customWidth="1" style="52" min="4882" max="4885"/>
    <col width="15.3515625" bestFit="1" customWidth="1" style="52" min="4886" max="4886"/>
    <col width="14.46875" customWidth="1" style="52" min="4887" max="4887"/>
    <col width="16.3515625" bestFit="1" customWidth="1" style="52" min="4888" max="4888"/>
    <col width="10.8203125" customWidth="1" style="52" min="4889" max="5126"/>
    <col width="24" bestFit="1" customWidth="1" style="52" min="5127" max="5127"/>
    <col width="10.8203125" customWidth="1" style="52" min="5128" max="5129"/>
    <col width="22.8203125" customWidth="1" style="52" min="5130" max="5130"/>
    <col width="12.46875" customWidth="1" style="52" min="5131" max="5131"/>
    <col width="11.3515625" bestFit="1" customWidth="1" style="52" min="5132" max="5132"/>
    <col width="22.8203125" bestFit="1" customWidth="1" style="52" min="5133" max="5133"/>
    <col width="11.3515625" bestFit="1" customWidth="1" style="52" min="5134" max="5135"/>
    <col width="22.8203125" bestFit="1" customWidth="1" style="52" min="5136" max="5136"/>
    <col width="11.3515625" bestFit="1" customWidth="1" style="52" min="5137" max="5137"/>
    <col width="10.8203125" customWidth="1" style="52" min="5138" max="5141"/>
    <col width="15.3515625" bestFit="1" customWidth="1" style="52" min="5142" max="5142"/>
    <col width="14.46875" customWidth="1" style="52" min="5143" max="5143"/>
    <col width="16.3515625" bestFit="1" customWidth="1" style="52" min="5144" max="5144"/>
    <col width="10.8203125" customWidth="1" style="52" min="5145" max="5382"/>
    <col width="24" bestFit="1" customWidth="1" style="52" min="5383" max="5383"/>
    <col width="10.8203125" customWidth="1" style="52" min="5384" max="5385"/>
    <col width="22.8203125" customWidth="1" style="52" min="5386" max="5386"/>
    <col width="12.46875" customWidth="1" style="52" min="5387" max="5387"/>
    <col width="11.3515625" bestFit="1" customWidth="1" style="52" min="5388" max="5388"/>
    <col width="22.8203125" bestFit="1" customWidth="1" style="52" min="5389" max="5389"/>
    <col width="11.3515625" bestFit="1" customWidth="1" style="52" min="5390" max="5391"/>
    <col width="22.8203125" bestFit="1" customWidth="1" style="52" min="5392" max="5392"/>
    <col width="11.3515625" bestFit="1" customWidth="1" style="52" min="5393" max="5393"/>
    <col width="10.8203125" customWidth="1" style="52" min="5394" max="5397"/>
    <col width="15.3515625" bestFit="1" customWidth="1" style="52" min="5398" max="5398"/>
    <col width="14.46875" customWidth="1" style="52" min="5399" max="5399"/>
    <col width="16.3515625" bestFit="1" customWidth="1" style="52" min="5400" max="5400"/>
    <col width="10.8203125" customWidth="1" style="52" min="5401" max="5638"/>
    <col width="24" bestFit="1" customWidth="1" style="52" min="5639" max="5639"/>
    <col width="10.8203125" customWidth="1" style="52" min="5640" max="5641"/>
    <col width="22.8203125" customWidth="1" style="52" min="5642" max="5642"/>
    <col width="12.46875" customWidth="1" style="52" min="5643" max="5643"/>
    <col width="11.3515625" bestFit="1" customWidth="1" style="52" min="5644" max="5644"/>
    <col width="22.8203125" bestFit="1" customWidth="1" style="52" min="5645" max="5645"/>
    <col width="11.3515625" bestFit="1" customWidth="1" style="52" min="5646" max="5647"/>
    <col width="22.8203125" bestFit="1" customWidth="1" style="52" min="5648" max="5648"/>
    <col width="11.3515625" bestFit="1" customWidth="1" style="52" min="5649" max="5649"/>
    <col width="10.8203125" customWidth="1" style="52" min="5650" max="5653"/>
    <col width="15.3515625" bestFit="1" customWidth="1" style="52" min="5654" max="5654"/>
    <col width="14.46875" customWidth="1" style="52" min="5655" max="5655"/>
    <col width="16.3515625" bestFit="1" customWidth="1" style="52" min="5656" max="5656"/>
    <col width="10.8203125" customWidth="1" style="52" min="5657" max="5894"/>
    <col width="24" bestFit="1" customWidth="1" style="52" min="5895" max="5895"/>
    <col width="10.8203125" customWidth="1" style="52" min="5896" max="5897"/>
    <col width="22.8203125" customWidth="1" style="52" min="5898" max="5898"/>
    <col width="12.46875" customWidth="1" style="52" min="5899" max="5899"/>
    <col width="11.3515625" bestFit="1" customWidth="1" style="52" min="5900" max="5900"/>
    <col width="22.8203125" bestFit="1" customWidth="1" style="52" min="5901" max="5901"/>
    <col width="11.3515625" bestFit="1" customWidth="1" style="52" min="5902" max="5903"/>
    <col width="22.8203125" bestFit="1" customWidth="1" style="52" min="5904" max="5904"/>
    <col width="11.3515625" bestFit="1" customWidth="1" style="52" min="5905" max="5905"/>
    <col width="10.8203125" customWidth="1" style="52" min="5906" max="5909"/>
    <col width="15.3515625" bestFit="1" customWidth="1" style="52" min="5910" max="5910"/>
    <col width="14.46875" customWidth="1" style="52" min="5911" max="5911"/>
    <col width="16.3515625" bestFit="1" customWidth="1" style="52" min="5912" max="5912"/>
    <col width="10.8203125" customWidth="1" style="52" min="5913" max="6150"/>
    <col width="24" bestFit="1" customWidth="1" style="52" min="6151" max="6151"/>
    <col width="10.8203125" customWidth="1" style="52" min="6152" max="6153"/>
    <col width="22.8203125" customWidth="1" style="52" min="6154" max="6154"/>
    <col width="12.46875" customWidth="1" style="52" min="6155" max="6155"/>
    <col width="11.3515625" bestFit="1" customWidth="1" style="52" min="6156" max="6156"/>
    <col width="22.8203125" bestFit="1" customWidth="1" style="52" min="6157" max="6157"/>
    <col width="11.3515625" bestFit="1" customWidth="1" style="52" min="6158" max="6159"/>
    <col width="22.8203125" bestFit="1" customWidth="1" style="52" min="6160" max="6160"/>
    <col width="11.3515625" bestFit="1" customWidth="1" style="52" min="6161" max="6161"/>
    <col width="10.8203125" customWidth="1" style="52" min="6162" max="6165"/>
    <col width="15.3515625" bestFit="1" customWidth="1" style="52" min="6166" max="6166"/>
    <col width="14.46875" customWidth="1" style="52" min="6167" max="6167"/>
    <col width="16.3515625" bestFit="1" customWidth="1" style="52" min="6168" max="6168"/>
    <col width="10.8203125" customWidth="1" style="52" min="6169" max="6406"/>
    <col width="24" bestFit="1" customWidth="1" style="52" min="6407" max="6407"/>
    <col width="10.8203125" customWidth="1" style="52" min="6408" max="6409"/>
    <col width="22.8203125" customWidth="1" style="52" min="6410" max="6410"/>
    <col width="12.46875" customWidth="1" style="52" min="6411" max="6411"/>
    <col width="11.3515625" bestFit="1" customWidth="1" style="52" min="6412" max="6412"/>
    <col width="22.8203125" bestFit="1" customWidth="1" style="52" min="6413" max="6413"/>
    <col width="11.3515625" bestFit="1" customWidth="1" style="52" min="6414" max="6415"/>
    <col width="22.8203125" bestFit="1" customWidth="1" style="52" min="6416" max="6416"/>
    <col width="11.3515625" bestFit="1" customWidth="1" style="52" min="6417" max="6417"/>
    <col width="10.8203125" customWidth="1" style="52" min="6418" max="6421"/>
    <col width="15.3515625" bestFit="1" customWidth="1" style="52" min="6422" max="6422"/>
    <col width="14.46875" customWidth="1" style="52" min="6423" max="6423"/>
    <col width="16.3515625" bestFit="1" customWidth="1" style="52" min="6424" max="6424"/>
    <col width="10.8203125" customWidth="1" style="52" min="6425" max="6662"/>
    <col width="24" bestFit="1" customWidth="1" style="52" min="6663" max="6663"/>
    <col width="10.8203125" customWidth="1" style="52" min="6664" max="6665"/>
    <col width="22.8203125" customWidth="1" style="52" min="6666" max="6666"/>
    <col width="12.46875" customWidth="1" style="52" min="6667" max="6667"/>
    <col width="11.3515625" bestFit="1" customWidth="1" style="52" min="6668" max="6668"/>
    <col width="22.8203125" bestFit="1" customWidth="1" style="52" min="6669" max="6669"/>
    <col width="11.3515625" bestFit="1" customWidth="1" style="52" min="6670" max="6671"/>
    <col width="22.8203125" bestFit="1" customWidth="1" style="52" min="6672" max="6672"/>
    <col width="11.3515625" bestFit="1" customWidth="1" style="52" min="6673" max="6673"/>
    <col width="10.8203125" customWidth="1" style="52" min="6674" max="6677"/>
    <col width="15.3515625" bestFit="1" customWidth="1" style="52" min="6678" max="6678"/>
    <col width="14.46875" customWidth="1" style="52" min="6679" max="6679"/>
    <col width="16.3515625" bestFit="1" customWidth="1" style="52" min="6680" max="6680"/>
    <col width="10.8203125" customWidth="1" style="52" min="6681" max="6918"/>
    <col width="24" bestFit="1" customWidth="1" style="52" min="6919" max="6919"/>
    <col width="10.8203125" customWidth="1" style="52" min="6920" max="6921"/>
    <col width="22.8203125" customWidth="1" style="52" min="6922" max="6922"/>
    <col width="12.46875" customWidth="1" style="52" min="6923" max="6923"/>
    <col width="11.3515625" bestFit="1" customWidth="1" style="52" min="6924" max="6924"/>
    <col width="22.8203125" bestFit="1" customWidth="1" style="52" min="6925" max="6925"/>
    <col width="11.3515625" bestFit="1" customWidth="1" style="52" min="6926" max="6927"/>
    <col width="22.8203125" bestFit="1" customWidth="1" style="52" min="6928" max="6928"/>
    <col width="11.3515625" bestFit="1" customWidth="1" style="52" min="6929" max="6929"/>
    <col width="10.8203125" customWidth="1" style="52" min="6930" max="6933"/>
    <col width="15.3515625" bestFit="1" customWidth="1" style="52" min="6934" max="6934"/>
    <col width="14.46875" customWidth="1" style="52" min="6935" max="6935"/>
    <col width="16.3515625" bestFit="1" customWidth="1" style="52" min="6936" max="6936"/>
    <col width="10.8203125" customWidth="1" style="52" min="6937" max="7174"/>
    <col width="24" bestFit="1" customWidth="1" style="52" min="7175" max="7175"/>
    <col width="10.8203125" customWidth="1" style="52" min="7176" max="7177"/>
    <col width="22.8203125" customWidth="1" style="52" min="7178" max="7178"/>
    <col width="12.46875" customWidth="1" style="52" min="7179" max="7179"/>
    <col width="11.3515625" bestFit="1" customWidth="1" style="52" min="7180" max="7180"/>
    <col width="22.8203125" bestFit="1" customWidth="1" style="52" min="7181" max="7181"/>
    <col width="11.3515625" bestFit="1" customWidth="1" style="52" min="7182" max="7183"/>
    <col width="22.8203125" bestFit="1" customWidth="1" style="52" min="7184" max="7184"/>
    <col width="11.3515625" bestFit="1" customWidth="1" style="52" min="7185" max="7185"/>
    <col width="10.8203125" customWidth="1" style="52" min="7186" max="7189"/>
    <col width="15.3515625" bestFit="1" customWidth="1" style="52" min="7190" max="7190"/>
    <col width="14.46875" customWidth="1" style="52" min="7191" max="7191"/>
    <col width="16.3515625" bestFit="1" customWidth="1" style="52" min="7192" max="7192"/>
    <col width="10.8203125" customWidth="1" style="52" min="7193" max="7430"/>
    <col width="24" bestFit="1" customWidth="1" style="52" min="7431" max="7431"/>
    <col width="10.8203125" customWidth="1" style="52" min="7432" max="7433"/>
    <col width="22.8203125" customWidth="1" style="52" min="7434" max="7434"/>
    <col width="12.46875" customWidth="1" style="52" min="7435" max="7435"/>
    <col width="11.3515625" bestFit="1" customWidth="1" style="52" min="7436" max="7436"/>
    <col width="22.8203125" bestFit="1" customWidth="1" style="52" min="7437" max="7437"/>
    <col width="11.3515625" bestFit="1" customWidth="1" style="52" min="7438" max="7439"/>
    <col width="22.8203125" bestFit="1" customWidth="1" style="52" min="7440" max="7440"/>
    <col width="11.3515625" bestFit="1" customWidth="1" style="52" min="7441" max="7441"/>
    <col width="10.8203125" customWidth="1" style="52" min="7442" max="7445"/>
    <col width="15.3515625" bestFit="1" customWidth="1" style="52" min="7446" max="7446"/>
    <col width="14.46875" customWidth="1" style="52" min="7447" max="7447"/>
    <col width="16.3515625" bestFit="1" customWidth="1" style="52" min="7448" max="7448"/>
    <col width="10.8203125" customWidth="1" style="52" min="7449" max="7686"/>
    <col width="24" bestFit="1" customWidth="1" style="52" min="7687" max="7687"/>
    <col width="10.8203125" customWidth="1" style="52" min="7688" max="7689"/>
    <col width="22.8203125" customWidth="1" style="52" min="7690" max="7690"/>
    <col width="12.46875" customWidth="1" style="52" min="7691" max="7691"/>
    <col width="11.3515625" bestFit="1" customWidth="1" style="52" min="7692" max="7692"/>
    <col width="22.8203125" bestFit="1" customWidth="1" style="52" min="7693" max="7693"/>
    <col width="11.3515625" bestFit="1" customWidth="1" style="52" min="7694" max="7695"/>
    <col width="22.8203125" bestFit="1" customWidth="1" style="52" min="7696" max="7696"/>
    <col width="11.3515625" bestFit="1" customWidth="1" style="52" min="7697" max="7697"/>
    <col width="10.8203125" customWidth="1" style="52" min="7698" max="7701"/>
    <col width="15.3515625" bestFit="1" customWidth="1" style="52" min="7702" max="7702"/>
    <col width="14.46875" customWidth="1" style="52" min="7703" max="7703"/>
    <col width="16.3515625" bestFit="1" customWidth="1" style="52" min="7704" max="7704"/>
    <col width="10.8203125" customWidth="1" style="52" min="7705" max="7942"/>
    <col width="24" bestFit="1" customWidth="1" style="52" min="7943" max="7943"/>
    <col width="10.8203125" customWidth="1" style="52" min="7944" max="7945"/>
    <col width="22.8203125" customWidth="1" style="52" min="7946" max="7946"/>
    <col width="12.46875" customWidth="1" style="52" min="7947" max="7947"/>
    <col width="11.3515625" bestFit="1" customWidth="1" style="52" min="7948" max="7948"/>
    <col width="22.8203125" bestFit="1" customWidth="1" style="52" min="7949" max="7949"/>
    <col width="11.3515625" bestFit="1" customWidth="1" style="52" min="7950" max="7951"/>
    <col width="22.8203125" bestFit="1" customWidth="1" style="52" min="7952" max="7952"/>
    <col width="11.3515625" bestFit="1" customWidth="1" style="52" min="7953" max="7953"/>
    <col width="10.8203125" customWidth="1" style="52" min="7954" max="7957"/>
    <col width="15.3515625" bestFit="1" customWidth="1" style="52" min="7958" max="7958"/>
    <col width="14.46875" customWidth="1" style="52" min="7959" max="7959"/>
    <col width="16.3515625" bestFit="1" customWidth="1" style="52" min="7960" max="7960"/>
    <col width="10.8203125" customWidth="1" style="52" min="7961" max="8198"/>
    <col width="24" bestFit="1" customWidth="1" style="52" min="8199" max="8199"/>
    <col width="10.8203125" customWidth="1" style="52" min="8200" max="8201"/>
    <col width="22.8203125" customWidth="1" style="52" min="8202" max="8202"/>
    <col width="12.46875" customWidth="1" style="52" min="8203" max="8203"/>
    <col width="11.3515625" bestFit="1" customWidth="1" style="52" min="8204" max="8204"/>
    <col width="22.8203125" bestFit="1" customWidth="1" style="52" min="8205" max="8205"/>
    <col width="11.3515625" bestFit="1" customWidth="1" style="52" min="8206" max="8207"/>
    <col width="22.8203125" bestFit="1" customWidth="1" style="52" min="8208" max="8208"/>
    <col width="11.3515625" bestFit="1" customWidth="1" style="52" min="8209" max="8209"/>
    <col width="10.8203125" customWidth="1" style="52" min="8210" max="8213"/>
    <col width="15.3515625" bestFit="1" customWidth="1" style="52" min="8214" max="8214"/>
    <col width="14.46875" customWidth="1" style="52" min="8215" max="8215"/>
    <col width="16.3515625" bestFit="1" customWidth="1" style="52" min="8216" max="8216"/>
    <col width="10.8203125" customWidth="1" style="52" min="8217" max="8454"/>
    <col width="24" bestFit="1" customWidth="1" style="52" min="8455" max="8455"/>
    <col width="10.8203125" customWidth="1" style="52" min="8456" max="8457"/>
    <col width="22.8203125" customWidth="1" style="52" min="8458" max="8458"/>
    <col width="12.46875" customWidth="1" style="52" min="8459" max="8459"/>
    <col width="11.3515625" bestFit="1" customWidth="1" style="52" min="8460" max="8460"/>
    <col width="22.8203125" bestFit="1" customWidth="1" style="52" min="8461" max="8461"/>
    <col width="11.3515625" bestFit="1" customWidth="1" style="52" min="8462" max="8463"/>
    <col width="22.8203125" bestFit="1" customWidth="1" style="52" min="8464" max="8464"/>
    <col width="11.3515625" bestFit="1" customWidth="1" style="52" min="8465" max="8465"/>
    <col width="10.8203125" customWidth="1" style="52" min="8466" max="8469"/>
    <col width="15.3515625" bestFit="1" customWidth="1" style="52" min="8470" max="8470"/>
    <col width="14.46875" customWidth="1" style="52" min="8471" max="8471"/>
    <col width="16.3515625" bestFit="1" customWidth="1" style="52" min="8472" max="8472"/>
    <col width="10.8203125" customWidth="1" style="52" min="8473" max="8710"/>
    <col width="24" bestFit="1" customWidth="1" style="52" min="8711" max="8711"/>
    <col width="10.8203125" customWidth="1" style="52" min="8712" max="8713"/>
    <col width="22.8203125" customWidth="1" style="52" min="8714" max="8714"/>
    <col width="12.46875" customWidth="1" style="52" min="8715" max="8715"/>
    <col width="11.3515625" bestFit="1" customWidth="1" style="52" min="8716" max="8716"/>
    <col width="22.8203125" bestFit="1" customWidth="1" style="52" min="8717" max="8717"/>
    <col width="11.3515625" bestFit="1" customWidth="1" style="52" min="8718" max="8719"/>
    <col width="22.8203125" bestFit="1" customWidth="1" style="52" min="8720" max="8720"/>
    <col width="11.3515625" bestFit="1" customWidth="1" style="52" min="8721" max="8721"/>
    <col width="10.8203125" customWidth="1" style="52" min="8722" max="8725"/>
    <col width="15.3515625" bestFit="1" customWidth="1" style="52" min="8726" max="8726"/>
    <col width="14.46875" customWidth="1" style="52" min="8727" max="8727"/>
    <col width="16.3515625" bestFit="1" customWidth="1" style="52" min="8728" max="8728"/>
    <col width="10.8203125" customWidth="1" style="52" min="8729" max="8966"/>
    <col width="24" bestFit="1" customWidth="1" style="52" min="8967" max="8967"/>
    <col width="10.8203125" customWidth="1" style="52" min="8968" max="8969"/>
    <col width="22.8203125" customWidth="1" style="52" min="8970" max="8970"/>
    <col width="12.46875" customWidth="1" style="52" min="8971" max="8971"/>
    <col width="11.3515625" bestFit="1" customWidth="1" style="52" min="8972" max="8972"/>
    <col width="22.8203125" bestFit="1" customWidth="1" style="52" min="8973" max="8973"/>
    <col width="11.3515625" bestFit="1" customWidth="1" style="52" min="8974" max="8975"/>
    <col width="22.8203125" bestFit="1" customWidth="1" style="52" min="8976" max="8976"/>
    <col width="11.3515625" bestFit="1" customWidth="1" style="52" min="8977" max="8977"/>
    <col width="10.8203125" customWidth="1" style="52" min="8978" max="8981"/>
    <col width="15.3515625" bestFit="1" customWidth="1" style="52" min="8982" max="8982"/>
    <col width="14.46875" customWidth="1" style="52" min="8983" max="8983"/>
    <col width="16.3515625" bestFit="1" customWidth="1" style="52" min="8984" max="8984"/>
    <col width="10.8203125" customWidth="1" style="52" min="8985" max="9222"/>
    <col width="24" bestFit="1" customWidth="1" style="52" min="9223" max="9223"/>
    <col width="10.8203125" customWidth="1" style="52" min="9224" max="9225"/>
    <col width="22.8203125" customWidth="1" style="52" min="9226" max="9226"/>
    <col width="12.46875" customWidth="1" style="52" min="9227" max="9227"/>
    <col width="11.3515625" bestFit="1" customWidth="1" style="52" min="9228" max="9228"/>
    <col width="22.8203125" bestFit="1" customWidth="1" style="52" min="9229" max="9229"/>
    <col width="11.3515625" bestFit="1" customWidth="1" style="52" min="9230" max="9231"/>
    <col width="22.8203125" bestFit="1" customWidth="1" style="52" min="9232" max="9232"/>
    <col width="11.3515625" bestFit="1" customWidth="1" style="52" min="9233" max="9233"/>
    <col width="10.8203125" customWidth="1" style="52" min="9234" max="9237"/>
    <col width="15.3515625" bestFit="1" customWidth="1" style="52" min="9238" max="9238"/>
    <col width="14.46875" customWidth="1" style="52" min="9239" max="9239"/>
    <col width="16.3515625" bestFit="1" customWidth="1" style="52" min="9240" max="9240"/>
    <col width="10.8203125" customWidth="1" style="52" min="9241" max="9478"/>
    <col width="24" bestFit="1" customWidth="1" style="52" min="9479" max="9479"/>
    <col width="10.8203125" customWidth="1" style="52" min="9480" max="9481"/>
    <col width="22.8203125" customWidth="1" style="52" min="9482" max="9482"/>
    <col width="12.46875" customWidth="1" style="52" min="9483" max="9483"/>
    <col width="11.3515625" bestFit="1" customWidth="1" style="52" min="9484" max="9484"/>
    <col width="22.8203125" bestFit="1" customWidth="1" style="52" min="9485" max="9485"/>
    <col width="11.3515625" bestFit="1" customWidth="1" style="52" min="9486" max="9487"/>
    <col width="22.8203125" bestFit="1" customWidth="1" style="52" min="9488" max="9488"/>
    <col width="11.3515625" bestFit="1" customWidth="1" style="52" min="9489" max="9489"/>
    <col width="10.8203125" customWidth="1" style="52" min="9490" max="9493"/>
    <col width="15.3515625" bestFit="1" customWidth="1" style="52" min="9494" max="9494"/>
    <col width="14.46875" customWidth="1" style="52" min="9495" max="9495"/>
    <col width="16.3515625" bestFit="1" customWidth="1" style="52" min="9496" max="9496"/>
    <col width="10.8203125" customWidth="1" style="52" min="9497" max="9734"/>
    <col width="24" bestFit="1" customWidth="1" style="52" min="9735" max="9735"/>
    <col width="10.8203125" customWidth="1" style="52" min="9736" max="9737"/>
    <col width="22.8203125" customWidth="1" style="52" min="9738" max="9738"/>
    <col width="12.46875" customWidth="1" style="52" min="9739" max="9739"/>
    <col width="11.3515625" bestFit="1" customWidth="1" style="52" min="9740" max="9740"/>
    <col width="22.8203125" bestFit="1" customWidth="1" style="52" min="9741" max="9741"/>
    <col width="11.3515625" bestFit="1" customWidth="1" style="52" min="9742" max="9743"/>
    <col width="22.8203125" bestFit="1" customWidth="1" style="52" min="9744" max="9744"/>
    <col width="11.3515625" bestFit="1" customWidth="1" style="52" min="9745" max="9745"/>
    <col width="10.8203125" customWidth="1" style="52" min="9746" max="9749"/>
    <col width="15.3515625" bestFit="1" customWidth="1" style="52" min="9750" max="9750"/>
    <col width="14.46875" customWidth="1" style="52" min="9751" max="9751"/>
    <col width="16.3515625" bestFit="1" customWidth="1" style="52" min="9752" max="9752"/>
    <col width="10.8203125" customWidth="1" style="52" min="9753" max="9990"/>
    <col width="24" bestFit="1" customWidth="1" style="52" min="9991" max="9991"/>
    <col width="10.8203125" customWidth="1" style="52" min="9992" max="9993"/>
    <col width="22.8203125" customWidth="1" style="52" min="9994" max="9994"/>
    <col width="12.46875" customWidth="1" style="52" min="9995" max="9995"/>
    <col width="11.3515625" bestFit="1" customWidth="1" style="52" min="9996" max="9996"/>
    <col width="22.8203125" bestFit="1" customWidth="1" style="52" min="9997" max="9997"/>
    <col width="11.3515625" bestFit="1" customWidth="1" style="52" min="9998" max="9999"/>
    <col width="22.8203125" bestFit="1" customWidth="1" style="52" min="10000" max="10000"/>
    <col width="11.3515625" bestFit="1" customWidth="1" style="52" min="10001" max="10001"/>
    <col width="10.8203125" customWidth="1" style="52" min="10002" max="10005"/>
    <col width="15.3515625" bestFit="1" customWidth="1" style="52" min="10006" max="10006"/>
    <col width="14.46875" customWidth="1" style="52" min="10007" max="10007"/>
    <col width="16.3515625" bestFit="1" customWidth="1" style="52" min="10008" max="10008"/>
    <col width="10.8203125" customWidth="1" style="52" min="10009" max="10246"/>
    <col width="24" bestFit="1" customWidth="1" style="52" min="10247" max="10247"/>
    <col width="10.8203125" customWidth="1" style="52" min="10248" max="10249"/>
    <col width="22.8203125" customWidth="1" style="52" min="10250" max="10250"/>
    <col width="12.46875" customWidth="1" style="52" min="10251" max="10251"/>
    <col width="11.3515625" bestFit="1" customWidth="1" style="52" min="10252" max="10252"/>
    <col width="22.8203125" bestFit="1" customWidth="1" style="52" min="10253" max="10253"/>
    <col width="11.3515625" bestFit="1" customWidth="1" style="52" min="10254" max="10255"/>
    <col width="22.8203125" bestFit="1" customWidth="1" style="52" min="10256" max="10256"/>
    <col width="11.3515625" bestFit="1" customWidth="1" style="52" min="10257" max="10257"/>
    <col width="10.8203125" customWidth="1" style="52" min="10258" max="10261"/>
    <col width="15.3515625" bestFit="1" customWidth="1" style="52" min="10262" max="10262"/>
    <col width="14.46875" customWidth="1" style="52" min="10263" max="10263"/>
    <col width="16.3515625" bestFit="1" customWidth="1" style="52" min="10264" max="10264"/>
    <col width="10.8203125" customWidth="1" style="52" min="10265" max="10502"/>
    <col width="24" bestFit="1" customWidth="1" style="52" min="10503" max="10503"/>
    <col width="10.8203125" customWidth="1" style="52" min="10504" max="10505"/>
    <col width="22.8203125" customWidth="1" style="52" min="10506" max="10506"/>
    <col width="12.46875" customWidth="1" style="52" min="10507" max="10507"/>
    <col width="11.3515625" bestFit="1" customWidth="1" style="52" min="10508" max="10508"/>
    <col width="22.8203125" bestFit="1" customWidth="1" style="52" min="10509" max="10509"/>
    <col width="11.3515625" bestFit="1" customWidth="1" style="52" min="10510" max="10511"/>
    <col width="22.8203125" bestFit="1" customWidth="1" style="52" min="10512" max="10512"/>
    <col width="11.3515625" bestFit="1" customWidth="1" style="52" min="10513" max="10513"/>
    <col width="10.8203125" customWidth="1" style="52" min="10514" max="10517"/>
    <col width="15.3515625" bestFit="1" customWidth="1" style="52" min="10518" max="10518"/>
    <col width="14.46875" customWidth="1" style="52" min="10519" max="10519"/>
    <col width="16.3515625" bestFit="1" customWidth="1" style="52" min="10520" max="10520"/>
    <col width="10.8203125" customWidth="1" style="52" min="10521" max="10758"/>
    <col width="24" bestFit="1" customWidth="1" style="52" min="10759" max="10759"/>
    <col width="10.8203125" customWidth="1" style="52" min="10760" max="10761"/>
    <col width="22.8203125" customWidth="1" style="52" min="10762" max="10762"/>
    <col width="12.46875" customWidth="1" style="52" min="10763" max="10763"/>
    <col width="11.3515625" bestFit="1" customWidth="1" style="52" min="10764" max="10764"/>
    <col width="22.8203125" bestFit="1" customWidth="1" style="52" min="10765" max="10765"/>
    <col width="11.3515625" bestFit="1" customWidth="1" style="52" min="10766" max="10767"/>
    <col width="22.8203125" bestFit="1" customWidth="1" style="52" min="10768" max="10768"/>
    <col width="11.3515625" bestFit="1" customWidth="1" style="52" min="10769" max="10769"/>
    <col width="10.8203125" customWidth="1" style="52" min="10770" max="10773"/>
    <col width="15.3515625" bestFit="1" customWidth="1" style="52" min="10774" max="10774"/>
    <col width="14.46875" customWidth="1" style="52" min="10775" max="10775"/>
    <col width="16.3515625" bestFit="1" customWidth="1" style="52" min="10776" max="10776"/>
    <col width="10.8203125" customWidth="1" style="52" min="10777" max="11014"/>
    <col width="24" bestFit="1" customWidth="1" style="52" min="11015" max="11015"/>
    <col width="10.8203125" customWidth="1" style="52" min="11016" max="11017"/>
    <col width="22.8203125" customWidth="1" style="52" min="11018" max="11018"/>
    <col width="12.46875" customWidth="1" style="52" min="11019" max="11019"/>
    <col width="11.3515625" bestFit="1" customWidth="1" style="52" min="11020" max="11020"/>
    <col width="22.8203125" bestFit="1" customWidth="1" style="52" min="11021" max="11021"/>
    <col width="11.3515625" bestFit="1" customWidth="1" style="52" min="11022" max="11023"/>
    <col width="22.8203125" bestFit="1" customWidth="1" style="52" min="11024" max="11024"/>
    <col width="11.3515625" bestFit="1" customWidth="1" style="52" min="11025" max="11025"/>
    <col width="10.8203125" customWidth="1" style="52" min="11026" max="11029"/>
    <col width="15.3515625" bestFit="1" customWidth="1" style="52" min="11030" max="11030"/>
    <col width="14.46875" customWidth="1" style="52" min="11031" max="11031"/>
    <col width="16.3515625" bestFit="1" customWidth="1" style="52" min="11032" max="11032"/>
    <col width="10.8203125" customWidth="1" style="52" min="11033" max="11270"/>
    <col width="24" bestFit="1" customWidth="1" style="52" min="11271" max="11271"/>
    <col width="10.8203125" customWidth="1" style="52" min="11272" max="11273"/>
    <col width="22.8203125" customWidth="1" style="52" min="11274" max="11274"/>
    <col width="12.46875" customWidth="1" style="52" min="11275" max="11275"/>
    <col width="11.3515625" bestFit="1" customWidth="1" style="52" min="11276" max="11276"/>
    <col width="22.8203125" bestFit="1" customWidth="1" style="52" min="11277" max="11277"/>
    <col width="11.3515625" bestFit="1" customWidth="1" style="52" min="11278" max="11279"/>
    <col width="22.8203125" bestFit="1" customWidth="1" style="52" min="11280" max="11280"/>
    <col width="11.3515625" bestFit="1" customWidth="1" style="52" min="11281" max="11281"/>
    <col width="10.8203125" customWidth="1" style="52" min="11282" max="11285"/>
    <col width="15.3515625" bestFit="1" customWidth="1" style="52" min="11286" max="11286"/>
    <col width="14.46875" customWidth="1" style="52" min="11287" max="11287"/>
    <col width="16.3515625" bestFit="1" customWidth="1" style="52" min="11288" max="11288"/>
    <col width="10.8203125" customWidth="1" style="52" min="11289" max="11526"/>
    <col width="24" bestFit="1" customWidth="1" style="52" min="11527" max="11527"/>
    <col width="10.8203125" customWidth="1" style="52" min="11528" max="11529"/>
    <col width="22.8203125" customWidth="1" style="52" min="11530" max="11530"/>
    <col width="12.46875" customWidth="1" style="52" min="11531" max="11531"/>
    <col width="11.3515625" bestFit="1" customWidth="1" style="52" min="11532" max="11532"/>
    <col width="22.8203125" bestFit="1" customWidth="1" style="52" min="11533" max="11533"/>
    <col width="11.3515625" bestFit="1" customWidth="1" style="52" min="11534" max="11535"/>
    <col width="22.8203125" bestFit="1" customWidth="1" style="52" min="11536" max="11536"/>
    <col width="11.3515625" bestFit="1" customWidth="1" style="52" min="11537" max="11537"/>
    <col width="10.8203125" customWidth="1" style="52" min="11538" max="11541"/>
    <col width="15.3515625" bestFit="1" customWidth="1" style="52" min="11542" max="11542"/>
    <col width="14.46875" customWidth="1" style="52" min="11543" max="11543"/>
    <col width="16.3515625" bestFit="1" customWidth="1" style="52" min="11544" max="11544"/>
    <col width="10.8203125" customWidth="1" style="52" min="11545" max="11782"/>
    <col width="24" bestFit="1" customWidth="1" style="52" min="11783" max="11783"/>
    <col width="10.8203125" customWidth="1" style="52" min="11784" max="11785"/>
    <col width="22.8203125" customWidth="1" style="52" min="11786" max="11786"/>
    <col width="12.46875" customWidth="1" style="52" min="11787" max="11787"/>
    <col width="11.3515625" bestFit="1" customWidth="1" style="52" min="11788" max="11788"/>
    <col width="22.8203125" bestFit="1" customWidth="1" style="52" min="11789" max="11789"/>
    <col width="11.3515625" bestFit="1" customWidth="1" style="52" min="11790" max="11791"/>
    <col width="22.8203125" bestFit="1" customWidth="1" style="52" min="11792" max="11792"/>
    <col width="11.3515625" bestFit="1" customWidth="1" style="52" min="11793" max="11793"/>
    <col width="10.8203125" customWidth="1" style="52" min="11794" max="11797"/>
    <col width="15.3515625" bestFit="1" customWidth="1" style="52" min="11798" max="11798"/>
    <col width="14.46875" customWidth="1" style="52" min="11799" max="11799"/>
    <col width="16.3515625" bestFit="1" customWidth="1" style="52" min="11800" max="11800"/>
    <col width="10.8203125" customWidth="1" style="52" min="11801" max="12038"/>
    <col width="24" bestFit="1" customWidth="1" style="52" min="12039" max="12039"/>
    <col width="10.8203125" customWidth="1" style="52" min="12040" max="12041"/>
    <col width="22.8203125" customWidth="1" style="52" min="12042" max="12042"/>
    <col width="12.46875" customWidth="1" style="52" min="12043" max="12043"/>
    <col width="11.3515625" bestFit="1" customWidth="1" style="52" min="12044" max="12044"/>
    <col width="22.8203125" bestFit="1" customWidth="1" style="52" min="12045" max="12045"/>
    <col width="11.3515625" bestFit="1" customWidth="1" style="52" min="12046" max="12047"/>
    <col width="22.8203125" bestFit="1" customWidth="1" style="52" min="12048" max="12048"/>
    <col width="11.3515625" bestFit="1" customWidth="1" style="52" min="12049" max="12049"/>
    <col width="10.8203125" customWidth="1" style="52" min="12050" max="12053"/>
    <col width="15.3515625" bestFit="1" customWidth="1" style="52" min="12054" max="12054"/>
    <col width="14.46875" customWidth="1" style="52" min="12055" max="12055"/>
    <col width="16.3515625" bestFit="1" customWidth="1" style="52" min="12056" max="12056"/>
    <col width="10.8203125" customWidth="1" style="52" min="12057" max="12294"/>
    <col width="24" bestFit="1" customWidth="1" style="52" min="12295" max="12295"/>
    <col width="10.8203125" customWidth="1" style="52" min="12296" max="12297"/>
    <col width="22.8203125" customWidth="1" style="52" min="12298" max="12298"/>
    <col width="12.46875" customWidth="1" style="52" min="12299" max="12299"/>
    <col width="11.3515625" bestFit="1" customWidth="1" style="52" min="12300" max="12300"/>
    <col width="22.8203125" bestFit="1" customWidth="1" style="52" min="12301" max="12301"/>
    <col width="11.3515625" bestFit="1" customWidth="1" style="52" min="12302" max="12303"/>
    <col width="22.8203125" bestFit="1" customWidth="1" style="52" min="12304" max="12304"/>
    <col width="11.3515625" bestFit="1" customWidth="1" style="52" min="12305" max="12305"/>
    <col width="10.8203125" customWidth="1" style="52" min="12306" max="12309"/>
    <col width="15.3515625" bestFit="1" customWidth="1" style="52" min="12310" max="12310"/>
    <col width="14.46875" customWidth="1" style="52" min="12311" max="12311"/>
    <col width="16.3515625" bestFit="1" customWidth="1" style="52" min="12312" max="12312"/>
    <col width="10.8203125" customWidth="1" style="52" min="12313" max="12550"/>
    <col width="24" bestFit="1" customWidth="1" style="52" min="12551" max="12551"/>
    <col width="10.8203125" customWidth="1" style="52" min="12552" max="12553"/>
    <col width="22.8203125" customWidth="1" style="52" min="12554" max="12554"/>
    <col width="12.46875" customWidth="1" style="52" min="12555" max="12555"/>
    <col width="11.3515625" bestFit="1" customWidth="1" style="52" min="12556" max="12556"/>
    <col width="22.8203125" bestFit="1" customWidth="1" style="52" min="12557" max="12557"/>
    <col width="11.3515625" bestFit="1" customWidth="1" style="52" min="12558" max="12559"/>
    <col width="22.8203125" bestFit="1" customWidth="1" style="52" min="12560" max="12560"/>
    <col width="11.3515625" bestFit="1" customWidth="1" style="52" min="12561" max="12561"/>
    <col width="10.8203125" customWidth="1" style="52" min="12562" max="12565"/>
    <col width="15.3515625" bestFit="1" customWidth="1" style="52" min="12566" max="12566"/>
    <col width="14.46875" customWidth="1" style="52" min="12567" max="12567"/>
    <col width="16.3515625" bestFit="1" customWidth="1" style="52" min="12568" max="12568"/>
    <col width="10.8203125" customWidth="1" style="52" min="12569" max="12806"/>
    <col width="24" bestFit="1" customWidth="1" style="52" min="12807" max="12807"/>
    <col width="10.8203125" customWidth="1" style="52" min="12808" max="12809"/>
    <col width="22.8203125" customWidth="1" style="52" min="12810" max="12810"/>
    <col width="12.46875" customWidth="1" style="52" min="12811" max="12811"/>
    <col width="11.3515625" bestFit="1" customWidth="1" style="52" min="12812" max="12812"/>
    <col width="22.8203125" bestFit="1" customWidth="1" style="52" min="12813" max="12813"/>
    <col width="11.3515625" bestFit="1" customWidth="1" style="52" min="12814" max="12815"/>
    <col width="22.8203125" bestFit="1" customWidth="1" style="52" min="12816" max="12816"/>
    <col width="11.3515625" bestFit="1" customWidth="1" style="52" min="12817" max="12817"/>
    <col width="10.8203125" customWidth="1" style="52" min="12818" max="12821"/>
    <col width="15.3515625" bestFit="1" customWidth="1" style="52" min="12822" max="12822"/>
    <col width="14.46875" customWidth="1" style="52" min="12823" max="12823"/>
    <col width="16.3515625" bestFit="1" customWidth="1" style="52" min="12824" max="12824"/>
    <col width="10.8203125" customWidth="1" style="52" min="12825" max="13062"/>
    <col width="24" bestFit="1" customWidth="1" style="52" min="13063" max="13063"/>
    <col width="10.8203125" customWidth="1" style="52" min="13064" max="13065"/>
    <col width="22.8203125" customWidth="1" style="52" min="13066" max="13066"/>
    <col width="12.46875" customWidth="1" style="52" min="13067" max="13067"/>
    <col width="11.3515625" bestFit="1" customWidth="1" style="52" min="13068" max="13068"/>
    <col width="22.8203125" bestFit="1" customWidth="1" style="52" min="13069" max="13069"/>
    <col width="11.3515625" bestFit="1" customWidth="1" style="52" min="13070" max="13071"/>
    <col width="22.8203125" bestFit="1" customWidth="1" style="52" min="13072" max="13072"/>
    <col width="11.3515625" bestFit="1" customWidth="1" style="52" min="13073" max="13073"/>
    <col width="10.8203125" customWidth="1" style="52" min="13074" max="13077"/>
    <col width="15.3515625" bestFit="1" customWidth="1" style="52" min="13078" max="13078"/>
    <col width="14.46875" customWidth="1" style="52" min="13079" max="13079"/>
    <col width="16.3515625" bestFit="1" customWidth="1" style="52" min="13080" max="13080"/>
    <col width="10.8203125" customWidth="1" style="52" min="13081" max="13318"/>
    <col width="24" bestFit="1" customWidth="1" style="52" min="13319" max="13319"/>
    <col width="10.8203125" customWidth="1" style="52" min="13320" max="13321"/>
    <col width="22.8203125" customWidth="1" style="52" min="13322" max="13322"/>
    <col width="12.46875" customWidth="1" style="52" min="13323" max="13323"/>
    <col width="11.3515625" bestFit="1" customWidth="1" style="52" min="13324" max="13324"/>
    <col width="22.8203125" bestFit="1" customWidth="1" style="52" min="13325" max="13325"/>
    <col width="11.3515625" bestFit="1" customWidth="1" style="52" min="13326" max="13327"/>
    <col width="22.8203125" bestFit="1" customWidth="1" style="52" min="13328" max="13328"/>
    <col width="11.3515625" bestFit="1" customWidth="1" style="52" min="13329" max="13329"/>
    <col width="10.8203125" customWidth="1" style="52" min="13330" max="13333"/>
    <col width="15.3515625" bestFit="1" customWidth="1" style="52" min="13334" max="13334"/>
    <col width="14.46875" customWidth="1" style="52" min="13335" max="13335"/>
    <col width="16.3515625" bestFit="1" customWidth="1" style="52" min="13336" max="13336"/>
    <col width="10.8203125" customWidth="1" style="52" min="13337" max="13574"/>
    <col width="24" bestFit="1" customWidth="1" style="52" min="13575" max="13575"/>
    <col width="10.8203125" customWidth="1" style="52" min="13576" max="13577"/>
    <col width="22.8203125" customWidth="1" style="52" min="13578" max="13578"/>
    <col width="12.46875" customWidth="1" style="52" min="13579" max="13579"/>
    <col width="11.3515625" bestFit="1" customWidth="1" style="52" min="13580" max="13580"/>
    <col width="22.8203125" bestFit="1" customWidth="1" style="52" min="13581" max="13581"/>
    <col width="11.3515625" bestFit="1" customWidth="1" style="52" min="13582" max="13583"/>
    <col width="22.8203125" bestFit="1" customWidth="1" style="52" min="13584" max="13584"/>
    <col width="11.3515625" bestFit="1" customWidth="1" style="52" min="13585" max="13585"/>
    <col width="10.8203125" customWidth="1" style="52" min="13586" max="13589"/>
    <col width="15.3515625" bestFit="1" customWidth="1" style="52" min="13590" max="13590"/>
    <col width="14.46875" customWidth="1" style="52" min="13591" max="13591"/>
    <col width="16.3515625" bestFit="1" customWidth="1" style="52" min="13592" max="13592"/>
    <col width="10.8203125" customWidth="1" style="52" min="13593" max="13830"/>
    <col width="24" bestFit="1" customWidth="1" style="52" min="13831" max="13831"/>
    <col width="10.8203125" customWidth="1" style="52" min="13832" max="13833"/>
    <col width="22.8203125" customWidth="1" style="52" min="13834" max="13834"/>
    <col width="12.46875" customWidth="1" style="52" min="13835" max="13835"/>
    <col width="11.3515625" bestFit="1" customWidth="1" style="52" min="13836" max="13836"/>
    <col width="22.8203125" bestFit="1" customWidth="1" style="52" min="13837" max="13837"/>
    <col width="11.3515625" bestFit="1" customWidth="1" style="52" min="13838" max="13839"/>
    <col width="22.8203125" bestFit="1" customWidth="1" style="52" min="13840" max="13840"/>
    <col width="11.3515625" bestFit="1" customWidth="1" style="52" min="13841" max="13841"/>
    <col width="10.8203125" customWidth="1" style="52" min="13842" max="13845"/>
    <col width="15.3515625" bestFit="1" customWidth="1" style="52" min="13846" max="13846"/>
    <col width="14.46875" customWidth="1" style="52" min="13847" max="13847"/>
    <col width="16.3515625" bestFit="1" customWidth="1" style="52" min="13848" max="13848"/>
    <col width="10.8203125" customWidth="1" style="52" min="13849" max="14086"/>
    <col width="24" bestFit="1" customWidth="1" style="52" min="14087" max="14087"/>
    <col width="10.8203125" customWidth="1" style="52" min="14088" max="14089"/>
    <col width="22.8203125" customWidth="1" style="52" min="14090" max="14090"/>
    <col width="12.46875" customWidth="1" style="52" min="14091" max="14091"/>
    <col width="11.3515625" bestFit="1" customWidth="1" style="52" min="14092" max="14092"/>
    <col width="22.8203125" bestFit="1" customWidth="1" style="52" min="14093" max="14093"/>
    <col width="11.3515625" bestFit="1" customWidth="1" style="52" min="14094" max="14095"/>
    <col width="22.8203125" bestFit="1" customWidth="1" style="52" min="14096" max="14096"/>
    <col width="11.3515625" bestFit="1" customWidth="1" style="52" min="14097" max="14097"/>
    <col width="10.8203125" customWidth="1" style="52" min="14098" max="14101"/>
    <col width="15.3515625" bestFit="1" customWidth="1" style="52" min="14102" max="14102"/>
    <col width="14.46875" customWidth="1" style="52" min="14103" max="14103"/>
    <col width="16.3515625" bestFit="1" customWidth="1" style="52" min="14104" max="14104"/>
    <col width="10.8203125" customWidth="1" style="52" min="14105" max="14342"/>
    <col width="24" bestFit="1" customWidth="1" style="52" min="14343" max="14343"/>
    <col width="10.8203125" customWidth="1" style="52" min="14344" max="14345"/>
    <col width="22.8203125" customWidth="1" style="52" min="14346" max="14346"/>
    <col width="12.46875" customWidth="1" style="52" min="14347" max="14347"/>
    <col width="11.3515625" bestFit="1" customWidth="1" style="52" min="14348" max="14348"/>
    <col width="22.8203125" bestFit="1" customWidth="1" style="52" min="14349" max="14349"/>
    <col width="11.3515625" bestFit="1" customWidth="1" style="52" min="14350" max="14351"/>
    <col width="22.8203125" bestFit="1" customWidth="1" style="52" min="14352" max="14352"/>
    <col width="11.3515625" bestFit="1" customWidth="1" style="52" min="14353" max="14353"/>
    <col width="10.8203125" customWidth="1" style="52" min="14354" max="14357"/>
    <col width="15.3515625" bestFit="1" customWidth="1" style="52" min="14358" max="14358"/>
    <col width="14.46875" customWidth="1" style="52" min="14359" max="14359"/>
    <col width="16.3515625" bestFit="1" customWidth="1" style="52" min="14360" max="14360"/>
    <col width="10.8203125" customWidth="1" style="52" min="14361" max="14598"/>
    <col width="24" bestFit="1" customWidth="1" style="52" min="14599" max="14599"/>
    <col width="10.8203125" customWidth="1" style="52" min="14600" max="14601"/>
    <col width="22.8203125" customWidth="1" style="52" min="14602" max="14602"/>
    <col width="12.46875" customWidth="1" style="52" min="14603" max="14603"/>
    <col width="11.3515625" bestFit="1" customWidth="1" style="52" min="14604" max="14604"/>
    <col width="22.8203125" bestFit="1" customWidth="1" style="52" min="14605" max="14605"/>
    <col width="11.3515625" bestFit="1" customWidth="1" style="52" min="14606" max="14607"/>
    <col width="22.8203125" bestFit="1" customWidth="1" style="52" min="14608" max="14608"/>
    <col width="11.3515625" bestFit="1" customWidth="1" style="52" min="14609" max="14609"/>
    <col width="10.8203125" customWidth="1" style="52" min="14610" max="14613"/>
    <col width="15.3515625" bestFit="1" customWidth="1" style="52" min="14614" max="14614"/>
    <col width="14.46875" customWidth="1" style="52" min="14615" max="14615"/>
    <col width="16.3515625" bestFit="1" customWidth="1" style="52" min="14616" max="14616"/>
    <col width="10.8203125" customWidth="1" style="52" min="14617" max="14854"/>
    <col width="24" bestFit="1" customWidth="1" style="52" min="14855" max="14855"/>
    <col width="10.8203125" customWidth="1" style="52" min="14856" max="14857"/>
    <col width="22.8203125" customWidth="1" style="52" min="14858" max="14858"/>
    <col width="12.46875" customWidth="1" style="52" min="14859" max="14859"/>
    <col width="11.3515625" bestFit="1" customWidth="1" style="52" min="14860" max="14860"/>
    <col width="22.8203125" bestFit="1" customWidth="1" style="52" min="14861" max="14861"/>
    <col width="11.3515625" bestFit="1" customWidth="1" style="52" min="14862" max="14863"/>
    <col width="22.8203125" bestFit="1" customWidth="1" style="52" min="14864" max="14864"/>
    <col width="11.3515625" bestFit="1" customWidth="1" style="52" min="14865" max="14865"/>
    <col width="10.8203125" customWidth="1" style="52" min="14866" max="14869"/>
    <col width="15.3515625" bestFit="1" customWidth="1" style="52" min="14870" max="14870"/>
    <col width="14.46875" customWidth="1" style="52" min="14871" max="14871"/>
    <col width="16.3515625" bestFit="1" customWidth="1" style="52" min="14872" max="14872"/>
    <col width="10.8203125" customWidth="1" style="52" min="14873" max="15110"/>
    <col width="24" bestFit="1" customWidth="1" style="52" min="15111" max="15111"/>
    <col width="10.8203125" customWidth="1" style="52" min="15112" max="15113"/>
    <col width="22.8203125" customWidth="1" style="52" min="15114" max="15114"/>
    <col width="12.46875" customWidth="1" style="52" min="15115" max="15115"/>
    <col width="11.3515625" bestFit="1" customWidth="1" style="52" min="15116" max="15116"/>
    <col width="22.8203125" bestFit="1" customWidth="1" style="52" min="15117" max="15117"/>
    <col width="11.3515625" bestFit="1" customWidth="1" style="52" min="15118" max="15119"/>
    <col width="22.8203125" bestFit="1" customWidth="1" style="52" min="15120" max="15120"/>
    <col width="11.3515625" bestFit="1" customWidth="1" style="52" min="15121" max="15121"/>
    <col width="10.8203125" customWidth="1" style="52" min="15122" max="15125"/>
    <col width="15.3515625" bestFit="1" customWidth="1" style="52" min="15126" max="15126"/>
    <col width="14.46875" customWidth="1" style="52" min="15127" max="15127"/>
    <col width="16.3515625" bestFit="1" customWidth="1" style="52" min="15128" max="15128"/>
    <col width="10.8203125" customWidth="1" style="52" min="15129" max="15366"/>
    <col width="24" bestFit="1" customWidth="1" style="52" min="15367" max="15367"/>
    <col width="10.8203125" customWidth="1" style="52" min="15368" max="15369"/>
    <col width="22.8203125" customWidth="1" style="52" min="15370" max="15370"/>
    <col width="12.46875" customWidth="1" style="52" min="15371" max="15371"/>
    <col width="11.3515625" bestFit="1" customWidth="1" style="52" min="15372" max="15372"/>
    <col width="22.8203125" bestFit="1" customWidth="1" style="52" min="15373" max="15373"/>
    <col width="11.3515625" bestFit="1" customWidth="1" style="52" min="15374" max="15375"/>
    <col width="22.8203125" bestFit="1" customWidth="1" style="52" min="15376" max="15376"/>
    <col width="11.3515625" bestFit="1" customWidth="1" style="52" min="15377" max="15377"/>
    <col width="10.8203125" customWidth="1" style="52" min="15378" max="15381"/>
    <col width="15.3515625" bestFit="1" customWidth="1" style="52" min="15382" max="15382"/>
    <col width="14.46875" customWidth="1" style="52" min="15383" max="15383"/>
    <col width="16.3515625" bestFit="1" customWidth="1" style="52" min="15384" max="15384"/>
    <col width="10.8203125" customWidth="1" style="52" min="15385" max="15622"/>
    <col width="24" bestFit="1" customWidth="1" style="52" min="15623" max="15623"/>
    <col width="10.8203125" customWidth="1" style="52" min="15624" max="15625"/>
    <col width="22.8203125" customWidth="1" style="52" min="15626" max="15626"/>
    <col width="12.46875" customWidth="1" style="52" min="15627" max="15627"/>
    <col width="11.3515625" bestFit="1" customWidth="1" style="52" min="15628" max="15628"/>
    <col width="22.8203125" bestFit="1" customWidth="1" style="52" min="15629" max="15629"/>
    <col width="11.3515625" bestFit="1" customWidth="1" style="52" min="15630" max="15631"/>
    <col width="22.8203125" bestFit="1" customWidth="1" style="52" min="15632" max="15632"/>
    <col width="11.3515625" bestFit="1" customWidth="1" style="52" min="15633" max="15633"/>
    <col width="10.8203125" customWidth="1" style="52" min="15634" max="15637"/>
    <col width="15.3515625" bestFit="1" customWidth="1" style="52" min="15638" max="15638"/>
    <col width="14.46875" customWidth="1" style="52" min="15639" max="15639"/>
    <col width="16.3515625" bestFit="1" customWidth="1" style="52" min="15640" max="15640"/>
    <col width="10.8203125" customWidth="1" style="52" min="15641" max="15878"/>
    <col width="24" bestFit="1" customWidth="1" style="52" min="15879" max="15879"/>
    <col width="10.8203125" customWidth="1" style="52" min="15880" max="15881"/>
    <col width="22.8203125" customWidth="1" style="52" min="15882" max="15882"/>
    <col width="12.46875" customWidth="1" style="52" min="15883" max="15883"/>
    <col width="11.3515625" bestFit="1" customWidth="1" style="52" min="15884" max="15884"/>
    <col width="22.8203125" bestFit="1" customWidth="1" style="52" min="15885" max="15885"/>
    <col width="11.3515625" bestFit="1" customWidth="1" style="52" min="15886" max="15887"/>
    <col width="22.8203125" bestFit="1" customWidth="1" style="52" min="15888" max="15888"/>
    <col width="11.3515625" bestFit="1" customWidth="1" style="52" min="15889" max="15889"/>
    <col width="10.8203125" customWidth="1" style="52" min="15890" max="15893"/>
    <col width="15.3515625" bestFit="1" customWidth="1" style="52" min="15894" max="15894"/>
    <col width="14.46875" customWidth="1" style="52" min="15895" max="15895"/>
    <col width="16.3515625" bestFit="1" customWidth="1" style="52" min="15896" max="15896"/>
    <col width="10.8203125" customWidth="1" style="52" min="15897" max="16134"/>
    <col width="24" bestFit="1" customWidth="1" style="52" min="16135" max="16135"/>
    <col width="10.8203125" customWidth="1" style="52" min="16136" max="16137"/>
    <col width="22.8203125" customWidth="1" style="52" min="16138" max="16138"/>
    <col width="12.46875" customWidth="1" style="52" min="16139" max="16139"/>
    <col width="11.3515625" bestFit="1" customWidth="1" style="52" min="16140" max="16140"/>
    <col width="22.8203125" bestFit="1" customWidth="1" style="52" min="16141" max="16141"/>
    <col width="11.3515625" bestFit="1" customWidth="1" style="52" min="16142" max="16143"/>
    <col width="22.8203125" bestFit="1" customWidth="1" style="52" min="16144" max="16144"/>
    <col width="11.3515625" bestFit="1" customWidth="1" style="52" min="16145" max="16145"/>
    <col width="10.8203125" customWidth="1" style="52" min="16146" max="16149"/>
    <col width="15.3515625" bestFit="1" customWidth="1" style="52" min="16150" max="16150"/>
    <col width="14.46875" customWidth="1" style="52" min="16151" max="16151"/>
    <col width="16.3515625" bestFit="1" customWidth="1" style="52" min="16152" max="16152"/>
    <col width="10.8203125" customWidth="1" style="52" min="16153" max="16384"/>
  </cols>
  <sheetData>
    <row r="3">
      <c r="B3" s="53" t="inlineStr">
        <is>
          <t>BA</t>
        </is>
      </c>
      <c r="C3" s="52" t="inlineStr">
        <is>
          <t>DF</t>
        </is>
      </c>
      <c r="D3" s="5" t="n">
        <v>50</v>
      </c>
    </row>
    <row r="4">
      <c r="B4" s="53" t="n"/>
    </row>
    <row r="5">
      <c r="A5" s="52" t="inlineStr">
        <is>
          <t>Weight</t>
        </is>
      </c>
      <c r="B5" s="52" t="inlineStr">
        <is>
          <t>BA1</t>
        </is>
      </c>
      <c r="C5" s="52" t="inlineStr">
        <is>
          <t>BA2</t>
        </is>
      </c>
      <c r="D5" s="52" t="inlineStr">
        <is>
          <t>BA3</t>
        </is>
      </c>
      <c r="E5" s="52" t="inlineStr">
        <is>
          <t>BA4</t>
        </is>
      </c>
      <c r="F5" s="52" t="inlineStr">
        <is>
          <t>BA5</t>
        </is>
      </c>
    </row>
    <row r="6" ht="14" customFormat="1" customHeight="1" s="6">
      <c r="A6" s="54" t="n"/>
      <c r="B6" s="54" t="n">
        <v>0.2536</v>
      </c>
      <c r="C6" s="54" t="n">
        <v>0.2548</v>
      </c>
      <c r="D6" s="54" t="n">
        <v>0.2541</v>
      </c>
      <c r="E6" s="54" t="n">
        <v>0.2522</v>
      </c>
      <c r="F6" s="3" t="n">
        <v>0.2574</v>
      </c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>
      <c r="B7" s="53" t="n"/>
      <c r="U7" s="53" t="n"/>
    </row>
    <row r="8">
      <c r="B8" s="53" t="n"/>
      <c r="C8" s="52" t="inlineStr">
        <is>
          <t>BA1</t>
        </is>
      </c>
      <c r="F8" s="52" t="inlineStr">
        <is>
          <t>BA2</t>
        </is>
      </c>
      <c r="I8" s="52" t="inlineStr">
        <is>
          <t>BA3</t>
        </is>
      </c>
      <c r="L8" s="52" t="inlineStr">
        <is>
          <t>BA4</t>
        </is>
      </c>
      <c r="O8" s="52" t="inlineStr">
        <is>
          <t>BA5</t>
        </is>
      </c>
      <c r="R8" s="53" t="inlineStr">
        <is>
          <t>Mean</t>
        </is>
      </c>
      <c r="S8" s="53" t="inlineStr">
        <is>
          <t>STDEV</t>
        </is>
      </c>
      <c r="T8" s="53" t="inlineStr">
        <is>
          <t>RSD(%)</t>
        </is>
      </c>
    </row>
    <row r="9">
      <c r="C9" s="52" t="inlineStr">
        <is>
          <t>Conc.(mg/L)</t>
        </is>
      </c>
      <c r="D9" s="52" t="inlineStr">
        <is>
          <t>Conc before diliton (mg/L)</t>
        </is>
      </c>
      <c r="E9" s="52" t="inlineStr">
        <is>
          <t>Conc.(mg/g)</t>
        </is>
      </c>
      <c r="F9" s="52" t="inlineStr">
        <is>
          <t>Conc.(mg/L)</t>
        </is>
      </c>
      <c r="G9" s="52" t="inlineStr">
        <is>
          <t>Conc before diliton (mg/L)</t>
        </is>
      </c>
      <c r="H9" s="52" t="inlineStr">
        <is>
          <t>Conc.(mg/g)</t>
        </is>
      </c>
      <c r="I9" s="52" t="inlineStr">
        <is>
          <t>Conc.(mg/L)</t>
        </is>
      </c>
      <c r="J9" s="52" t="inlineStr">
        <is>
          <t>Conc before diliton (mg/L)</t>
        </is>
      </c>
      <c r="K9" s="52" t="inlineStr">
        <is>
          <t>Conc.(mg/g)</t>
        </is>
      </c>
      <c r="L9" s="52" t="inlineStr">
        <is>
          <t>Conc.(mg/L)</t>
        </is>
      </c>
      <c r="M9" s="52" t="inlineStr">
        <is>
          <t>Conc before diliton (mg/L)</t>
        </is>
      </c>
      <c r="N9" s="52" t="inlineStr">
        <is>
          <t>Conc.(mg/g)</t>
        </is>
      </c>
      <c r="O9" s="52" t="inlineStr">
        <is>
          <t>Conc.(mg/L)</t>
        </is>
      </c>
      <c r="P9" s="52" t="inlineStr">
        <is>
          <t>Conc before diliton (mg/L)</t>
        </is>
      </c>
      <c r="Q9" s="52" t="inlineStr">
        <is>
          <t>Conc.(mg/g)</t>
        </is>
      </c>
      <c r="R9" s="52" t="inlineStr">
        <is>
          <t>Conc.(mg/g)</t>
        </is>
      </c>
      <c r="S9" s="52" t="inlineStr">
        <is>
          <t>Conc.(mg/g)</t>
        </is>
      </c>
    </row>
    <row r="10" ht="17" customHeight="1" s="7">
      <c r="B10" s="55" t="inlineStr">
        <is>
          <t xml:space="preserve">Al </t>
        </is>
      </c>
      <c r="C10" s="56" t="n">
        <v>355.3</v>
      </c>
      <c r="D10" s="57" t="n"/>
      <c r="E10" s="57" t="n"/>
      <c r="F10" s="56" t="n">
        <v>364.6</v>
      </c>
      <c r="G10" s="55" t="n"/>
      <c r="H10" s="55" t="n"/>
      <c r="I10" s="56" t="n">
        <v>370.7</v>
      </c>
      <c r="J10" s="57" t="n"/>
      <c r="K10" s="57" t="n"/>
      <c r="L10" s="56" t="n">
        <v>343</v>
      </c>
      <c r="M10" s="57" t="n"/>
      <c r="N10" s="57" t="n"/>
      <c r="O10" s="56" t="n">
        <v>389.7</v>
      </c>
      <c r="P10" s="57" t="n"/>
      <c r="Q10" s="57" t="n"/>
      <c r="R10" s="57" t="n"/>
      <c r="T10" s="58" t="n"/>
      <c r="U10" s="59" t="n"/>
      <c r="V10" s="59" t="n"/>
      <c r="W10" s="59" t="n"/>
      <c r="Y10" s="60" t="n"/>
    </row>
    <row r="11">
      <c r="C11" s="56" t="n"/>
      <c r="D11" s="57" t="n"/>
      <c r="E11" s="57" t="n"/>
      <c r="F11" s="56" t="n"/>
      <c r="G11" s="55" t="n"/>
      <c r="H11" s="55" t="n"/>
      <c r="I11" s="56" t="n"/>
      <c r="J11" s="57" t="n"/>
      <c r="K11" s="57" t="n"/>
      <c r="L11" s="56" t="n"/>
      <c r="M11" s="57" t="n"/>
      <c r="N11" s="57" t="n"/>
      <c r="O11" s="56" t="n"/>
      <c r="P11" s="57" t="n"/>
      <c r="Q11" s="57" t="n"/>
      <c r="R11" s="57" t="n"/>
      <c r="T11" s="58" t="n"/>
      <c r="U11" s="61" t="n"/>
      <c r="V11" s="59" t="n"/>
      <c r="W11" s="59" t="n"/>
      <c r="Y11" s="60" t="n"/>
    </row>
    <row r="12" ht="17" customHeight="1" s="7">
      <c r="B12" s="55" t="inlineStr">
        <is>
          <t xml:space="preserve">As </t>
        </is>
      </c>
      <c r="C12" s="56" t="n">
        <v>0.484</v>
      </c>
      <c r="D12" s="57" t="n"/>
      <c r="E12" s="57" t="n"/>
      <c r="F12" s="56" t="n">
        <v>0.509</v>
      </c>
      <c r="G12" s="55" t="n"/>
      <c r="H12" s="55" t="n"/>
      <c r="I12" s="56" t="n">
        <v>0.497</v>
      </c>
      <c r="J12" s="57" t="n"/>
      <c r="K12" s="57" t="n"/>
      <c r="L12" s="56" t="n">
        <v>0.499</v>
      </c>
      <c r="M12" s="57" t="n"/>
      <c r="N12" s="57" t="n"/>
      <c r="O12" s="56" t="n">
        <v>0.491</v>
      </c>
      <c r="P12" s="57" t="n"/>
      <c r="Q12" s="57" t="n"/>
      <c r="R12" s="57" t="n"/>
      <c r="T12" s="62" t="n"/>
      <c r="U12" s="59" t="n"/>
      <c r="V12" s="59" t="n"/>
      <c r="W12" s="59" t="n"/>
      <c r="Y12" s="60" t="n"/>
    </row>
    <row r="13">
      <c r="C13" s="56" t="n"/>
      <c r="D13" s="57" t="n"/>
      <c r="E13" s="57" t="n"/>
      <c r="F13" s="56" t="n"/>
      <c r="G13" s="55" t="n"/>
      <c r="H13" s="55" t="n"/>
      <c r="I13" s="56" t="n"/>
      <c r="J13" s="57" t="n"/>
      <c r="K13" s="57" t="n"/>
      <c r="L13" s="56" t="n"/>
      <c r="M13" s="57" t="n"/>
      <c r="N13" s="57" t="n"/>
      <c r="O13" s="56" t="n"/>
      <c r="P13" s="57" t="n"/>
      <c r="Q13" s="57" t="n"/>
      <c r="R13" s="57" t="n"/>
      <c r="T13" s="58" t="n"/>
      <c r="U13" s="61" t="n"/>
      <c r="V13" s="59" t="n"/>
      <c r="W13" s="59" t="n"/>
      <c r="Y13" s="60" t="n"/>
    </row>
    <row r="14" ht="17" customHeight="1" s="7">
      <c r="B14" s="55" t="inlineStr">
        <is>
          <t xml:space="preserve">Ca </t>
        </is>
      </c>
      <c r="C14" s="56" t="n">
        <v>261.1</v>
      </c>
      <c r="D14" s="57" t="n"/>
      <c r="E14" s="57" t="n"/>
      <c r="F14" s="56" t="n">
        <v>266.6</v>
      </c>
      <c r="G14" s="55" t="n"/>
      <c r="H14" s="55" t="n"/>
      <c r="I14" s="56" t="n">
        <v>275.2</v>
      </c>
      <c r="J14" s="57" t="n"/>
      <c r="K14" s="57" t="n"/>
      <c r="L14" s="56" t="n">
        <v>250.9</v>
      </c>
      <c r="M14" s="57" t="n"/>
      <c r="N14" s="57" t="n"/>
      <c r="O14" s="56" t="n">
        <v>287.8</v>
      </c>
      <c r="P14" s="57" t="n"/>
      <c r="Q14" s="57" t="n"/>
      <c r="R14" s="57" t="n"/>
      <c r="T14" s="58" t="n"/>
      <c r="U14" s="59" t="n"/>
      <c r="V14" s="59" t="n"/>
      <c r="W14" s="59" t="n"/>
      <c r="Y14" s="60" t="n"/>
    </row>
    <row r="15">
      <c r="C15" s="56" t="n"/>
      <c r="D15" s="57" t="n"/>
      <c r="E15" s="57" t="n"/>
      <c r="F15" s="56" t="n"/>
      <c r="G15" s="55" t="n"/>
      <c r="H15" s="55" t="n"/>
      <c r="I15" s="56" t="n"/>
      <c r="J15" s="57" t="n"/>
      <c r="K15" s="57" t="n"/>
      <c r="L15" s="56" t="n"/>
      <c r="M15" s="57" t="n"/>
      <c r="N15" s="57" t="n"/>
      <c r="O15" s="56" t="n"/>
      <c r="P15" s="57" t="n"/>
      <c r="Q15" s="57" t="n"/>
      <c r="R15" s="57" t="n"/>
      <c r="T15" s="58" t="n"/>
      <c r="U15" s="61" t="n"/>
      <c r="V15" s="59" t="n"/>
      <c r="W15" s="59" t="n"/>
      <c r="Y15" s="60" t="n"/>
    </row>
    <row r="16" ht="17" customHeight="1" s="7">
      <c r="B16" s="55" t="inlineStr">
        <is>
          <t xml:space="preserve">Cd </t>
        </is>
      </c>
      <c r="C16" s="56" t="n">
        <v>0.007</v>
      </c>
      <c r="D16" s="57" t="n"/>
      <c r="E16" s="57" t="n"/>
      <c r="F16" s="56" t="n">
        <v>0.008</v>
      </c>
      <c r="G16" s="55" t="n"/>
      <c r="H16" s="55" t="n"/>
      <c r="I16" s="56" t="n">
        <v>0.007</v>
      </c>
      <c r="J16" s="57" t="n"/>
      <c r="K16" s="57" t="n"/>
      <c r="L16" s="56" t="n">
        <v>0.008</v>
      </c>
      <c r="M16" s="57" t="n"/>
      <c r="N16" s="57" t="n"/>
      <c r="O16" s="56" t="n">
        <v>0.007</v>
      </c>
      <c r="P16" s="57" t="n"/>
      <c r="Q16" s="57" t="n"/>
      <c r="R16" s="57" t="n"/>
      <c r="T16" s="62" t="n"/>
      <c r="U16" s="59" t="n"/>
      <c r="V16" s="59" t="n"/>
      <c r="W16" s="59" t="n"/>
      <c r="Y16" s="60" t="n"/>
    </row>
    <row r="17">
      <c r="C17" s="56" t="n"/>
      <c r="D17" s="57" t="n"/>
      <c r="E17" s="57" t="n"/>
      <c r="F17" s="56" t="n"/>
      <c r="G17" s="55" t="n"/>
      <c r="H17" s="55" t="n"/>
      <c r="I17" s="56" t="n"/>
      <c r="J17" s="57" t="n"/>
      <c r="K17" s="57" t="n"/>
      <c r="L17" s="56" t="n"/>
      <c r="M17" s="57" t="n"/>
      <c r="N17" s="57" t="n"/>
      <c r="O17" s="56" t="n"/>
      <c r="P17" s="57" t="n"/>
      <c r="Q17" s="57" t="n"/>
      <c r="R17" s="57" t="n"/>
      <c r="T17" s="58" t="n"/>
      <c r="U17" s="61" t="n"/>
      <c r="V17" s="59" t="n"/>
      <c r="W17" s="59" t="n"/>
      <c r="Y17" s="60" t="n"/>
    </row>
    <row r="18" ht="17" customHeight="1" s="7">
      <c r="B18" s="55" t="inlineStr">
        <is>
          <t xml:space="preserve">Cr </t>
        </is>
      </c>
      <c r="C18" s="56" t="n">
        <v>1.229</v>
      </c>
      <c r="D18" s="57" t="n"/>
      <c r="E18" s="57" t="n"/>
      <c r="F18" s="56" t="n">
        <v>1.257</v>
      </c>
      <c r="G18" s="55" t="n"/>
      <c r="H18" s="55" t="n"/>
      <c r="I18" s="56" t="n">
        <v>1.272</v>
      </c>
      <c r="J18" s="57" t="n"/>
      <c r="K18" s="57" t="n"/>
      <c r="L18" s="56" t="n">
        <v>1.245</v>
      </c>
      <c r="M18" s="57" t="n"/>
      <c r="N18" s="57" t="n"/>
      <c r="O18" s="56" t="n">
        <v>1.242</v>
      </c>
      <c r="P18" s="57" t="n"/>
      <c r="Q18" s="57" t="n"/>
      <c r="R18" s="57" t="n"/>
      <c r="T18" s="62" t="n"/>
      <c r="U18" s="59" t="n"/>
      <c r="V18" s="59" t="n"/>
      <c r="W18" s="59" t="n"/>
      <c r="Y18" s="60" t="n"/>
    </row>
    <row r="19">
      <c r="C19" s="56" t="n"/>
      <c r="D19" s="57" t="n"/>
      <c r="E19" s="57" t="n"/>
      <c r="F19" s="56" t="n"/>
      <c r="G19" s="55" t="n"/>
      <c r="H19" s="55" t="n"/>
      <c r="I19" s="56" t="n"/>
      <c r="J19" s="57" t="n"/>
      <c r="K19" s="57" t="n"/>
      <c r="L19" s="56" t="n"/>
      <c r="M19" s="57" t="n"/>
      <c r="N19" s="57" t="n"/>
      <c r="O19" s="56" t="n"/>
      <c r="P19" s="57" t="n"/>
      <c r="Q19" s="57" t="n"/>
      <c r="R19" s="57" t="n"/>
      <c r="T19" s="58" t="n"/>
      <c r="U19" s="61" t="n"/>
      <c r="V19" s="59" t="n"/>
      <c r="W19" s="59" t="n"/>
      <c r="Y19" s="60" t="n"/>
    </row>
    <row r="20" ht="17" customHeight="1" s="7">
      <c r="B20" s="55" t="inlineStr">
        <is>
          <t xml:space="preserve">Cu </t>
        </is>
      </c>
      <c r="C20" s="56" t="n">
        <v>7.475</v>
      </c>
      <c r="D20" s="57" t="n"/>
      <c r="E20" s="57" t="n"/>
      <c r="F20" s="56" t="n">
        <v>7.718</v>
      </c>
      <c r="G20" s="55" t="n"/>
      <c r="H20" s="55" t="n"/>
      <c r="I20" s="56" t="n">
        <v>7.71</v>
      </c>
      <c r="J20" s="57" t="n"/>
      <c r="K20" s="57" t="n"/>
      <c r="L20" s="56" t="n">
        <v>7.634</v>
      </c>
      <c r="M20" s="57" t="n"/>
      <c r="N20" s="57" t="n"/>
      <c r="O20" s="56" t="n">
        <v>7.797</v>
      </c>
      <c r="P20" s="57" t="n"/>
      <c r="Q20" s="57" t="n"/>
      <c r="R20" s="57" t="n"/>
      <c r="T20" s="58" t="n"/>
      <c r="U20" s="59" t="n"/>
      <c r="V20" s="59" t="n"/>
      <c r="W20" s="59" t="n"/>
      <c r="Y20" s="60" t="n"/>
    </row>
    <row r="21">
      <c r="C21" s="56" t="n"/>
      <c r="D21" s="57" t="n"/>
      <c r="E21" s="57" t="n"/>
      <c r="F21" s="56" t="n"/>
      <c r="G21" s="55" t="n"/>
      <c r="H21" s="55" t="n"/>
      <c r="I21" s="56" t="n"/>
      <c r="J21" s="57" t="n"/>
      <c r="K21" s="57" t="n"/>
      <c r="L21" s="56" t="n"/>
      <c r="M21" s="57" t="n"/>
      <c r="N21" s="57" t="n"/>
      <c r="O21" s="56" t="n"/>
      <c r="P21" s="57" t="n"/>
      <c r="Q21" s="57" t="n"/>
      <c r="R21" s="57" t="n"/>
      <c r="T21" s="58" t="n"/>
      <c r="U21" s="61" t="n"/>
      <c r="V21" s="59" t="n"/>
      <c r="W21" s="59" t="n"/>
      <c r="Y21" s="60" t="n"/>
    </row>
    <row r="22" ht="17" customHeight="1" s="7">
      <c r="B22" s="55" t="inlineStr">
        <is>
          <t xml:space="preserve">Fe </t>
        </is>
      </c>
      <c r="C22" s="56" t="n">
        <v>189.6</v>
      </c>
      <c r="D22" s="57" t="n"/>
      <c r="E22" s="57" t="n"/>
      <c r="F22" s="56" t="n">
        <v>193.2</v>
      </c>
      <c r="G22" s="55" t="n"/>
      <c r="H22" s="55" t="n"/>
      <c r="I22" s="56" t="n">
        <v>192.5</v>
      </c>
      <c r="J22" s="57" t="n"/>
      <c r="K22" s="57" t="n"/>
      <c r="L22" s="56" t="n">
        <v>194.6</v>
      </c>
      <c r="M22" s="57" t="n"/>
      <c r="N22" s="57" t="n"/>
      <c r="O22" s="56" t="n">
        <v>196.8</v>
      </c>
      <c r="P22" s="57" t="n"/>
      <c r="Q22" s="57" t="n"/>
      <c r="R22" s="57" t="n"/>
      <c r="T22" s="58" t="n"/>
      <c r="U22" s="59" t="n"/>
      <c r="V22" s="59" t="n"/>
      <c r="W22" s="59" t="n"/>
      <c r="Y22" s="60" t="n"/>
    </row>
    <row r="23">
      <c r="C23" s="56" t="n"/>
      <c r="D23" s="57" t="n"/>
      <c r="E23" s="57" t="n"/>
      <c r="F23" s="56" t="n"/>
      <c r="G23" s="55" t="n"/>
      <c r="H23" s="55" t="n"/>
      <c r="I23" s="56" t="n"/>
      <c r="J23" s="57" t="n"/>
      <c r="K23" s="57" t="n"/>
      <c r="L23" s="56" t="n"/>
      <c r="M23" s="57" t="n"/>
      <c r="N23" s="57" t="n"/>
      <c r="O23" s="56" t="n"/>
      <c r="P23" s="57" t="n"/>
      <c r="Q23" s="57" t="n"/>
      <c r="R23" s="57" t="n"/>
      <c r="T23" s="58" t="n"/>
      <c r="U23" s="61" t="n"/>
      <c r="V23" s="59" t="n"/>
      <c r="W23" s="59" t="n"/>
      <c r="Y23" s="60" t="n"/>
    </row>
    <row r="24" ht="17" customHeight="1" s="7">
      <c r="B24" s="55" t="inlineStr">
        <is>
          <t xml:space="preserve">K </t>
        </is>
      </c>
      <c r="C24" s="56" t="n">
        <v>86.42</v>
      </c>
      <c r="D24" s="57" t="n"/>
      <c r="E24" s="57" t="n"/>
      <c r="F24" s="56" t="n">
        <v>88.23</v>
      </c>
      <c r="G24" s="55" t="n"/>
      <c r="H24" s="55" t="n"/>
      <c r="I24" s="56" t="n">
        <v>88.03</v>
      </c>
      <c r="J24" s="57" t="n"/>
      <c r="K24" s="57" t="n"/>
      <c r="L24" s="56" t="n">
        <v>87.79000000000001</v>
      </c>
      <c r="M24" s="57" t="n"/>
      <c r="N24" s="57" t="n"/>
      <c r="O24" s="56" t="n">
        <v>91.45</v>
      </c>
      <c r="P24" s="57" t="n"/>
      <c r="Q24" s="57" t="n"/>
      <c r="R24" s="57" t="n"/>
      <c r="T24" s="58" t="n"/>
      <c r="U24" s="59" t="n"/>
      <c r="V24" s="59" t="n"/>
      <c r="W24" s="59" t="n"/>
      <c r="Y24" s="60" t="n"/>
    </row>
    <row r="25">
      <c r="C25" s="56" t="n"/>
      <c r="D25" s="57" t="n"/>
      <c r="E25" s="57" t="n"/>
      <c r="F25" s="56" t="n"/>
      <c r="G25" s="55" t="n"/>
      <c r="H25" s="55" t="n"/>
      <c r="I25" s="56" t="n"/>
      <c r="J25" s="57" t="n"/>
      <c r="K25" s="57" t="n"/>
      <c r="L25" s="56" t="n"/>
      <c r="M25" s="57" t="n"/>
      <c r="N25" s="57" t="n"/>
      <c r="O25" s="56" t="n"/>
      <c r="P25" s="57" t="n"/>
      <c r="Q25" s="57" t="n"/>
      <c r="R25" s="57" t="n"/>
      <c r="T25" s="58" t="n"/>
      <c r="U25" s="61" t="n"/>
      <c r="V25" s="59" t="n"/>
      <c r="W25" s="59" t="n"/>
      <c r="Y25" s="60" t="n"/>
    </row>
    <row r="26" ht="17" customHeight="1" s="7">
      <c r="B26" s="55" t="inlineStr">
        <is>
          <t xml:space="preserve">Mg </t>
        </is>
      </c>
      <c r="C26" s="56" t="n">
        <v>58.86</v>
      </c>
      <c r="D26" s="57" t="n"/>
      <c r="E26" s="57" t="n"/>
      <c r="F26" s="56" t="n">
        <v>57.54</v>
      </c>
      <c r="G26" s="55" t="n"/>
      <c r="H26" s="55" t="n"/>
      <c r="I26" s="56" t="n">
        <v>59.96</v>
      </c>
      <c r="J26" s="57" t="n"/>
      <c r="K26" s="57" t="n"/>
      <c r="L26" s="56" t="n">
        <v>53.49</v>
      </c>
      <c r="M26" s="57" t="n"/>
      <c r="N26" s="57" t="n"/>
      <c r="O26" s="56" t="n">
        <v>62.16</v>
      </c>
      <c r="P26" s="57" t="n"/>
      <c r="Q26" s="57" t="n"/>
      <c r="R26" s="57" t="n"/>
      <c r="T26" s="58" t="n"/>
      <c r="U26" s="59" t="n"/>
      <c r="V26" s="59" t="n"/>
      <c r="W26" s="59" t="n"/>
      <c r="Y26" s="60" t="n"/>
    </row>
    <row r="27">
      <c r="C27" s="56" t="n"/>
      <c r="D27" s="57" t="n"/>
      <c r="E27" s="57" t="n"/>
      <c r="F27" s="56" t="n"/>
      <c r="G27" s="55" t="n"/>
      <c r="H27" s="55" t="n"/>
      <c r="I27" s="56" t="n"/>
      <c r="J27" s="57" t="n"/>
      <c r="K27" s="57" t="n"/>
      <c r="L27" s="56" t="n"/>
      <c r="M27" s="57" t="n"/>
      <c r="N27" s="57" t="n"/>
      <c r="O27" s="56" t="n"/>
      <c r="P27" s="57" t="n"/>
      <c r="Q27" s="57" t="n"/>
      <c r="R27" s="57" t="n"/>
      <c r="T27" s="58" t="n"/>
      <c r="U27" s="61" t="n"/>
      <c r="V27" s="59" t="n"/>
      <c r="W27" s="59" t="n"/>
      <c r="Y27" s="60" t="n"/>
    </row>
    <row r="28" ht="17" customHeight="1" s="7">
      <c r="B28" s="55" t="inlineStr">
        <is>
          <t>Mn</t>
        </is>
      </c>
      <c r="C28" s="56" t="n">
        <v>2.125</v>
      </c>
      <c r="D28" s="57" t="n"/>
      <c r="E28" s="57" t="n"/>
      <c r="F28" s="56" t="n">
        <v>2.196</v>
      </c>
      <c r="G28" s="55" t="n"/>
      <c r="H28" s="55" t="n"/>
      <c r="I28" s="56" t="n">
        <v>2.175</v>
      </c>
      <c r="J28" s="57" t="n"/>
      <c r="K28" s="57" t="n"/>
      <c r="L28" s="56" t="n">
        <v>2.17</v>
      </c>
      <c r="M28" s="57" t="n"/>
      <c r="N28" s="57" t="n"/>
      <c r="O28" s="56" t="n">
        <v>2.192</v>
      </c>
      <c r="P28" s="57" t="n"/>
      <c r="Q28" s="57" t="n"/>
      <c r="R28" s="57" t="n"/>
      <c r="T28" s="62" t="n"/>
      <c r="U28" s="59" t="n"/>
      <c r="V28" s="59" t="n"/>
      <c r="W28" s="59" t="n"/>
      <c r="Y28" s="60" t="n"/>
    </row>
    <row r="29">
      <c r="C29" s="56" t="n"/>
      <c r="D29" s="57" t="n"/>
      <c r="E29" s="57" t="n"/>
      <c r="F29" s="56" t="n"/>
      <c r="G29" s="55" t="n"/>
      <c r="H29" s="55" t="n"/>
      <c r="I29" s="56" t="n"/>
      <c r="J29" s="57" t="n"/>
      <c r="K29" s="57" t="n"/>
      <c r="L29" s="56" t="n"/>
      <c r="M29" s="57" t="n"/>
      <c r="N29" s="57" t="n"/>
      <c r="O29" s="56" t="n"/>
      <c r="P29" s="57" t="n"/>
      <c r="Q29" s="57" t="n"/>
      <c r="R29" s="57" t="n"/>
      <c r="T29" s="58" t="n"/>
      <c r="U29" s="61" t="n"/>
      <c r="V29" s="59" t="n"/>
      <c r="W29" s="59" t="n"/>
      <c r="Y29" s="60" t="n"/>
    </row>
    <row r="30" ht="17" customHeight="1" s="7">
      <c r="B30" s="55" t="inlineStr">
        <is>
          <t xml:space="preserve">Na </t>
        </is>
      </c>
      <c r="C30" s="56" t="n">
        <v>37.89</v>
      </c>
      <c r="D30" s="57" t="n"/>
      <c r="E30" s="57" t="n"/>
      <c r="F30" s="56" t="n">
        <v>38.47</v>
      </c>
      <c r="G30" s="55" t="n"/>
      <c r="H30" s="55" t="n"/>
      <c r="I30" s="56" t="n">
        <v>39.52</v>
      </c>
      <c r="J30" s="57" t="n"/>
      <c r="K30" s="57" t="n"/>
      <c r="L30" s="56" t="n">
        <v>36.4</v>
      </c>
      <c r="M30" s="57" t="n"/>
      <c r="N30" s="57" t="n"/>
      <c r="O30" s="56" t="n">
        <v>39.98</v>
      </c>
      <c r="P30" s="57" t="n"/>
      <c r="Q30" s="57" t="n"/>
      <c r="R30" s="57" t="n"/>
      <c r="T30" s="58" t="n"/>
      <c r="U30" s="59" t="n"/>
      <c r="V30" s="59" t="n"/>
      <c r="W30" s="59" t="n"/>
      <c r="Y30" s="60" t="n"/>
    </row>
    <row r="31">
      <c r="C31" s="56" t="n"/>
      <c r="D31" s="57" t="n"/>
      <c r="E31" s="57" t="n"/>
      <c r="F31" s="56" t="n"/>
      <c r="G31" s="55" t="n"/>
      <c r="H31" s="55" t="n"/>
      <c r="I31" s="56" t="n"/>
      <c r="J31" s="57" t="n"/>
      <c r="K31" s="57" t="n"/>
      <c r="L31" s="56" t="n"/>
      <c r="M31" s="57" t="n"/>
      <c r="N31" s="57" t="n"/>
      <c r="O31" s="56" t="n"/>
      <c r="P31" s="57" t="n"/>
      <c r="Q31" s="57" t="n"/>
      <c r="R31" s="57" t="n"/>
      <c r="T31" s="58" t="n"/>
      <c r="U31" s="61" t="n"/>
      <c r="V31" s="59" t="n"/>
      <c r="W31" s="59" t="n"/>
      <c r="Y31" s="60" t="n"/>
    </row>
    <row r="32" ht="17" customHeight="1" s="7">
      <c r="B32" s="55" t="inlineStr">
        <is>
          <t xml:space="preserve">Ni </t>
        </is>
      </c>
      <c r="C32" s="56" t="n">
        <v>0.954</v>
      </c>
      <c r="D32" s="57" t="n"/>
      <c r="E32" s="57" t="n"/>
      <c r="F32" s="56" t="n">
        <v>1.008</v>
      </c>
      <c r="G32" s="55" t="n"/>
      <c r="H32" s="55" t="n"/>
      <c r="I32" s="56" t="n">
        <v>1.014</v>
      </c>
      <c r="J32" s="57" t="n"/>
      <c r="K32" s="57" t="n"/>
      <c r="L32" s="56" t="n">
        <v>1.019</v>
      </c>
      <c r="M32" s="57" t="n"/>
      <c r="N32" s="57" t="n"/>
      <c r="O32" s="56" t="n">
        <v>0.993</v>
      </c>
      <c r="P32" s="57" t="n"/>
      <c r="Q32" s="57" t="n"/>
      <c r="R32" s="57" t="n"/>
      <c r="T32" s="62" t="n"/>
      <c r="U32" s="59" t="n"/>
      <c r="V32" s="59" t="n"/>
      <c r="W32" s="59" t="n"/>
      <c r="Y32" s="60" t="n"/>
    </row>
    <row r="33">
      <c r="C33" s="56" t="n"/>
      <c r="D33" s="57" t="n"/>
      <c r="E33" s="57" t="n"/>
      <c r="F33" s="56" t="n"/>
      <c r="G33" s="55" t="n"/>
      <c r="H33" s="55" t="n"/>
      <c r="I33" s="56" t="n"/>
      <c r="J33" s="57" t="n"/>
      <c r="K33" s="57" t="n"/>
      <c r="L33" s="56" t="n"/>
      <c r="M33" s="57" t="n"/>
      <c r="N33" s="57" t="n"/>
      <c r="O33" s="56" t="n"/>
      <c r="P33" s="57" t="n"/>
      <c r="Q33" s="57" t="n"/>
      <c r="R33" s="57" t="n"/>
      <c r="T33" s="58" t="n"/>
      <c r="U33" s="61" t="n"/>
      <c r="V33" s="59" t="n"/>
      <c r="W33" s="59" t="n"/>
      <c r="Y33" s="60" t="n"/>
    </row>
    <row r="34" ht="17" customHeight="1" s="7">
      <c r="B34" s="55" t="inlineStr">
        <is>
          <t xml:space="preserve">Pb </t>
        </is>
      </c>
      <c r="C34" s="56" t="n">
        <v>0.737</v>
      </c>
      <c r="D34" s="57" t="n"/>
      <c r="E34" s="57" t="n"/>
      <c r="F34" s="56" t="n">
        <v>0.757</v>
      </c>
      <c r="G34" s="55" t="n"/>
      <c r="H34" s="55" t="n"/>
      <c r="I34" s="56" t="n">
        <v>0.756</v>
      </c>
      <c r="J34" s="57" t="n"/>
      <c r="K34" s="57" t="n"/>
      <c r="L34" s="56" t="n">
        <v>0.757</v>
      </c>
      <c r="M34" s="57" t="n"/>
      <c r="N34" s="57" t="n"/>
      <c r="O34" s="56" t="n">
        <v>0.764</v>
      </c>
      <c r="P34" s="57" t="n"/>
      <c r="Q34" s="57" t="n"/>
      <c r="R34" s="57" t="n"/>
      <c r="T34" s="62" t="n"/>
      <c r="U34" s="59" t="n"/>
      <c r="V34" s="59" t="n"/>
      <c r="W34" s="59" t="n"/>
      <c r="Y34" s="60" t="n"/>
    </row>
    <row r="35">
      <c r="B35" s="55" t="n"/>
      <c r="C35" s="56" t="n"/>
      <c r="D35" s="57" t="n"/>
      <c r="E35" s="57" t="n"/>
      <c r="F35" s="56" t="n"/>
      <c r="G35" s="55" t="n"/>
      <c r="H35" s="55" t="n"/>
      <c r="I35" s="56" t="n"/>
      <c r="J35" s="57" t="n"/>
      <c r="K35" s="57" t="n"/>
      <c r="L35" s="56" t="n"/>
      <c r="M35" s="57" t="n"/>
      <c r="N35" s="57" t="n"/>
      <c r="O35" s="56" t="n"/>
      <c r="P35" s="57" t="n"/>
      <c r="Q35" s="57" t="n"/>
      <c r="R35" s="57" t="n"/>
      <c r="T35" s="62" t="n"/>
      <c r="U35" s="59" t="n"/>
      <c r="V35" s="59" t="n"/>
      <c r="W35" s="59" t="n"/>
      <c r="Y35" s="60" t="n"/>
    </row>
    <row r="36" ht="17" customHeight="1" s="7">
      <c r="B36" s="55" t="inlineStr">
        <is>
          <t>Si</t>
        </is>
      </c>
      <c r="C36" s="56" t="n">
        <v>811.5</v>
      </c>
      <c r="D36" s="57" t="n"/>
      <c r="E36" s="57" t="n"/>
      <c r="F36" s="56" t="n">
        <v>814.7</v>
      </c>
      <c r="G36" s="55" t="n"/>
      <c r="H36" s="55" t="n"/>
      <c r="I36" s="56" t="n">
        <v>810</v>
      </c>
      <c r="J36" s="57" t="n"/>
      <c r="K36" s="57" t="n"/>
      <c r="L36" s="56" t="n">
        <v>850.4</v>
      </c>
      <c r="M36" s="57" t="n"/>
      <c r="N36" s="57" t="n"/>
      <c r="O36" s="56" t="n">
        <v>849</v>
      </c>
      <c r="P36" s="57" t="n"/>
      <c r="Q36" s="57" t="n"/>
      <c r="R36" s="57" t="n"/>
      <c r="T36" s="62" t="n"/>
      <c r="U36" s="59" t="n"/>
      <c r="V36" s="59" t="n"/>
      <c r="W36" s="59" t="n"/>
      <c r="Y36" s="60" t="n"/>
    </row>
    <row r="37">
      <c r="B37" s="55" t="n"/>
      <c r="C37" s="56" t="n"/>
      <c r="D37" s="57" t="n"/>
      <c r="E37" s="57" t="n"/>
      <c r="F37" s="56" t="n"/>
      <c r="G37" s="55" t="n"/>
      <c r="H37" s="55" t="n"/>
      <c r="I37" s="56" t="n"/>
      <c r="J37" s="57" t="n"/>
      <c r="K37" s="57" t="n"/>
      <c r="L37" s="56" t="n"/>
      <c r="M37" s="57" t="n"/>
      <c r="N37" s="57" t="n"/>
      <c r="O37" s="56" t="n"/>
      <c r="P37" s="57" t="n"/>
      <c r="Q37" s="57" t="n"/>
      <c r="R37" s="57" t="n"/>
      <c r="T37" s="62" t="n"/>
      <c r="U37" s="59" t="n"/>
      <c r="V37" s="59" t="n"/>
      <c r="W37" s="59" t="n"/>
      <c r="Y37" s="60" t="n"/>
    </row>
    <row r="38" ht="17" customHeight="1" s="7">
      <c r="B38" s="55" t="inlineStr">
        <is>
          <t>Ti</t>
        </is>
      </c>
      <c r="C38" s="56" t="n">
        <v>20.15</v>
      </c>
      <c r="D38" s="57" t="n"/>
      <c r="E38" s="57" t="n"/>
      <c r="F38" s="56" t="n">
        <v>20.89</v>
      </c>
      <c r="G38" s="55" t="n"/>
      <c r="H38" s="55" t="n"/>
      <c r="I38" s="56" t="n">
        <v>20.63</v>
      </c>
      <c r="J38" s="57" t="n"/>
      <c r="K38" s="57" t="n"/>
      <c r="L38" s="56" t="n">
        <v>20.32</v>
      </c>
      <c r="M38" s="57" t="n"/>
      <c r="N38" s="57" t="n"/>
      <c r="O38" s="56" t="n">
        <v>20.77</v>
      </c>
      <c r="P38" s="57" t="n"/>
      <c r="Q38" s="57" t="n"/>
      <c r="R38" s="57" t="n"/>
      <c r="T38" s="62" t="n"/>
      <c r="U38" s="59" t="n"/>
      <c r="V38" s="59" t="n"/>
      <c r="W38" s="59" t="n"/>
      <c r="Y38" s="60" t="n"/>
    </row>
    <row r="39">
      <c r="C39" s="56" t="n"/>
      <c r="D39" s="57" t="n"/>
      <c r="E39" s="57" t="n"/>
      <c r="F39" s="56" t="n"/>
      <c r="G39" s="55" t="n"/>
      <c r="H39" s="55" t="n"/>
      <c r="I39" s="56" t="n"/>
      <c r="J39" s="57" t="n"/>
      <c r="K39" s="57" t="n"/>
      <c r="L39" s="56" t="n"/>
      <c r="M39" s="57" t="n"/>
      <c r="N39" s="57" t="n"/>
      <c r="O39" s="56" t="n"/>
      <c r="P39" s="57" t="n"/>
      <c r="Q39" s="57" t="n"/>
      <c r="R39" s="57" t="n"/>
      <c r="T39" s="58" t="n"/>
      <c r="U39" s="61" t="n"/>
      <c r="V39" s="59" t="n"/>
      <c r="W39" s="59" t="n"/>
      <c r="Y39" s="60" t="n"/>
    </row>
    <row r="40" ht="17" customHeight="1" s="7">
      <c r="B40" s="55" t="inlineStr">
        <is>
          <t xml:space="preserve">Zn </t>
        </is>
      </c>
      <c r="C40" s="56" t="n">
        <v>10.21</v>
      </c>
      <c r="D40" s="57" t="n"/>
      <c r="E40" s="57" t="n"/>
      <c r="F40" s="56" t="n">
        <v>10.48</v>
      </c>
      <c r="G40" s="55" t="n"/>
      <c r="H40" s="55" t="n"/>
      <c r="I40" s="56" t="n">
        <v>10.45</v>
      </c>
      <c r="J40" s="57" t="n"/>
      <c r="K40" s="57" t="n"/>
      <c r="L40" s="56" t="n">
        <v>10.45</v>
      </c>
      <c r="M40" s="57" t="n"/>
      <c r="N40" s="57" t="n"/>
      <c r="O40" s="56" t="n">
        <v>10.54</v>
      </c>
      <c r="P40" s="57" t="n"/>
      <c r="Q40" s="57" t="n"/>
      <c r="R40" s="57" t="n"/>
      <c r="T40" s="58" t="n"/>
      <c r="U40" s="59" t="n"/>
      <c r="V40" s="59" t="n"/>
      <c r="W40" s="59" t="n"/>
      <c r="Y40" s="60" t="n"/>
    </row>
  </sheetData>
  <mergeCells count="5">
    <mergeCell ref="C8:E8"/>
    <mergeCell ref="F8:H8"/>
    <mergeCell ref="I8:K8"/>
    <mergeCell ref="L8:N8"/>
    <mergeCell ref="O8:Q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7"/>
  <sheetViews>
    <sheetView workbookViewId="0">
      <selection activeCell="A1" sqref="A1"/>
    </sheetView>
  </sheetViews>
  <sheetFormatPr baseColWidth="8" defaultRowHeight="15"/>
  <sheetData>
    <row r="1">
      <c r="B1" s="63" t="inlineStr">
        <is>
          <t>FA1 Conc.(mg/L)</t>
        </is>
      </c>
      <c r="C1" s="63" t="inlineStr">
        <is>
          <t>FA1 Conc before diliton (mg/L)</t>
        </is>
      </c>
      <c r="D1" s="63" t="inlineStr">
        <is>
          <t>FA1 Conc.(mg/g)</t>
        </is>
      </c>
      <c r="E1" s="63" t="inlineStr">
        <is>
          <t>FA2 Conc.(mg/L)</t>
        </is>
      </c>
      <c r="F1" s="63" t="inlineStr">
        <is>
          <t>FA2 Conc before diliton (mg/L)</t>
        </is>
      </c>
      <c r="G1" s="63" t="inlineStr">
        <is>
          <t>FA2 Conc.(mg/g)</t>
        </is>
      </c>
      <c r="H1" s="63" t="inlineStr">
        <is>
          <t>FA3 Conc.(mg/L)</t>
        </is>
      </c>
      <c r="I1" s="63" t="inlineStr">
        <is>
          <t>FA3 Conc before diliton (mg/L)</t>
        </is>
      </c>
      <c r="J1" s="63" t="inlineStr">
        <is>
          <t>FA3 Conc.(mg/g)</t>
        </is>
      </c>
      <c r="K1" s="63" t="inlineStr">
        <is>
          <t>FA4 Conc.(mg/L)</t>
        </is>
      </c>
      <c r="L1" s="63" t="inlineStr">
        <is>
          <t>FA4 Conc before diliton (mg/L)</t>
        </is>
      </c>
      <c r="M1" s="63" t="inlineStr">
        <is>
          <t>FA4 Conc.(mg/g)</t>
        </is>
      </c>
      <c r="N1" s="63" t="inlineStr">
        <is>
          <t>FA5 Conc.(mg/L)</t>
        </is>
      </c>
      <c r="O1" s="63" t="inlineStr">
        <is>
          <t>FA5 Conc before diliton (mg/L)</t>
        </is>
      </c>
      <c r="P1" s="63" t="inlineStr">
        <is>
          <t>FA5 Conc.(mg/g)</t>
        </is>
      </c>
    </row>
    <row r="2">
      <c r="A2" s="63" t="inlineStr">
        <is>
          <t>Al</t>
        </is>
      </c>
      <c r="B2" s="0" t="n">
        <v>348.1</v>
      </c>
      <c r="C2" s="0" t="n">
        <v>17405</v>
      </c>
      <c r="D2" s="0" t="n">
        <v>67.72373540856032</v>
      </c>
      <c r="E2" s="0" t="n">
        <v>357.8</v>
      </c>
      <c r="F2" s="0" t="n">
        <v>17890</v>
      </c>
      <c r="G2" s="0" t="n">
        <v>69.91012114107073</v>
      </c>
      <c r="H2" s="0" t="n">
        <v>248.9</v>
      </c>
      <c r="I2" s="0" t="n">
        <v>12445</v>
      </c>
      <c r="J2" s="0" t="n">
        <v>47.99460084843811</v>
      </c>
      <c r="K2" s="0" t="n">
        <v>346.3</v>
      </c>
      <c r="L2" s="0" t="n">
        <v>17315</v>
      </c>
      <c r="M2" s="0" t="n">
        <v>69.14936102236422</v>
      </c>
      <c r="N2" s="0" t="n">
        <v>336.8</v>
      </c>
      <c r="O2" s="0" t="n">
        <v>16840</v>
      </c>
      <c r="P2" s="0" t="n">
        <v>66.50868878357031</v>
      </c>
    </row>
    <row r="3">
      <c r="A3" s="63" t="inlineStr">
        <is>
          <t>As</t>
        </is>
      </c>
      <c r="B3" s="0" t="n">
        <v>0.588</v>
      </c>
      <c r="C3" s="0" t="n">
        <v>29.4</v>
      </c>
      <c r="D3" s="0" t="n">
        <v>0.1143968871595331</v>
      </c>
      <c r="E3" s="0" t="n">
        <v>0.578</v>
      </c>
      <c r="F3" s="0" t="n">
        <v>28.9</v>
      </c>
      <c r="G3" s="0" t="n">
        <v>0.1129347401328644</v>
      </c>
      <c r="H3" s="0" t="n">
        <v>0.576</v>
      </c>
      <c r="I3" s="0" t="n">
        <v>28.8</v>
      </c>
      <c r="J3" s="0" t="n">
        <v>0.1110682607018897</v>
      </c>
      <c r="K3" s="0" t="n">
        <v>0.58</v>
      </c>
      <c r="L3" s="0" t="n">
        <v>29</v>
      </c>
      <c r="M3" s="0" t="n">
        <v>0.115814696485623</v>
      </c>
      <c r="N3" s="0" t="n">
        <v>0.581</v>
      </c>
      <c r="O3" s="0" t="n">
        <v>29.05</v>
      </c>
      <c r="P3" s="0" t="n">
        <v>0.1147314375987362</v>
      </c>
    </row>
    <row r="4">
      <c r="A4" s="63" t="inlineStr">
        <is>
          <t>Ca</t>
        </is>
      </c>
      <c r="B4" s="0" t="n">
        <v>271.6</v>
      </c>
      <c r="C4" s="0" t="n">
        <v>13580</v>
      </c>
      <c r="D4" s="0" t="n">
        <v>52.84046692607004</v>
      </c>
      <c r="E4" s="0" t="n">
        <v>280.1</v>
      </c>
      <c r="F4" s="0" t="n">
        <v>14005</v>
      </c>
      <c r="G4" s="0" t="n">
        <v>54.7284095349746</v>
      </c>
      <c r="H4" s="0" t="n">
        <v>178.3</v>
      </c>
      <c r="I4" s="0" t="n">
        <v>8915</v>
      </c>
      <c r="J4" s="0" t="n">
        <v>34.38102583879676</v>
      </c>
      <c r="K4" s="0" t="n">
        <v>267.6</v>
      </c>
      <c r="L4" s="0" t="n">
        <v>13380</v>
      </c>
      <c r="M4" s="0" t="n">
        <v>53.43450479233228</v>
      </c>
      <c r="N4" s="0" t="n">
        <v>261.1</v>
      </c>
      <c r="O4" s="0" t="n">
        <v>13055</v>
      </c>
      <c r="P4" s="0" t="n">
        <v>51.56003159557663</v>
      </c>
    </row>
    <row r="5">
      <c r="A5" s="63" t="inlineStr">
        <is>
          <t>Cd</t>
        </is>
      </c>
      <c r="B5" s="0" t="n">
        <v>0.022</v>
      </c>
      <c r="C5" s="0" t="n">
        <v>1.1</v>
      </c>
      <c r="D5" s="0" t="n">
        <v>0.004280155642023346</v>
      </c>
      <c r="E5" s="0" t="n">
        <v>0.02</v>
      </c>
      <c r="F5" s="0" t="n">
        <v>1</v>
      </c>
      <c r="G5" s="0" t="n">
        <v>0.003907776475185619</v>
      </c>
      <c r="H5" s="0" t="n">
        <v>0.02</v>
      </c>
      <c r="I5" s="0" t="n">
        <v>1</v>
      </c>
      <c r="J5" s="0" t="n">
        <v>0.003856536829926726</v>
      </c>
      <c r="K5" s="0" t="n">
        <v>0.019</v>
      </c>
      <c r="L5" s="0" t="n">
        <v>0.95</v>
      </c>
      <c r="M5" s="0" t="n">
        <v>0.003793929712460064</v>
      </c>
      <c r="N5" s="0" t="n">
        <v>0.019</v>
      </c>
      <c r="O5" s="0" t="n">
        <v>0.95</v>
      </c>
      <c r="P5" s="0" t="n">
        <v>0.003751974723538705</v>
      </c>
    </row>
    <row r="6">
      <c r="A6" s="63" t="inlineStr">
        <is>
          <t>Cr</t>
        </is>
      </c>
      <c r="B6" s="0" t="n">
        <v>1.501</v>
      </c>
      <c r="C6" s="0" t="n">
        <v>75.05</v>
      </c>
      <c r="D6" s="0" t="n">
        <v>0.2920233463035019</v>
      </c>
      <c r="E6" s="0" t="n">
        <v>1.487</v>
      </c>
      <c r="F6" s="0" t="n">
        <v>74.35000000000001</v>
      </c>
      <c r="G6" s="0" t="n">
        <v>0.2905431809300508</v>
      </c>
      <c r="H6" s="0" t="n">
        <v>1.574</v>
      </c>
      <c r="I6" s="0" t="n">
        <v>78.7</v>
      </c>
      <c r="J6" s="0" t="n">
        <v>0.3035094485152334</v>
      </c>
      <c r="K6" s="0" t="n">
        <v>1.438</v>
      </c>
      <c r="L6" s="0" t="n">
        <v>71.89999999999999</v>
      </c>
      <c r="M6" s="0" t="n">
        <v>0.2871405750798722</v>
      </c>
      <c r="N6" s="0" t="n">
        <v>1.519</v>
      </c>
      <c r="O6" s="0" t="n">
        <v>75.94999999999999</v>
      </c>
      <c r="P6" s="0" t="n">
        <v>0.2999605055292259</v>
      </c>
    </row>
    <row r="7">
      <c r="A7" s="63" t="inlineStr">
        <is>
          <t>Cu</t>
        </is>
      </c>
      <c r="B7" s="0" t="n">
        <v>7.9</v>
      </c>
      <c r="C7" s="0" t="n">
        <v>395</v>
      </c>
      <c r="D7" s="0" t="n">
        <v>1.536964980544747</v>
      </c>
      <c r="E7" s="0" t="n">
        <v>7.707</v>
      </c>
      <c r="F7" s="0" t="n">
        <v>385.35</v>
      </c>
      <c r="G7" s="0" t="n">
        <v>1.505861664712778</v>
      </c>
      <c r="H7" s="0" t="n">
        <v>7.775</v>
      </c>
      <c r="I7" s="0" t="n">
        <v>388.75</v>
      </c>
      <c r="J7" s="0" t="n">
        <v>1.499228692634015</v>
      </c>
      <c r="K7" s="0" t="n">
        <v>7.467</v>
      </c>
      <c r="L7" s="0" t="n">
        <v>373.35</v>
      </c>
      <c r="M7" s="0" t="n">
        <v>1.491014376996805</v>
      </c>
      <c r="N7" s="0" t="n">
        <v>7.741</v>
      </c>
      <c r="O7" s="0" t="n">
        <v>387.05</v>
      </c>
      <c r="P7" s="0" t="n">
        <v>1.528633491311216</v>
      </c>
    </row>
    <row r="8">
      <c r="A8" s="63" t="inlineStr">
        <is>
          <t>Fe</t>
        </is>
      </c>
      <c r="B8" s="0" t="n">
        <v>213.9</v>
      </c>
      <c r="C8" s="0" t="n">
        <v>10695</v>
      </c>
      <c r="D8" s="0" t="n">
        <v>41.6147859922179</v>
      </c>
      <c r="E8" s="0" t="n">
        <v>206</v>
      </c>
      <c r="F8" s="0" t="n">
        <v>10300</v>
      </c>
      <c r="G8" s="0" t="n">
        <v>40.25009769441188</v>
      </c>
      <c r="H8" s="0" t="n">
        <v>215.4</v>
      </c>
      <c r="I8" s="0" t="n">
        <v>10770</v>
      </c>
      <c r="J8" s="0" t="n">
        <v>41.53490165831084</v>
      </c>
      <c r="K8" s="0" t="n">
        <v>204.4</v>
      </c>
      <c r="L8" s="0" t="n">
        <v>10220</v>
      </c>
      <c r="M8" s="0" t="n">
        <v>40.814696485623</v>
      </c>
      <c r="N8" s="0" t="n">
        <v>210.4</v>
      </c>
      <c r="O8" s="0" t="n">
        <v>10520</v>
      </c>
      <c r="P8" s="0" t="n">
        <v>41.54818325434439</v>
      </c>
    </row>
    <row r="9">
      <c r="A9" s="63" t="inlineStr">
        <is>
          <t>K</t>
        </is>
      </c>
      <c r="B9" s="0" t="n">
        <v>73.34999999999999</v>
      </c>
      <c r="C9" s="0" t="n">
        <v>3667.5</v>
      </c>
      <c r="D9" s="0" t="n">
        <v>14.2704280155642</v>
      </c>
      <c r="E9" s="0" t="n">
        <v>72.19</v>
      </c>
      <c r="F9" s="0" t="n">
        <v>3609.5</v>
      </c>
      <c r="G9" s="0" t="n">
        <v>14.10511918718249</v>
      </c>
      <c r="H9" s="0" t="n">
        <v>67.7</v>
      </c>
      <c r="I9" s="0" t="n">
        <v>3385</v>
      </c>
      <c r="J9" s="0" t="n">
        <v>13.05437716930197</v>
      </c>
      <c r="K9" s="0" t="n">
        <v>71.77</v>
      </c>
      <c r="L9" s="0" t="n">
        <v>3588.5</v>
      </c>
      <c r="M9" s="0" t="n">
        <v>14.33107028753994</v>
      </c>
      <c r="N9" s="0" t="n">
        <v>72.47</v>
      </c>
      <c r="O9" s="0" t="n">
        <v>3623.5</v>
      </c>
      <c r="P9" s="0" t="n">
        <v>14.3108214849921</v>
      </c>
    </row>
    <row r="10">
      <c r="A10" s="63" t="inlineStr">
        <is>
          <t>Mg</t>
        </is>
      </c>
      <c r="B10" s="0" t="n">
        <v>55.16</v>
      </c>
      <c r="C10" s="0" t="n">
        <v>2758</v>
      </c>
      <c r="D10" s="0" t="n">
        <v>10.73151750972763</v>
      </c>
      <c r="E10" s="0" t="n">
        <v>55.9</v>
      </c>
      <c r="F10" s="0" t="n">
        <v>2795</v>
      </c>
      <c r="G10" s="0" t="n">
        <v>10.9222352481438</v>
      </c>
      <c r="H10" s="0" t="n">
        <v>36.88</v>
      </c>
      <c r="I10" s="0" t="n">
        <v>1844</v>
      </c>
      <c r="J10" s="0" t="n">
        <v>7.111453914384884</v>
      </c>
      <c r="K10" s="0" t="n">
        <v>54.18</v>
      </c>
      <c r="L10" s="0" t="n">
        <v>2709</v>
      </c>
      <c r="M10" s="0" t="n">
        <v>10.81869009584664</v>
      </c>
      <c r="N10" s="0" t="n">
        <v>50.67</v>
      </c>
      <c r="O10" s="0" t="n">
        <v>2533.5</v>
      </c>
      <c r="P10" s="0" t="n">
        <v>10.00592417061612</v>
      </c>
    </row>
    <row r="11">
      <c r="A11" s="63" t="inlineStr">
        <is>
          <t>Mn</t>
        </is>
      </c>
      <c r="B11" s="0" t="n">
        <v>2.502</v>
      </c>
      <c r="C11" s="0" t="n">
        <v>125.1</v>
      </c>
      <c r="D11" s="0" t="n">
        <v>0.4867704280155641</v>
      </c>
      <c r="E11" s="0" t="n">
        <v>2.433</v>
      </c>
      <c r="F11" s="0" t="n">
        <v>121.65</v>
      </c>
      <c r="G11" s="0" t="n">
        <v>0.4753810082063306</v>
      </c>
      <c r="H11" s="0" t="n">
        <v>2.504</v>
      </c>
      <c r="I11" s="0" t="n">
        <v>125.2</v>
      </c>
      <c r="J11" s="0" t="n">
        <v>0.4828384111068261</v>
      </c>
      <c r="K11" s="0" t="n">
        <v>2.382</v>
      </c>
      <c r="L11" s="0" t="n">
        <v>119.1</v>
      </c>
      <c r="M11" s="0" t="n">
        <v>0.4756389776357828</v>
      </c>
      <c r="N11" s="0" t="n">
        <v>2.473</v>
      </c>
      <c r="O11" s="0" t="n">
        <v>123.65</v>
      </c>
      <c r="P11" s="0" t="n">
        <v>0.488349131121643</v>
      </c>
    </row>
    <row r="12">
      <c r="A12" s="63" t="inlineStr">
        <is>
          <t>Na</t>
        </is>
      </c>
      <c r="B12" s="0" t="n">
        <v>21.18</v>
      </c>
      <c r="C12" s="0" t="n">
        <v>1059</v>
      </c>
      <c r="D12" s="0" t="n">
        <v>4.120622568093385</v>
      </c>
      <c r="E12" s="0" t="n">
        <v>21.07</v>
      </c>
      <c r="F12" s="0" t="n">
        <v>1053.5</v>
      </c>
      <c r="G12" s="0" t="n">
        <v>4.11684251660805</v>
      </c>
      <c r="H12" s="0" t="n">
        <v>18.94</v>
      </c>
      <c r="I12" s="0" t="n">
        <v>947.0000000000001</v>
      </c>
      <c r="J12" s="0" t="n">
        <v>3.65214037794061</v>
      </c>
      <c r="K12" s="0" t="n">
        <v>20.91</v>
      </c>
      <c r="L12" s="0" t="n">
        <v>1045.5</v>
      </c>
      <c r="M12" s="0" t="n">
        <v>4.175319488817892</v>
      </c>
      <c r="N12" s="0" t="n">
        <v>21.22</v>
      </c>
      <c r="O12" s="0" t="n">
        <v>1061</v>
      </c>
      <c r="P12" s="0" t="n">
        <v>4.190363349131122</v>
      </c>
    </row>
    <row r="13">
      <c r="A13" s="63" t="inlineStr">
        <is>
          <t>Ni</t>
        </is>
      </c>
      <c r="B13" s="0" t="n">
        <v>1.293</v>
      </c>
      <c r="C13" s="0" t="n">
        <v>64.64999999999999</v>
      </c>
      <c r="D13" s="0" t="n">
        <v>0.251556420233463</v>
      </c>
      <c r="E13" s="0" t="n">
        <v>1.325</v>
      </c>
      <c r="F13" s="0" t="n">
        <v>66.25</v>
      </c>
      <c r="G13" s="0" t="n">
        <v>0.2588901914810473</v>
      </c>
      <c r="H13" s="0" t="n">
        <v>1.339</v>
      </c>
      <c r="I13" s="0" t="n">
        <v>66.95</v>
      </c>
      <c r="J13" s="0" t="n">
        <v>0.2581951407635943</v>
      </c>
      <c r="K13" s="0" t="n">
        <v>1.237</v>
      </c>
      <c r="L13" s="0" t="n">
        <v>61.85000000000001</v>
      </c>
      <c r="M13" s="0" t="n">
        <v>0.2470047923322684</v>
      </c>
      <c r="N13" s="0" t="n">
        <v>1.299</v>
      </c>
      <c r="O13" s="0" t="n">
        <v>64.95</v>
      </c>
      <c r="P13" s="0" t="n">
        <v>0.2565165876777252</v>
      </c>
    </row>
    <row r="14">
      <c r="A14" s="63" t="inlineStr">
        <is>
          <t>Pb</t>
        </is>
      </c>
      <c r="B14" s="0" t="n">
        <v>0.507</v>
      </c>
      <c r="C14" s="0" t="n">
        <v>25.35</v>
      </c>
      <c r="D14" s="0" t="n">
        <v>0.09863813229571984</v>
      </c>
      <c r="E14" s="0" t="n">
        <v>0.481</v>
      </c>
      <c r="F14" s="0" t="n">
        <v>24.05</v>
      </c>
      <c r="G14" s="0" t="n">
        <v>0.09398202422821415</v>
      </c>
      <c r="H14" s="0" t="n">
        <v>0.515</v>
      </c>
      <c r="I14" s="0" t="n">
        <v>25.75</v>
      </c>
      <c r="J14" s="0" t="n">
        <v>0.09930582337061319</v>
      </c>
      <c r="K14" s="0" t="n">
        <v>0.472</v>
      </c>
      <c r="L14" s="0" t="n">
        <v>23.6</v>
      </c>
      <c r="M14" s="0" t="n">
        <v>0.09424920127795526</v>
      </c>
      <c r="N14" s="0" t="n">
        <v>0.491</v>
      </c>
      <c r="O14" s="0" t="n">
        <v>24.55</v>
      </c>
      <c r="P14" s="0" t="n">
        <v>0.09695892575039496</v>
      </c>
    </row>
    <row r="15">
      <c r="A15" s="63" t="inlineStr">
        <is>
          <t>Si</t>
        </is>
      </c>
      <c r="B15" s="0" t="n">
        <v>880.6</v>
      </c>
      <c r="C15" s="0" t="n">
        <v>44030</v>
      </c>
      <c r="D15" s="0" t="n">
        <v>171.3229571984436</v>
      </c>
      <c r="E15" s="0" t="n">
        <v>850.9</v>
      </c>
      <c r="F15" s="0" t="n">
        <v>42545</v>
      </c>
      <c r="G15" s="0" t="n">
        <v>166.2563501367722</v>
      </c>
      <c r="H15" s="0" t="n">
        <v>866.9</v>
      </c>
      <c r="I15" s="0" t="n">
        <v>43345</v>
      </c>
      <c r="J15" s="0" t="n">
        <v>167.1615888931739</v>
      </c>
      <c r="K15" s="0" t="n">
        <v>862.3</v>
      </c>
      <c r="L15" s="0" t="n">
        <v>43115</v>
      </c>
      <c r="M15" s="0" t="n">
        <v>172.1845047923323</v>
      </c>
      <c r="N15" s="0" t="n">
        <v>876.1</v>
      </c>
      <c r="O15" s="0" t="n">
        <v>43805</v>
      </c>
      <c r="P15" s="0" t="n">
        <v>173.0055292259084</v>
      </c>
    </row>
    <row r="16">
      <c r="A16" s="63" t="inlineStr">
        <is>
          <t>Ti</t>
        </is>
      </c>
      <c r="B16" s="0" t="n">
        <v>21.73</v>
      </c>
      <c r="C16" s="0" t="n">
        <v>1086.5</v>
      </c>
      <c r="D16" s="0" t="n">
        <v>4.227626459143969</v>
      </c>
      <c r="E16" s="0" t="n">
        <v>21.56</v>
      </c>
      <c r="F16" s="0" t="n">
        <v>1078</v>
      </c>
      <c r="G16" s="0" t="n">
        <v>4.212583040250098</v>
      </c>
      <c r="H16" s="0" t="n">
        <v>21.75</v>
      </c>
      <c r="I16" s="0" t="n">
        <v>1087.5</v>
      </c>
      <c r="J16" s="0" t="n">
        <v>4.193983802545314</v>
      </c>
      <c r="K16" s="0" t="n">
        <v>20.81</v>
      </c>
      <c r="L16" s="0" t="n">
        <v>1040.5</v>
      </c>
      <c r="M16" s="0" t="n">
        <v>4.155351437699681</v>
      </c>
      <c r="N16" s="0" t="n">
        <v>21.41</v>
      </c>
      <c r="O16" s="0" t="n">
        <v>1070.5</v>
      </c>
      <c r="P16" s="0" t="n">
        <v>4.227883096366509</v>
      </c>
    </row>
    <row r="17">
      <c r="A17" s="63" t="inlineStr">
        <is>
          <t>Zn</t>
        </is>
      </c>
      <c r="B17" s="0" t="n">
        <v>7.599</v>
      </c>
      <c r="C17" s="0" t="n">
        <v>379.95</v>
      </c>
      <c r="D17" s="0" t="n">
        <v>1.4784046692607</v>
      </c>
      <c r="E17" s="0" t="n">
        <v>7.283</v>
      </c>
      <c r="F17" s="0" t="n">
        <v>364.15</v>
      </c>
      <c r="G17" s="0" t="n">
        <v>1.423016803438843</v>
      </c>
      <c r="H17" s="0" t="n">
        <v>7.687</v>
      </c>
      <c r="I17" s="0" t="n">
        <v>384.35</v>
      </c>
      <c r="J17" s="0" t="n">
        <v>1.482259930582337</v>
      </c>
      <c r="K17" s="0" t="n">
        <v>7.139</v>
      </c>
      <c r="L17" s="0" t="n">
        <v>356.95</v>
      </c>
      <c r="M17" s="0" t="n">
        <v>1.425519169329073</v>
      </c>
      <c r="N17" s="0" t="n">
        <v>7.42</v>
      </c>
      <c r="O17" s="0" t="n">
        <v>371</v>
      </c>
      <c r="P17" s="0" t="n">
        <v>1.4652448657188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7"/>
  <sheetViews>
    <sheetView workbookViewId="0">
      <selection activeCell="A1" sqref="A1"/>
    </sheetView>
  </sheetViews>
  <sheetFormatPr baseColWidth="8" defaultRowHeight="15"/>
  <sheetData>
    <row r="1">
      <c r="B1" s="63" t="inlineStr">
        <is>
          <t>BA1 Conc.(mg/L)</t>
        </is>
      </c>
      <c r="C1" s="63" t="inlineStr">
        <is>
          <t>BA1 Conc before diliton (mg/L)</t>
        </is>
      </c>
      <c r="D1" s="63" t="inlineStr">
        <is>
          <t>BA1 Conc.(mg/g)</t>
        </is>
      </c>
      <c r="E1" s="63" t="inlineStr">
        <is>
          <t>BA2 Conc.(mg/L)</t>
        </is>
      </c>
      <c r="F1" s="63" t="inlineStr">
        <is>
          <t>BA2 Conc before diliton (mg/L)</t>
        </is>
      </c>
      <c r="G1" s="63" t="inlineStr">
        <is>
          <t>BA2 Conc.(mg/g)</t>
        </is>
      </c>
      <c r="H1" s="63" t="inlineStr">
        <is>
          <t>BA3 Conc.(mg/L)</t>
        </is>
      </c>
      <c r="I1" s="63" t="inlineStr">
        <is>
          <t>BA3 Conc before diliton (mg/L)</t>
        </is>
      </c>
      <c r="J1" s="63" t="inlineStr">
        <is>
          <t>BA3 Conc.(mg/g)</t>
        </is>
      </c>
      <c r="K1" s="63" t="inlineStr">
        <is>
          <t>BA4 Conc.(mg/L)</t>
        </is>
      </c>
      <c r="L1" s="63" t="inlineStr">
        <is>
          <t>BA4 Conc before diliton (mg/L)</t>
        </is>
      </c>
      <c r="M1" s="63" t="inlineStr">
        <is>
          <t>BA4 Conc.(mg/g)</t>
        </is>
      </c>
      <c r="N1" s="63" t="inlineStr">
        <is>
          <t>BA5 Conc.(mg/L)</t>
        </is>
      </c>
      <c r="O1" s="63" t="inlineStr">
        <is>
          <t>BA5 Conc before diliton (mg/L)</t>
        </is>
      </c>
      <c r="P1" s="63" t="inlineStr">
        <is>
          <t>BA5 Conc.(mg/g)</t>
        </is>
      </c>
    </row>
    <row r="2">
      <c r="A2" s="63" t="inlineStr">
        <is>
          <t>Al</t>
        </is>
      </c>
      <c r="B2" s="0" t="n">
        <v>355.3</v>
      </c>
      <c r="C2" s="0" t="n">
        <v>17765</v>
      </c>
      <c r="D2" s="0" t="n">
        <v>70.051261829653</v>
      </c>
      <c r="E2" s="0" t="n">
        <v>364.6</v>
      </c>
      <c r="F2" s="0" t="n">
        <v>18230</v>
      </c>
      <c r="G2" s="0" t="n">
        <v>71.54631083202511</v>
      </c>
      <c r="H2" s="0" t="n">
        <v>370.7</v>
      </c>
      <c r="I2" s="0" t="n">
        <v>18535</v>
      </c>
      <c r="J2" s="0" t="n">
        <v>72.94372294372295</v>
      </c>
      <c r="K2" s="0" t="n">
        <v>343</v>
      </c>
      <c r="L2" s="0" t="n">
        <v>17150</v>
      </c>
      <c r="M2" s="0" t="n">
        <v>68.00158604282315</v>
      </c>
      <c r="N2" s="0" t="n">
        <v>389.7</v>
      </c>
      <c r="O2" s="0" t="n">
        <v>19485</v>
      </c>
      <c r="P2" s="0" t="n">
        <v>75.69930069930069</v>
      </c>
    </row>
    <row r="3">
      <c r="A3" s="63" t="inlineStr">
        <is>
          <t>As</t>
        </is>
      </c>
      <c r="B3" s="0" t="n">
        <v>0.484</v>
      </c>
      <c r="C3" s="0" t="n">
        <v>24.2</v>
      </c>
      <c r="D3" s="0" t="n">
        <v>0.09542586750788644</v>
      </c>
      <c r="E3" s="0" t="n">
        <v>0.509</v>
      </c>
      <c r="F3" s="0" t="n">
        <v>25.45</v>
      </c>
      <c r="G3" s="0" t="n">
        <v>0.0998822605965463</v>
      </c>
      <c r="H3" s="0" t="n">
        <v>0.497</v>
      </c>
      <c r="I3" s="0" t="n">
        <v>24.85</v>
      </c>
      <c r="J3" s="0" t="n">
        <v>0.09779614325068871</v>
      </c>
      <c r="K3" s="0" t="n">
        <v>0.499</v>
      </c>
      <c r="L3" s="0" t="n">
        <v>24.95</v>
      </c>
      <c r="M3" s="0" t="n">
        <v>0.09892942109436956</v>
      </c>
      <c r="N3" s="0" t="n">
        <v>0.491</v>
      </c>
      <c r="O3" s="0" t="n">
        <v>24.55</v>
      </c>
      <c r="P3" s="0" t="n">
        <v>0.09537684537684538</v>
      </c>
    </row>
    <row r="4">
      <c r="A4" s="63" t="inlineStr">
        <is>
          <t>Ca</t>
        </is>
      </c>
      <c r="B4" s="0" t="n">
        <v>261.1</v>
      </c>
      <c r="C4" s="0" t="n">
        <v>13055</v>
      </c>
      <c r="D4" s="0" t="n">
        <v>51.47870662460569</v>
      </c>
      <c r="E4" s="0" t="n">
        <v>266.6</v>
      </c>
      <c r="F4" s="0" t="n">
        <v>13330</v>
      </c>
      <c r="G4" s="0" t="n">
        <v>52.31554160125589</v>
      </c>
      <c r="H4" s="0" t="n">
        <v>275.2</v>
      </c>
      <c r="I4" s="0" t="n">
        <v>13760</v>
      </c>
      <c r="J4" s="0" t="n">
        <v>54.15190869736325</v>
      </c>
      <c r="K4" s="0" t="n">
        <v>250.9</v>
      </c>
      <c r="L4" s="0" t="n">
        <v>12545</v>
      </c>
      <c r="M4" s="0" t="n">
        <v>49.74226804123712</v>
      </c>
      <c r="N4" s="0" t="n">
        <v>287.8</v>
      </c>
      <c r="O4" s="0" t="n">
        <v>14390</v>
      </c>
      <c r="P4" s="0" t="n">
        <v>55.9052059052059</v>
      </c>
    </row>
    <row r="5">
      <c r="A5" s="63" t="inlineStr">
        <is>
          <t>Cd</t>
        </is>
      </c>
      <c r="B5" s="0" t="n">
        <v>0.007</v>
      </c>
      <c r="C5" s="0" t="n">
        <v>0.35</v>
      </c>
      <c r="D5" s="0" t="n">
        <v>0.0013801261829653</v>
      </c>
      <c r="E5" s="0" t="n">
        <v>0.008</v>
      </c>
      <c r="F5" s="0" t="n">
        <v>0.4</v>
      </c>
      <c r="G5" s="0" t="n">
        <v>0.001569858712715855</v>
      </c>
      <c r="H5" s="0" t="n">
        <v>0.007</v>
      </c>
      <c r="I5" s="0" t="n">
        <v>0.35</v>
      </c>
      <c r="J5" s="0" t="n">
        <v>0.001377410468319559</v>
      </c>
      <c r="K5" s="0" t="n">
        <v>0.008</v>
      </c>
      <c r="L5" s="0" t="n">
        <v>0.4</v>
      </c>
      <c r="M5" s="0" t="n">
        <v>0.001586042823156225</v>
      </c>
      <c r="N5" s="0" t="n">
        <v>0.007</v>
      </c>
      <c r="O5" s="0" t="n">
        <v>0.35</v>
      </c>
      <c r="P5" s="0" t="n">
        <v>0.00135975135975136</v>
      </c>
    </row>
    <row r="6">
      <c r="A6" s="63" t="inlineStr">
        <is>
          <t>Cr</t>
        </is>
      </c>
      <c r="B6" s="0" t="n">
        <v>1.229</v>
      </c>
      <c r="C6" s="0" t="n">
        <v>61.45</v>
      </c>
      <c r="D6" s="0" t="n">
        <v>0.2423107255520505</v>
      </c>
      <c r="E6" s="0" t="n">
        <v>1.257</v>
      </c>
      <c r="F6" s="0" t="n">
        <v>62.84999999999999</v>
      </c>
      <c r="G6" s="0" t="n">
        <v>0.2466640502354787</v>
      </c>
      <c r="H6" s="0" t="n">
        <v>1.272</v>
      </c>
      <c r="I6" s="0" t="n">
        <v>63.6</v>
      </c>
      <c r="J6" s="0" t="n">
        <v>0.2502951593860685</v>
      </c>
      <c r="K6" s="0" t="n">
        <v>1.245</v>
      </c>
      <c r="L6" s="0" t="n">
        <v>62.25000000000001</v>
      </c>
      <c r="M6" s="0" t="n">
        <v>0.2468279143536876</v>
      </c>
      <c r="N6" s="0" t="n">
        <v>1.242</v>
      </c>
      <c r="O6" s="0" t="n">
        <v>62.1</v>
      </c>
      <c r="P6" s="0" t="n">
        <v>0.2412587412587412</v>
      </c>
    </row>
    <row r="7">
      <c r="A7" s="63" t="inlineStr">
        <is>
          <t>Cu</t>
        </is>
      </c>
      <c r="B7" s="0" t="n">
        <v>7.475</v>
      </c>
      <c r="C7" s="0" t="n">
        <v>373.75</v>
      </c>
      <c r="D7" s="0" t="n">
        <v>1.47377760252366</v>
      </c>
      <c r="E7" s="0" t="n">
        <v>7.718</v>
      </c>
      <c r="F7" s="0" t="n">
        <v>385.9</v>
      </c>
      <c r="G7" s="0" t="n">
        <v>1.514521193092621</v>
      </c>
      <c r="H7" s="0" t="n">
        <v>7.71</v>
      </c>
      <c r="I7" s="0" t="n">
        <v>385.5</v>
      </c>
      <c r="J7" s="0" t="n">
        <v>1.517119244391972</v>
      </c>
      <c r="K7" s="0" t="n">
        <v>7.634</v>
      </c>
      <c r="L7" s="0" t="n">
        <v>381.7</v>
      </c>
      <c r="M7" s="0" t="n">
        <v>1.513481363996828</v>
      </c>
      <c r="N7" s="0" t="n">
        <v>7.797</v>
      </c>
      <c r="O7" s="0" t="n">
        <v>389.85</v>
      </c>
      <c r="P7" s="0" t="n">
        <v>1.514568764568764</v>
      </c>
    </row>
    <row r="8">
      <c r="A8" s="63" t="inlineStr">
        <is>
          <t>Fe</t>
        </is>
      </c>
      <c r="B8" s="0" t="n">
        <v>189.6</v>
      </c>
      <c r="C8" s="0" t="n">
        <v>9480</v>
      </c>
      <c r="D8" s="0" t="n">
        <v>37.38170347003155</v>
      </c>
      <c r="E8" s="0" t="n">
        <v>193.2</v>
      </c>
      <c r="F8" s="0" t="n">
        <v>9660</v>
      </c>
      <c r="G8" s="0" t="n">
        <v>37.91208791208791</v>
      </c>
      <c r="H8" s="0" t="n">
        <v>192.5</v>
      </c>
      <c r="I8" s="0" t="n">
        <v>9625</v>
      </c>
      <c r="J8" s="0" t="n">
        <v>37.87878787878788</v>
      </c>
      <c r="K8" s="0" t="n">
        <v>194.6</v>
      </c>
      <c r="L8" s="0" t="n">
        <v>9730</v>
      </c>
      <c r="M8" s="0" t="n">
        <v>38.58049167327518</v>
      </c>
      <c r="N8" s="0" t="n">
        <v>196.8</v>
      </c>
      <c r="O8" s="0" t="n">
        <v>9840</v>
      </c>
      <c r="P8" s="0" t="n">
        <v>38.22843822843822</v>
      </c>
    </row>
    <row r="9">
      <c r="A9" s="63" t="inlineStr">
        <is>
          <t>K</t>
        </is>
      </c>
      <c r="B9" s="0" t="n">
        <v>86.42</v>
      </c>
      <c r="C9" s="0" t="n">
        <v>4321</v>
      </c>
      <c r="D9" s="0" t="n">
        <v>17.03864353312303</v>
      </c>
      <c r="E9" s="0" t="n">
        <v>88.23</v>
      </c>
      <c r="F9" s="0" t="n">
        <v>4411.5</v>
      </c>
      <c r="G9" s="0" t="n">
        <v>17.31357927786499</v>
      </c>
      <c r="H9" s="0" t="n">
        <v>88.03</v>
      </c>
      <c r="I9" s="0" t="n">
        <v>4401.5</v>
      </c>
      <c r="J9" s="0" t="n">
        <v>17.32192050373869</v>
      </c>
      <c r="K9" s="0" t="n">
        <v>87.79000000000001</v>
      </c>
      <c r="L9" s="0" t="n">
        <v>4389.5</v>
      </c>
      <c r="M9" s="0" t="n">
        <v>17.40483743061063</v>
      </c>
      <c r="N9" s="0" t="n">
        <v>91.45</v>
      </c>
      <c r="O9" s="0" t="n">
        <v>4572.5</v>
      </c>
      <c r="P9" s="0" t="n">
        <v>17.76418026418026</v>
      </c>
    </row>
    <row r="10">
      <c r="A10" s="63" t="inlineStr">
        <is>
          <t>Mg</t>
        </is>
      </c>
      <c r="B10" s="0" t="n">
        <v>58.86</v>
      </c>
      <c r="C10" s="0" t="n">
        <v>2943</v>
      </c>
      <c r="D10" s="0" t="n">
        <v>11.60488958990536</v>
      </c>
      <c r="E10" s="0" t="n">
        <v>57.54</v>
      </c>
      <c r="F10" s="0" t="n">
        <v>2877</v>
      </c>
      <c r="G10" s="0" t="n">
        <v>11.29120879120879</v>
      </c>
      <c r="H10" s="0" t="n">
        <v>59.96</v>
      </c>
      <c r="I10" s="0" t="n">
        <v>2998</v>
      </c>
      <c r="J10" s="0" t="n">
        <v>11.79850452577725</v>
      </c>
      <c r="K10" s="0" t="n">
        <v>53.49</v>
      </c>
      <c r="L10" s="0" t="n">
        <v>2674.5</v>
      </c>
      <c r="M10" s="0" t="n">
        <v>10.60467882632831</v>
      </c>
      <c r="N10" s="0" t="n">
        <v>62.16</v>
      </c>
      <c r="O10" s="0" t="n">
        <v>3108</v>
      </c>
      <c r="P10" s="0" t="n">
        <v>12.07459207459207</v>
      </c>
    </row>
    <row r="11">
      <c r="A11" s="63" t="inlineStr">
        <is>
          <t>Mn</t>
        </is>
      </c>
      <c r="B11" s="0" t="n">
        <v>2.125</v>
      </c>
      <c r="C11" s="0" t="n">
        <v>106.25</v>
      </c>
      <c r="D11" s="0" t="n">
        <v>0.4189668769716088</v>
      </c>
      <c r="E11" s="0" t="n">
        <v>2.196</v>
      </c>
      <c r="F11" s="0" t="n">
        <v>109.8</v>
      </c>
      <c r="G11" s="0" t="n">
        <v>0.4309262166405023</v>
      </c>
      <c r="H11" s="0" t="n">
        <v>2.175</v>
      </c>
      <c r="I11" s="0" t="n">
        <v>108.75</v>
      </c>
      <c r="J11" s="0" t="n">
        <v>0.4279811097992915</v>
      </c>
      <c r="K11" s="0" t="n">
        <v>2.17</v>
      </c>
      <c r="L11" s="0" t="n">
        <v>108.5</v>
      </c>
      <c r="M11" s="0" t="n">
        <v>0.4302141157811261</v>
      </c>
      <c r="N11" s="0" t="n">
        <v>2.192</v>
      </c>
      <c r="O11" s="0" t="n">
        <v>109.6</v>
      </c>
      <c r="P11" s="0" t="n">
        <v>0.4257964257964258</v>
      </c>
    </row>
    <row r="12">
      <c r="A12" s="63" t="inlineStr">
        <is>
          <t>Na</t>
        </is>
      </c>
      <c r="B12" s="0" t="n">
        <v>37.89</v>
      </c>
      <c r="C12" s="0" t="n">
        <v>1894.5</v>
      </c>
      <c r="D12" s="0" t="n">
        <v>7.470425867507887</v>
      </c>
      <c r="E12" s="0" t="n">
        <v>38.47</v>
      </c>
      <c r="F12" s="0" t="n">
        <v>1923.5</v>
      </c>
      <c r="G12" s="0" t="n">
        <v>7.54905808477237</v>
      </c>
      <c r="H12" s="0" t="n">
        <v>39.52</v>
      </c>
      <c r="I12" s="0" t="n">
        <v>1976</v>
      </c>
      <c r="J12" s="0" t="n">
        <v>7.776465958284141</v>
      </c>
      <c r="K12" s="0" t="n">
        <v>36.4</v>
      </c>
      <c r="L12" s="0" t="n">
        <v>1820</v>
      </c>
      <c r="M12" s="0" t="n">
        <v>7.216494845360826</v>
      </c>
      <c r="N12" s="0" t="n">
        <v>39.98</v>
      </c>
      <c r="O12" s="0" t="n">
        <v>1999</v>
      </c>
      <c r="P12" s="0" t="n">
        <v>7.766122766122765</v>
      </c>
    </row>
    <row r="13">
      <c r="A13" s="63" t="inlineStr">
        <is>
          <t>Ni</t>
        </is>
      </c>
      <c r="B13" s="0" t="n">
        <v>0.954</v>
      </c>
      <c r="C13" s="0" t="n">
        <v>47.7</v>
      </c>
      <c r="D13" s="0" t="n">
        <v>0.1880914826498422</v>
      </c>
      <c r="E13" s="0" t="n">
        <v>1.008</v>
      </c>
      <c r="F13" s="0" t="n">
        <v>50.4</v>
      </c>
      <c r="G13" s="0" t="n">
        <v>0.1978021978021978</v>
      </c>
      <c r="H13" s="0" t="n">
        <v>1.014</v>
      </c>
      <c r="I13" s="0" t="n">
        <v>50.7</v>
      </c>
      <c r="J13" s="0" t="n">
        <v>0.1995277449822905</v>
      </c>
      <c r="K13" s="0" t="n">
        <v>1.019</v>
      </c>
      <c r="L13" s="0" t="n">
        <v>50.95</v>
      </c>
      <c r="M13" s="0" t="n">
        <v>0.2020222045995242</v>
      </c>
      <c r="N13" s="0" t="n">
        <v>0.993</v>
      </c>
      <c r="O13" s="0" t="n">
        <v>49.65</v>
      </c>
      <c r="P13" s="0" t="n">
        <v>0.1928904428904429</v>
      </c>
    </row>
    <row r="14">
      <c r="A14" s="63" t="inlineStr">
        <is>
          <t>Pb</t>
        </is>
      </c>
      <c r="B14" s="0" t="n">
        <v>0.737</v>
      </c>
      <c r="C14" s="0" t="n">
        <v>36.85</v>
      </c>
      <c r="D14" s="0" t="n">
        <v>0.145307570977918</v>
      </c>
      <c r="E14" s="0" t="n">
        <v>0.757</v>
      </c>
      <c r="F14" s="0" t="n">
        <v>37.85</v>
      </c>
      <c r="G14" s="0" t="n">
        <v>0.1485478806907378</v>
      </c>
      <c r="H14" s="0" t="n">
        <v>0.756</v>
      </c>
      <c r="I14" s="0" t="n">
        <v>37.8</v>
      </c>
      <c r="J14" s="0" t="n">
        <v>0.1487603305785124</v>
      </c>
      <c r="K14" s="0" t="n">
        <v>0.757</v>
      </c>
      <c r="L14" s="0" t="n">
        <v>37.85</v>
      </c>
      <c r="M14" s="0" t="n">
        <v>0.1500793021411578</v>
      </c>
      <c r="N14" s="0" t="n">
        <v>0.764</v>
      </c>
      <c r="O14" s="0" t="n">
        <v>38.2</v>
      </c>
      <c r="P14" s="0" t="n">
        <v>0.1484071484071484</v>
      </c>
    </row>
    <row r="15">
      <c r="A15" s="63" t="inlineStr">
        <is>
          <t>Si</t>
        </is>
      </c>
      <c r="B15" s="0" t="n">
        <v>811.5</v>
      </c>
      <c r="C15" s="0" t="n">
        <v>40575</v>
      </c>
      <c r="D15" s="0" t="n">
        <v>159.9960567823344</v>
      </c>
      <c r="E15" s="0" t="n">
        <v>814.7</v>
      </c>
      <c r="F15" s="0" t="n">
        <v>40735</v>
      </c>
      <c r="G15" s="0" t="n">
        <v>159.8704866562009</v>
      </c>
      <c r="H15" s="0" t="n">
        <v>810</v>
      </c>
      <c r="I15" s="0" t="n">
        <v>40500</v>
      </c>
      <c r="J15" s="0" t="n">
        <v>159.3860684769776</v>
      </c>
      <c r="K15" s="0" t="n">
        <v>850.4</v>
      </c>
      <c r="L15" s="0" t="n">
        <v>42520</v>
      </c>
      <c r="M15" s="0" t="n">
        <v>168.5963521015068</v>
      </c>
      <c r="N15" s="0" t="n">
        <v>849</v>
      </c>
      <c r="O15" s="0" t="n">
        <v>42450</v>
      </c>
      <c r="P15" s="0" t="n">
        <v>164.9184149184149</v>
      </c>
    </row>
    <row r="16">
      <c r="A16" s="63" t="inlineStr">
        <is>
          <t>Ti</t>
        </is>
      </c>
      <c r="B16" s="0" t="n">
        <v>20.15</v>
      </c>
      <c r="C16" s="0" t="n">
        <v>1007.5</v>
      </c>
      <c r="D16" s="0" t="n">
        <v>3.972791798107255</v>
      </c>
      <c r="E16" s="0" t="n">
        <v>20.89</v>
      </c>
      <c r="F16" s="0" t="n">
        <v>1044.5</v>
      </c>
      <c r="G16" s="0" t="n">
        <v>4.099293563579278</v>
      </c>
      <c r="H16" s="0" t="n">
        <v>20.63</v>
      </c>
      <c r="I16" s="0" t="n">
        <v>1031.5</v>
      </c>
      <c r="J16" s="0" t="n">
        <v>4.059425423061787</v>
      </c>
      <c r="K16" s="0" t="n">
        <v>20.32</v>
      </c>
      <c r="L16" s="0" t="n">
        <v>1016</v>
      </c>
      <c r="M16" s="0" t="n">
        <v>4.028548770816813</v>
      </c>
      <c r="N16" s="0" t="n">
        <v>20.77</v>
      </c>
      <c r="O16" s="0" t="n">
        <v>1038.5</v>
      </c>
      <c r="P16" s="0" t="n">
        <v>4.034576534576535</v>
      </c>
    </row>
    <row r="17">
      <c r="A17" s="63" t="inlineStr">
        <is>
          <t>Zn</t>
        </is>
      </c>
      <c r="B17" s="0" t="n">
        <v>10.21</v>
      </c>
      <c r="C17" s="0" t="n">
        <v>510.5000000000001</v>
      </c>
      <c r="D17" s="0" t="n">
        <v>2.01301261829653</v>
      </c>
      <c r="E17" s="0" t="n">
        <v>10.48</v>
      </c>
      <c r="F17" s="0" t="n">
        <v>524</v>
      </c>
      <c r="G17" s="0" t="n">
        <v>2.056514913657771</v>
      </c>
      <c r="H17" s="0" t="n">
        <v>10.45</v>
      </c>
      <c r="I17" s="0" t="n">
        <v>522.5</v>
      </c>
      <c r="J17" s="0" t="n">
        <v>2.056277056277056</v>
      </c>
      <c r="K17" s="0" t="n">
        <v>10.45</v>
      </c>
      <c r="L17" s="0" t="n">
        <v>522.5</v>
      </c>
      <c r="M17" s="0" t="n">
        <v>2.071768437747819</v>
      </c>
      <c r="N17" s="0" t="n">
        <v>10.54</v>
      </c>
      <c r="O17" s="0" t="n">
        <v>527</v>
      </c>
      <c r="P17" s="0" t="n">
        <v>2.047397047397047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7"/>
  <sheetViews>
    <sheetView workbookViewId="0">
      <selection activeCell="A1" sqref="A1"/>
    </sheetView>
  </sheetViews>
  <sheetFormatPr baseColWidth="8" defaultRowHeight="15"/>
  <sheetData>
    <row r="1">
      <c r="B1" s="63" t="inlineStr">
        <is>
          <t>FA1 Conc.(mg/L)</t>
        </is>
      </c>
      <c r="C1" s="63" t="inlineStr">
        <is>
          <t>FA1 Conc before diliton (mg/L)</t>
        </is>
      </c>
      <c r="D1" s="63" t="inlineStr">
        <is>
          <t>FA1 Conc.(mg/g)</t>
        </is>
      </c>
      <c r="E1" s="63" t="inlineStr">
        <is>
          <t>FA2 Conc.(mg/L)</t>
        </is>
      </c>
      <c r="F1" s="63" t="inlineStr">
        <is>
          <t>FA2 Conc before diliton (mg/L)</t>
        </is>
      </c>
      <c r="G1" s="63" t="inlineStr">
        <is>
          <t>FA2 Conc.(mg/g)</t>
        </is>
      </c>
      <c r="H1" s="63" t="inlineStr">
        <is>
          <t>FA3 Conc.(mg/L)</t>
        </is>
      </c>
      <c r="I1" s="63" t="inlineStr">
        <is>
          <t>FA3 Conc before diliton (mg/L)</t>
        </is>
      </c>
      <c r="J1" s="63" t="inlineStr">
        <is>
          <t>FA3 Conc.(mg/g)</t>
        </is>
      </c>
      <c r="K1" s="63" t="inlineStr">
        <is>
          <t>FA4 Conc.(mg/L)</t>
        </is>
      </c>
      <c r="L1" s="63" t="inlineStr">
        <is>
          <t>FA4 Conc before diliton (mg/L)</t>
        </is>
      </c>
      <c r="M1" s="63" t="inlineStr">
        <is>
          <t>FA4 Conc.(mg/g)</t>
        </is>
      </c>
      <c r="N1" s="63" t="inlineStr">
        <is>
          <t>FA5 Conc.(mg/L)</t>
        </is>
      </c>
      <c r="O1" s="63" t="inlineStr">
        <is>
          <t>FA5 Conc before diliton (mg/L)</t>
        </is>
      </c>
      <c r="P1" s="63" t="inlineStr">
        <is>
          <t>FA5 Conc.(mg/g)</t>
        </is>
      </c>
    </row>
    <row r="2">
      <c r="A2" s="63" t="inlineStr">
        <is>
          <t>Al</t>
        </is>
      </c>
      <c r="B2" s="0" t="n">
        <v>348.1</v>
      </c>
      <c r="C2" s="0" t="n">
        <v>17405</v>
      </c>
      <c r="D2" s="0" t="n">
        <v>67.72373540856032</v>
      </c>
      <c r="E2" s="0" t="n">
        <v>357.8</v>
      </c>
      <c r="F2" s="0" t="n">
        <v>17890</v>
      </c>
      <c r="G2" s="0" t="n">
        <v>69.91012114107073</v>
      </c>
      <c r="H2" s="0" t="n">
        <v>248.9</v>
      </c>
      <c r="I2" s="0" t="n">
        <v>12445</v>
      </c>
      <c r="J2" s="0" t="n">
        <v>47.99460084843811</v>
      </c>
      <c r="K2" s="0" t="n">
        <v>346.3</v>
      </c>
      <c r="L2" s="0" t="n">
        <v>17315</v>
      </c>
      <c r="M2" s="0" t="n">
        <v>69.14936102236422</v>
      </c>
      <c r="N2" s="0" t="n">
        <v>336.8</v>
      </c>
      <c r="O2" s="0" t="n">
        <v>16840</v>
      </c>
      <c r="P2" s="0" t="n">
        <v>66.50868878357031</v>
      </c>
    </row>
    <row r="3">
      <c r="A3" s="63" t="inlineStr">
        <is>
          <t>As</t>
        </is>
      </c>
      <c r="B3" s="0" t="n">
        <v>0.588</v>
      </c>
      <c r="C3" s="0" t="n">
        <v>29.4</v>
      </c>
      <c r="D3" s="0" t="n">
        <v>0.1143968871595331</v>
      </c>
      <c r="E3" s="0" t="n">
        <v>0.578</v>
      </c>
      <c r="F3" s="0" t="n">
        <v>28.9</v>
      </c>
      <c r="G3" s="0" t="n">
        <v>0.1129347401328644</v>
      </c>
      <c r="H3" s="0" t="n">
        <v>0.576</v>
      </c>
      <c r="I3" s="0" t="n">
        <v>28.8</v>
      </c>
      <c r="J3" s="0" t="n">
        <v>0.1110682607018897</v>
      </c>
      <c r="K3" s="0" t="n">
        <v>0.58</v>
      </c>
      <c r="L3" s="0" t="n">
        <v>29</v>
      </c>
      <c r="M3" s="0" t="n">
        <v>0.115814696485623</v>
      </c>
      <c r="N3" s="0" t="n">
        <v>0.581</v>
      </c>
      <c r="O3" s="0" t="n">
        <v>29.05</v>
      </c>
      <c r="P3" s="0" t="n">
        <v>0.1147314375987362</v>
      </c>
    </row>
    <row r="4">
      <c r="A4" s="63" t="inlineStr">
        <is>
          <t>Ca</t>
        </is>
      </c>
      <c r="B4" s="0" t="n">
        <v>271.6</v>
      </c>
      <c r="C4" s="0" t="n">
        <v>13580</v>
      </c>
      <c r="D4" s="0" t="n">
        <v>52.84046692607004</v>
      </c>
      <c r="E4" s="0" t="n">
        <v>280.1</v>
      </c>
      <c r="F4" s="0" t="n">
        <v>14005</v>
      </c>
      <c r="G4" s="0" t="n">
        <v>54.7284095349746</v>
      </c>
      <c r="H4" s="0" t="n">
        <v>178.3</v>
      </c>
      <c r="I4" s="0" t="n">
        <v>8915</v>
      </c>
      <c r="J4" s="0" t="n">
        <v>34.38102583879676</v>
      </c>
      <c r="K4" s="0" t="n">
        <v>267.6</v>
      </c>
      <c r="L4" s="0" t="n">
        <v>13380</v>
      </c>
      <c r="M4" s="0" t="n">
        <v>53.43450479233228</v>
      </c>
      <c r="N4" s="0" t="n">
        <v>261.1</v>
      </c>
      <c r="O4" s="0" t="n">
        <v>13055</v>
      </c>
      <c r="P4" s="0" t="n">
        <v>51.56003159557663</v>
      </c>
    </row>
    <row r="5">
      <c r="A5" s="63" t="inlineStr">
        <is>
          <t>Cd</t>
        </is>
      </c>
      <c r="B5" s="0" t="n">
        <v>0.022</v>
      </c>
      <c r="C5" s="0" t="n">
        <v>1.1</v>
      </c>
      <c r="D5" s="0" t="n">
        <v>0.004280155642023346</v>
      </c>
      <c r="E5" s="0" t="n">
        <v>0.02</v>
      </c>
      <c r="F5" s="0" t="n">
        <v>1</v>
      </c>
      <c r="G5" s="0" t="n">
        <v>0.003907776475185619</v>
      </c>
      <c r="H5" s="0" t="n">
        <v>0.02</v>
      </c>
      <c r="I5" s="0" t="n">
        <v>1</v>
      </c>
      <c r="J5" s="0" t="n">
        <v>0.003856536829926726</v>
      </c>
      <c r="K5" s="0" t="n">
        <v>0.019</v>
      </c>
      <c r="L5" s="0" t="n">
        <v>0.95</v>
      </c>
      <c r="M5" s="0" t="n">
        <v>0.003793929712460064</v>
      </c>
      <c r="N5" s="0" t="n">
        <v>0.019</v>
      </c>
      <c r="O5" s="0" t="n">
        <v>0.95</v>
      </c>
      <c r="P5" s="0" t="n">
        <v>0.003751974723538705</v>
      </c>
    </row>
    <row r="6">
      <c r="A6" s="63" t="inlineStr">
        <is>
          <t>Cr</t>
        </is>
      </c>
      <c r="B6" s="0" t="n">
        <v>1.501</v>
      </c>
      <c r="C6" s="0" t="n">
        <v>75.05</v>
      </c>
      <c r="D6" s="0" t="n">
        <v>0.2920233463035019</v>
      </c>
      <c r="E6" s="0" t="n">
        <v>1.487</v>
      </c>
      <c r="F6" s="0" t="n">
        <v>74.35000000000001</v>
      </c>
      <c r="G6" s="0" t="n">
        <v>0.2905431809300508</v>
      </c>
      <c r="H6" s="0" t="n">
        <v>1.574</v>
      </c>
      <c r="I6" s="0" t="n">
        <v>78.7</v>
      </c>
      <c r="J6" s="0" t="n">
        <v>0.3035094485152334</v>
      </c>
      <c r="K6" s="0" t="n">
        <v>1.438</v>
      </c>
      <c r="L6" s="0" t="n">
        <v>71.89999999999999</v>
      </c>
      <c r="M6" s="0" t="n">
        <v>0.2871405750798722</v>
      </c>
      <c r="N6" s="0" t="n">
        <v>1.519</v>
      </c>
      <c r="O6" s="0" t="n">
        <v>75.94999999999999</v>
      </c>
      <c r="P6" s="0" t="n">
        <v>0.2999605055292259</v>
      </c>
    </row>
    <row r="7">
      <c r="A7" s="63" t="inlineStr">
        <is>
          <t>Cu</t>
        </is>
      </c>
      <c r="B7" s="0" t="n">
        <v>7.9</v>
      </c>
      <c r="C7" s="0" t="n">
        <v>395</v>
      </c>
      <c r="D7" s="0" t="n">
        <v>1.536964980544747</v>
      </c>
      <c r="E7" s="0" t="n">
        <v>7.707</v>
      </c>
      <c r="F7" s="0" t="n">
        <v>385.35</v>
      </c>
      <c r="G7" s="0" t="n">
        <v>1.505861664712778</v>
      </c>
      <c r="H7" s="0" t="n">
        <v>7.775</v>
      </c>
      <c r="I7" s="0" t="n">
        <v>388.75</v>
      </c>
      <c r="J7" s="0" t="n">
        <v>1.499228692634015</v>
      </c>
      <c r="K7" s="0" t="n">
        <v>7.467</v>
      </c>
      <c r="L7" s="0" t="n">
        <v>373.35</v>
      </c>
      <c r="M7" s="0" t="n">
        <v>1.491014376996805</v>
      </c>
      <c r="N7" s="0" t="n">
        <v>7.741</v>
      </c>
      <c r="O7" s="0" t="n">
        <v>387.05</v>
      </c>
      <c r="P7" s="0" t="n">
        <v>1.528633491311216</v>
      </c>
    </row>
    <row r="8">
      <c r="A8" s="63" t="inlineStr">
        <is>
          <t>Fe</t>
        </is>
      </c>
      <c r="B8" s="0" t="n">
        <v>213.9</v>
      </c>
      <c r="C8" s="0" t="n">
        <v>10695</v>
      </c>
      <c r="D8" s="0" t="n">
        <v>41.6147859922179</v>
      </c>
      <c r="E8" s="0" t="n">
        <v>206</v>
      </c>
      <c r="F8" s="0" t="n">
        <v>10300</v>
      </c>
      <c r="G8" s="0" t="n">
        <v>40.25009769441188</v>
      </c>
      <c r="H8" s="0" t="n">
        <v>215.4</v>
      </c>
      <c r="I8" s="0" t="n">
        <v>10770</v>
      </c>
      <c r="J8" s="0" t="n">
        <v>41.53490165831084</v>
      </c>
      <c r="K8" s="0" t="n">
        <v>204.4</v>
      </c>
      <c r="L8" s="0" t="n">
        <v>10220</v>
      </c>
      <c r="M8" s="0" t="n">
        <v>40.814696485623</v>
      </c>
      <c r="N8" s="0" t="n">
        <v>210.4</v>
      </c>
      <c r="O8" s="0" t="n">
        <v>10520</v>
      </c>
      <c r="P8" s="0" t="n">
        <v>41.54818325434439</v>
      </c>
    </row>
    <row r="9">
      <c r="A9" s="63" t="inlineStr">
        <is>
          <t>K</t>
        </is>
      </c>
      <c r="B9" s="0" t="n">
        <v>73.34999999999999</v>
      </c>
      <c r="C9" s="0" t="n">
        <v>3667.5</v>
      </c>
      <c r="D9" s="0" t="n">
        <v>14.2704280155642</v>
      </c>
      <c r="E9" s="0" t="n">
        <v>72.19</v>
      </c>
      <c r="F9" s="0" t="n">
        <v>3609.5</v>
      </c>
      <c r="G9" s="0" t="n">
        <v>14.10511918718249</v>
      </c>
      <c r="H9" s="0" t="n">
        <v>67.7</v>
      </c>
      <c r="I9" s="0" t="n">
        <v>3385</v>
      </c>
      <c r="J9" s="0" t="n">
        <v>13.05437716930197</v>
      </c>
      <c r="K9" s="0" t="n">
        <v>71.77</v>
      </c>
      <c r="L9" s="0" t="n">
        <v>3588.5</v>
      </c>
      <c r="M9" s="0" t="n">
        <v>14.33107028753994</v>
      </c>
      <c r="N9" s="0" t="n">
        <v>72.47</v>
      </c>
      <c r="O9" s="0" t="n">
        <v>3623.5</v>
      </c>
      <c r="P9" s="0" t="n">
        <v>14.3108214849921</v>
      </c>
    </row>
    <row r="10">
      <c r="A10" s="63" t="inlineStr">
        <is>
          <t>Mg</t>
        </is>
      </c>
      <c r="B10" s="0" t="n">
        <v>55.16</v>
      </c>
      <c r="C10" s="0" t="n">
        <v>2758</v>
      </c>
      <c r="D10" s="0" t="n">
        <v>10.73151750972763</v>
      </c>
      <c r="E10" s="0" t="n">
        <v>55.9</v>
      </c>
      <c r="F10" s="0" t="n">
        <v>2795</v>
      </c>
      <c r="G10" s="0" t="n">
        <v>10.9222352481438</v>
      </c>
      <c r="H10" s="0" t="n">
        <v>36.88</v>
      </c>
      <c r="I10" s="0" t="n">
        <v>1844</v>
      </c>
      <c r="J10" s="0" t="n">
        <v>7.111453914384884</v>
      </c>
      <c r="K10" s="0" t="n">
        <v>54.18</v>
      </c>
      <c r="L10" s="0" t="n">
        <v>2709</v>
      </c>
      <c r="M10" s="0" t="n">
        <v>10.81869009584664</v>
      </c>
      <c r="N10" s="0" t="n">
        <v>50.67</v>
      </c>
      <c r="O10" s="0" t="n">
        <v>2533.5</v>
      </c>
      <c r="P10" s="0" t="n">
        <v>10.00592417061612</v>
      </c>
    </row>
    <row r="11">
      <c r="A11" s="63" t="inlineStr">
        <is>
          <t>Mn</t>
        </is>
      </c>
      <c r="B11" s="0" t="n">
        <v>2.502</v>
      </c>
      <c r="C11" s="0" t="n">
        <v>125.1</v>
      </c>
      <c r="D11" s="0" t="n">
        <v>0.4867704280155641</v>
      </c>
      <c r="E11" s="0" t="n">
        <v>2.433</v>
      </c>
      <c r="F11" s="0" t="n">
        <v>121.65</v>
      </c>
      <c r="G11" s="0" t="n">
        <v>0.4753810082063306</v>
      </c>
      <c r="H11" s="0" t="n">
        <v>2.504</v>
      </c>
      <c r="I11" s="0" t="n">
        <v>125.2</v>
      </c>
      <c r="J11" s="0" t="n">
        <v>0.4828384111068261</v>
      </c>
      <c r="K11" s="0" t="n">
        <v>2.382</v>
      </c>
      <c r="L11" s="0" t="n">
        <v>119.1</v>
      </c>
      <c r="M11" s="0" t="n">
        <v>0.4756389776357828</v>
      </c>
      <c r="N11" s="0" t="n">
        <v>2.473</v>
      </c>
      <c r="O11" s="0" t="n">
        <v>123.65</v>
      </c>
      <c r="P11" s="0" t="n">
        <v>0.488349131121643</v>
      </c>
    </row>
    <row r="12">
      <c r="A12" s="63" t="inlineStr">
        <is>
          <t>Na</t>
        </is>
      </c>
      <c r="B12" s="0" t="n">
        <v>21.18</v>
      </c>
      <c r="C12" s="0" t="n">
        <v>1059</v>
      </c>
      <c r="D12" s="0" t="n">
        <v>4.120622568093385</v>
      </c>
      <c r="E12" s="0" t="n">
        <v>21.07</v>
      </c>
      <c r="F12" s="0" t="n">
        <v>1053.5</v>
      </c>
      <c r="G12" s="0" t="n">
        <v>4.11684251660805</v>
      </c>
      <c r="H12" s="0" t="n">
        <v>18.94</v>
      </c>
      <c r="I12" s="0" t="n">
        <v>947.0000000000001</v>
      </c>
      <c r="J12" s="0" t="n">
        <v>3.65214037794061</v>
      </c>
      <c r="K12" s="0" t="n">
        <v>20.91</v>
      </c>
      <c r="L12" s="0" t="n">
        <v>1045.5</v>
      </c>
      <c r="M12" s="0" t="n">
        <v>4.175319488817892</v>
      </c>
      <c r="N12" s="0" t="n">
        <v>21.22</v>
      </c>
      <c r="O12" s="0" t="n">
        <v>1061</v>
      </c>
      <c r="P12" s="0" t="n">
        <v>4.190363349131122</v>
      </c>
    </row>
    <row r="13">
      <c r="A13" s="63" t="inlineStr">
        <is>
          <t>Ni</t>
        </is>
      </c>
      <c r="B13" s="0" t="n">
        <v>1.293</v>
      </c>
      <c r="C13" s="0" t="n">
        <v>64.64999999999999</v>
      </c>
      <c r="D13" s="0" t="n">
        <v>0.251556420233463</v>
      </c>
      <c r="E13" s="0" t="n">
        <v>1.325</v>
      </c>
      <c r="F13" s="0" t="n">
        <v>66.25</v>
      </c>
      <c r="G13" s="0" t="n">
        <v>0.2588901914810473</v>
      </c>
      <c r="H13" s="0" t="n">
        <v>1.339</v>
      </c>
      <c r="I13" s="0" t="n">
        <v>66.95</v>
      </c>
      <c r="J13" s="0" t="n">
        <v>0.2581951407635943</v>
      </c>
      <c r="K13" s="0" t="n">
        <v>1.237</v>
      </c>
      <c r="L13" s="0" t="n">
        <v>61.85000000000001</v>
      </c>
      <c r="M13" s="0" t="n">
        <v>0.2470047923322684</v>
      </c>
      <c r="N13" s="0" t="n">
        <v>1.299</v>
      </c>
      <c r="O13" s="0" t="n">
        <v>64.95</v>
      </c>
      <c r="P13" s="0" t="n">
        <v>0.2565165876777252</v>
      </c>
    </row>
    <row r="14">
      <c r="A14" s="63" t="inlineStr">
        <is>
          <t>Pb</t>
        </is>
      </c>
      <c r="B14" s="0" t="n">
        <v>0.507</v>
      </c>
      <c r="C14" s="0" t="n">
        <v>25.35</v>
      </c>
      <c r="D14" s="0" t="n">
        <v>0.09863813229571984</v>
      </c>
      <c r="E14" s="0" t="n">
        <v>0.481</v>
      </c>
      <c r="F14" s="0" t="n">
        <v>24.05</v>
      </c>
      <c r="G14" s="0" t="n">
        <v>0.09398202422821415</v>
      </c>
      <c r="H14" s="0" t="n">
        <v>0.515</v>
      </c>
      <c r="I14" s="0" t="n">
        <v>25.75</v>
      </c>
      <c r="J14" s="0" t="n">
        <v>0.09930582337061319</v>
      </c>
      <c r="K14" s="0" t="n">
        <v>0.472</v>
      </c>
      <c r="L14" s="0" t="n">
        <v>23.6</v>
      </c>
      <c r="M14" s="0" t="n">
        <v>0.09424920127795526</v>
      </c>
      <c r="N14" s="0" t="n">
        <v>0.491</v>
      </c>
      <c r="O14" s="0" t="n">
        <v>24.55</v>
      </c>
      <c r="P14" s="0" t="n">
        <v>0.09695892575039496</v>
      </c>
    </row>
    <row r="15">
      <c r="A15" s="63" t="inlineStr">
        <is>
          <t>Si</t>
        </is>
      </c>
      <c r="B15" s="0" t="n">
        <v>880.6</v>
      </c>
      <c r="C15" s="0" t="n">
        <v>44030</v>
      </c>
      <c r="D15" s="0" t="n">
        <v>171.3229571984436</v>
      </c>
      <c r="E15" s="0" t="n">
        <v>850.9</v>
      </c>
      <c r="F15" s="0" t="n">
        <v>42545</v>
      </c>
      <c r="G15" s="0" t="n">
        <v>166.2563501367722</v>
      </c>
      <c r="H15" s="0" t="n">
        <v>866.9</v>
      </c>
      <c r="I15" s="0" t="n">
        <v>43345</v>
      </c>
      <c r="J15" s="0" t="n">
        <v>167.1615888931739</v>
      </c>
      <c r="K15" s="0" t="n">
        <v>862.3</v>
      </c>
      <c r="L15" s="0" t="n">
        <v>43115</v>
      </c>
      <c r="M15" s="0" t="n">
        <v>172.1845047923323</v>
      </c>
      <c r="N15" s="0" t="n">
        <v>876.1</v>
      </c>
      <c r="O15" s="0" t="n">
        <v>43805</v>
      </c>
      <c r="P15" s="0" t="n">
        <v>173.0055292259084</v>
      </c>
    </row>
    <row r="16">
      <c r="A16" s="63" t="inlineStr">
        <is>
          <t>Ti</t>
        </is>
      </c>
      <c r="B16" s="0" t="n">
        <v>21.73</v>
      </c>
      <c r="C16" s="0" t="n">
        <v>1086.5</v>
      </c>
      <c r="D16" s="0" t="n">
        <v>4.227626459143969</v>
      </c>
      <c r="E16" s="0" t="n">
        <v>21.56</v>
      </c>
      <c r="F16" s="0" t="n">
        <v>1078</v>
      </c>
      <c r="G16" s="0" t="n">
        <v>4.212583040250098</v>
      </c>
      <c r="H16" s="0" t="n">
        <v>21.75</v>
      </c>
      <c r="I16" s="0" t="n">
        <v>1087.5</v>
      </c>
      <c r="J16" s="0" t="n">
        <v>4.193983802545314</v>
      </c>
      <c r="K16" s="0" t="n">
        <v>20.81</v>
      </c>
      <c r="L16" s="0" t="n">
        <v>1040.5</v>
      </c>
      <c r="M16" s="0" t="n">
        <v>4.155351437699681</v>
      </c>
      <c r="N16" s="0" t="n">
        <v>21.41</v>
      </c>
      <c r="O16" s="0" t="n">
        <v>1070.5</v>
      </c>
      <c r="P16" s="0" t="n">
        <v>4.227883096366509</v>
      </c>
    </row>
    <row r="17">
      <c r="A17" s="63" t="inlineStr">
        <is>
          <t>Zn</t>
        </is>
      </c>
      <c r="B17" s="0" t="n">
        <v>7.599</v>
      </c>
      <c r="C17" s="0" t="n">
        <v>379.95</v>
      </c>
      <c r="D17" s="0" t="n">
        <v>1.4784046692607</v>
      </c>
      <c r="E17" s="0" t="n">
        <v>7.283</v>
      </c>
      <c r="F17" s="0" t="n">
        <v>364.15</v>
      </c>
      <c r="G17" s="0" t="n">
        <v>1.423016803438843</v>
      </c>
      <c r="H17" s="0" t="n">
        <v>7.687</v>
      </c>
      <c r="I17" s="0" t="n">
        <v>384.35</v>
      </c>
      <c r="J17" s="0" t="n">
        <v>1.482259930582337</v>
      </c>
      <c r="K17" s="0" t="n">
        <v>7.139</v>
      </c>
      <c r="L17" s="0" t="n">
        <v>356.95</v>
      </c>
      <c r="M17" s="0" t="n">
        <v>1.425519169329073</v>
      </c>
      <c r="N17" s="0" t="n">
        <v>7.42</v>
      </c>
      <c r="O17" s="0" t="n">
        <v>371</v>
      </c>
      <c r="P17" s="0" t="n">
        <v>1.4652448657188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17"/>
  <sheetViews>
    <sheetView workbookViewId="0">
      <selection activeCell="A1" sqref="A1"/>
    </sheetView>
  </sheetViews>
  <sheetFormatPr baseColWidth="8" defaultRowHeight="15"/>
  <sheetData>
    <row r="1">
      <c r="B1" s="63" t="inlineStr">
        <is>
          <t>BA1 Conc.(mg/L)</t>
        </is>
      </c>
      <c r="C1" s="63" t="inlineStr">
        <is>
          <t>BA1 Conc before diliton (mg/L)</t>
        </is>
      </c>
      <c r="D1" s="63" t="inlineStr">
        <is>
          <t>BA1 Conc.(mg/g)</t>
        </is>
      </c>
      <c r="E1" s="63" t="inlineStr">
        <is>
          <t>BA2 Conc.(mg/L)</t>
        </is>
      </c>
      <c r="F1" s="63" t="inlineStr">
        <is>
          <t>BA2 Conc before diliton (mg/L)</t>
        </is>
      </c>
      <c r="G1" s="63" t="inlineStr">
        <is>
          <t>BA2 Conc.(mg/g)</t>
        </is>
      </c>
      <c r="H1" s="63" t="inlineStr">
        <is>
          <t>BA3 Conc.(mg/L)</t>
        </is>
      </c>
      <c r="I1" s="63" t="inlineStr">
        <is>
          <t>BA3 Conc before diliton (mg/L)</t>
        </is>
      </c>
      <c r="J1" s="63" t="inlineStr">
        <is>
          <t>BA3 Conc.(mg/g)</t>
        </is>
      </c>
      <c r="K1" s="63" t="inlineStr">
        <is>
          <t>BA4 Conc.(mg/L)</t>
        </is>
      </c>
      <c r="L1" s="63" t="inlineStr">
        <is>
          <t>BA4 Conc before diliton (mg/L)</t>
        </is>
      </c>
      <c r="M1" s="63" t="inlineStr">
        <is>
          <t>BA4 Conc.(mg/g)</t>
        </is>
      </c>
      <c r="N1" s="63" t="inlineStr">
        <is>
          <t>BA5 Conc.(mg/L)</t>
        </is>
      </c>
      <c r="O1" s="63" t="inlineStr">
        <is>
          <t>BA5 Conc before diliton (mg/L)</t>
        </is>
      </c>
      <c r="P1" s="63" t="inlineStr">
        <is>
          <t>BA5 Conc.(mg/g)</t>
        </is>
      </c>
    </row>
    <row r="2">
      <c r="A2" s="63" t="inlineStr">
        <is>
          <t>Al</t>
        </is>
      </c>
      <c r="B2" s="0" t="n">
        <v>355.3</v>
      </c>
      <c r="C2" s="0" t="n">
        <v>17765</v>
      </c>
      <c r="D2" s="0" t="n">
        <v>70.051261829653</v>
      </c>
      <c r="E2" s="0" t="n">
        <v>364.6</v>
      </c>
      <c r="F2" s="0" t="n">
        <v>18230</v>
      </c>
      <c r="G2" s="0" t="n">
        <v>71.54631083202511</v>
      </c>
      <c r="H2" s="0" t="n">
        <v>370.7</v>
      </c>
      <c r="I2" s="0" t="n">
        <v>18535</v>
      </c>
      <c r="J2" s="0" t="n">
        <v>72.94372294372295</v>
      </c>
      <c r="K2" s="0" t="n">
        <v>343</v>
      </c>
      <c r="L2" s="0" t="n">
        <v>17150</v>
      </c>
      <c r="M2" s="0" t="n">
        <v>68.00158604282315</v>
      </c>
      <c r="N2" s="0" t="n">
        <v>389.7</v>
      </c>
      <c r="O2" s="0" t="n">
        <v>19485</v>
      </c>
      <c r="P2" s="0" t="n">
        <v>75.69930069930069</v>
      </c>
    </row>
    <row r="3">
      <c r="A3" s="63" t="inlineStr">
        <is>
          <t>As</t>
        </is>
      </c>
      <c r="B3" s="0" t="n">
        <v>0.484</v>
      </c>
      <c r="C3" s="0" t="n">
        <v>24.2</v>
      </c>
      <c r="D3" s="0" t="n">
        <v>0.09542586750788644</v>
      </c>
      <c r="E3" s="0" t="n">
        <v>0.509</v>
      </c>
      <c r="F3" s="0" t="n">
        <v>25.45</v>
      </c>
      <c r="G3" s="0" t="n">
        <v>0.0998822605965463</v>
      </c>
      <c r="H3" s="0" t="n">
        <v>0.497</v>
      </c>
      <c r="I3" s="0" t="n">
        <v>24.85</v>
      </c>
      <c r="J3" s="0" t="n">
        <v>0.09779614325068871</v>
      </c>
      <c r="K3" s="0" t="n">
        <v>0.499</v>
      </c>
      <c r="L3" s="0" t="n">
        <v>24.95</v>
      </c>
      <c r="M3" s="0" t="n">
        <v>0.09892942109436956</v>
      </c>
      <c r="N3" s="0" t="n">
        <v>0.491</v>
      </c>
      <c r="O3" s="0" t="n">
        <v>24.55</v>
      </c>
      <c r="P3" s="0" t="n">
        <v>0.09537684537684538</v>
      </c>
    </row>
    <row r="4">
      <c r="A4" s="63" t="inlineStr">
        <is>
          <t>Ca</t>
        </is>
      </c>
      <c r="B4" s="0" t="n">
        <v>261.1</v>
      </c>
      <c r="C4" s="0" t="n">
        <v>13055</v>
      </c>
      <c r="D4" s="0" t="n">
        <v>51.47870662460569</v>
      </c>
      <c r="E4" s="0" t="n">
        <v>266.6</v>
      </c>
      <c r="F4" s="0" t="n">
        <v>13330</v>
      </c>
      <c r="G4" s="0" t="n">
        <v>52.31554160125589</v>
      </c>
      <c r="H4" s="0" t="n">
        <v>275.2</v>
      </c>
      <c r="I4" s="0" t="n">
        <v>13760</v>
      </c>
      <c r="J4" s="0" t="n">
        <v>54.15190869736325</v>
      </c>
      <c r="K4" s="0" t="n">
        <v>250.9</v>
      </c>
      <c r="L4" s="0" t="n">
        <v>12545</v>
      </c>
      <c r="M4" s="0" t="n">
        <v>49.74226804123712</v>
      </c>
      <c r="N4" s="0" t="n">
        <v>287.8</v>
      </c>
      <c r="O4" s="0" t="n">
        <v>14390</v>
      </c>
      <c r="P4" s="0" t="n">
        <v>55.9052059052059</v>
      </c>
    </row>
    <row r="5">
      <c r="A5" s="63" t="inlineStr">
        <is>
          <t>Cd</t>
        </is>
      </c>
      <c r="B5" s="0" t="n">
        <v>0.007</v>
      </c>
      <c r="C5" s="0" t="n">
        <v>0.35</v>
      </c>
      <c r="D5" s="0" t="n">
        <v>0.0013801261829653</v>
      </c>
      <c r="E5" s="0" t="n">
        <v>0.008</v>
      </c>
      <c r="F5" s="0" t="n">
        <v>0.4</v>
      </c>
      <c r="G5" s="0" t="n">
        <v>0.001569858712715855</v>
      </c>
      <c r="H5" s="0" t="n">
        <v>0.007</v>
      </c>
      <c r="I5" s="0" t="n">
        <v>0.35</v>
      </c>
      <c r="J5" s="0" t="n">
        <v>0.001377410468319559</v>
      </c>
      <c r="K5" s="0" t="n">
        <v>0.008</v>
      </c>
      <c r="L5" s="0" t="n">
        <v>0.4</v>
      </c>
      <c r="M5" s="0" t="n">
        <v>0.001586042823156225</v>
      </c>
      <c r="N5" s="0" t="n">
        <v>0.007</v>
      </c>
      <c r="O5" s="0" t="n">
        <v>0.35</v>
      </c>
      <c r="P5" s="0" t="n">
        <v>0.00135975135975136</v>
      </c>
    </row>
    <row r="6">
      <c r="A6" s="63" t="inlineStr">
        <is>
          <t>Cr</t>
        </is>
      </c>
      <c r="B6" s="0" t="n">
        <v>1.229</v>
      </c>
      <c r="C6" s="0" t="n">
        <v>61.45</v>
      </c>
      <c r="D6" s="0" t="n">
        <v>0.2423107255520505</v>
      </c>
      <c r="E6" s="0" t="n">
        <v>1.257</v>
      </c>
      <c r="F6" s="0" t="n">
        <v>62.84999999999999</v>
      </c>
      <c r="G6" s="0" t="n">
        <v>0.2466640502354787</v>
      </c>
      <c r="H6" s="0" t="n">
        <v>1.272</v>
      </c>
      <c r="I6" s="0" t="n">
        <v>63.6</v>
      </c>
      <c r="J6" s="0" t="n">
        <v>0.2502951593860685</v>
      </c>
      <c r="K6" s="0" t="n">
        <v>1.245</v>
      </c>
      <c r="L6" s="0" t="n">
        <v>62.25000000000001</v>
      </c>
      <c r="M6" s="0" t="n">
        <v>0.2468279143536876</v>
      </c>
      <c r="N6" s="0" t="n">
        <v>1.242</v>
      </c>
      <c r="O6" s="0" t="n">
        <v>62.1</v>
      </c>
      <c r="P6" s="0" t="n">
        <v>0.2412587412587412</v>
      </c>
    </row>
    <row r="7">
      <c r="A7" s="63" t="inlineStr">
        <is>
          <t>Cu</t>
        </is>
      </c>
      <c r="B7" s="0" t="n">
        <v>7.475</v>
      </c>
      <c r="C7" s="0" t="n">
        <v>373.75</v>
      </c>
      <c r="D7" s="0" t="n">
        <v>1.47377760252366</v>
      </c>
      <c r="E7" s="0" t="n">
        <v>7.718</v>
      </c>
      <c r="F7" s="0" t="n">
        <v>385.9</v>
      </c>
      <c r="G7" s="0" t="n">
        <v>1.514521193092621</v>
      </c>
      <c r="H7" s="0" t="n">
        <v>7.71</v>
      </c>
      <c r="I7" s="0" t="n">
        <v>385.5</v>
      </c>
      <c r="J7" s="0" t="n">
        <v>1.517119244391972</v>
      </c>
      <c r="K7" s="0" t="n">
        <v>7.634</v>
      </c>
      <c r="L7" s="0" t="n">
        <v>381.7</v>
      </c>
      <c r="M7" s="0" t="n">
        <v>1.513481363996828</v>
      </c>
      <c r="N7" s="0" t="n">
        <v>7.797</v>
      </c>
      <c r="O7" s="0" t="n">
        <v>389.85</v>
      </c>
      <c r="P7" s="0" t="n">
        <v>1.514568764568764</v>
      </c>
    </row>
    <row r="8">
      <c r="A8" s="63" t="inlineStr">
        <is>
          <t>Fe</t>
        </is>
      </c>
      <c r="B8" s="0" t="n">
        <v>189.6</v>
      </c>
      <c r="C8" s="0" t="n">
        <v>9480</v>
      </c>
      <c r="D8" s="0" t="n">
        <v>37.38170347003155</v>
      </c>
      <c r="E8" s="0" t="n">
        <v>193.2</v>
      </c>
      <c r="F8" s="0" t="n">
        <v>9660</v>
      </c>
      <c r="G8" s="0" t="n">
        <v>37.91208791208791</v>
      </c>
      <c r="H8" s="0" t="n">
        <v>192.5</v>
      </c>
      <c r="I8" s="0" t="n">
        <v>9625</v>
      </c>
      <c r="J8" s="0" t="n">
        <v>37.87878787878788</v>
      </c>
      <c r="K8" s="0" t="n">
        <v>194.6</v>
      </c>
      <c r="L8" s="0" t="n">
        <v>9730</v>
      </c>
      <c r="M8" s="0" t="n">
        <v>38.58049167327518</v>
      </c>
      <c r="N8" s="0" t="n">
        <v>196.8</v>
      </c>
      <c r="O8" s="0" t="n">
        <v>9840</v>
      </c>
      <c r="P8" s="0" t="n">
        <v>38.22843822843822</v>
      </c>
    </row>
    <row r="9">
      <c r="A9" s="63" t="inlineStr">
        <is>
          <t>K</t>
        </is>
      </c>
      <c r="B9" s="0" t="n">
        <v>86.42</v>
      </c>
      <c r="C9" s="0" t="n">
        <v>4321</v>
      </c>
      <c r="D9" s="0" t="n">
        <v>17.03864353312303</v>
      </c>
      <c r="E9" s="0" t="n">
        <v>88.23</v>
      </c>
      <c r="F9" s="0" t="n">
        <v>4411.5</v>
      </c>
      <c r="G9" s="0" t="n">
        <v>17.31357927786499</v>
      </c>
      <c r="H9" s="0" t="n">
        <v>88.03</v>
      </c>
      <c r="I9" s="0" t="n">
        <v>4401.5</v>
      </c>
      <c r="J9" s="0" t="n">
        <v>17.32192050373869</v>
      </c>
      <c r="K9" s="0" t="n">
        <v>87.79000000000001</v>
      </c>
      <c r="L9" s="0" t="n">
        <v>4389.5</v>
      </c>
      <c r="M9" s="0" t="n">
        <v>17.40483743061063</v>
      </c>
      <c r="N9" s="0" t="n">
        <v>91.45</v>
      </c>
      <c r="O9" s="0" t="n">
        <v>4572.5</v>
      </c>
      <c r="P9" s="0" t="n">
        <v>17.76418026418026</v>
      </c>
    </row>
    <row r="10">
      <c r="A10" s="63" t="inlineStr">
        <is>
          <t>Mg</t>
        </is>
      </c>
      <c r="B10" s="0" t="n">
        <v>58.86</v>
      </c>
      <c r="C10" s="0" t="n">
        <v>2943</v>
      </c>
      <c r="D10" s="0" t="n">
        <v>11.60488958990536</v>
      </c>
      <c r="E10" s="0" t="n">
        <v>57.54</v>
      </c>
      <c r="F10" s="0" t="n">
        <v>2877</v>
      </c>
      <c r="G10" s="0" t="n">
        <v>11.29120879120879</v>
      </c>
      <c r="H10" s="0" t="n">
        <v>59.96</v>
      </c>
      <c r="I10" s="0" t="n">
        <v>2998</v>
      </c>
      <c r="J10" s="0" t="n">
        <v>11.79850452577725</v>
      </c>
      <c r="K10" s="0" t="n">
        <v>53.49</v>
      </c>
      <c r="L10" s="0" t="n">
        <v>2674.5</v>
      </c>
      <c r="M10" s="0" t="n">
        <v>10.60467882632831</v>
      </c>
      <c r="N10" s="0" t="n">
        <v>62.16</v>
      </c>
      <c r="O10" s="0" t="n">
        <v>3108</v>
      </c>
      <c r="P10" s="0" t="n">
        <v>12.07459207459207</v>
      </c>
    </row>
    <row r="11">
      <c r="A11" s="63" t="inlineStr">
        <is>
          <t>Mn</t>
        </is>
      </c>
      <c r="B11" s="0" t="n">
        <v>2.125</v>
      </c>
      <c r="C11" s="0" t="n">
        <v>106.25</v>
      </c>
      <c r="D11" s="0" t="n">
        <v>0.4189668769716088</v>
      </c>
      <c r="E11" s="0" t="n">
        <v>2.196</v>
      </c>
      <c r="F11" s="0" t="n">
        <v>109.8</v>
      </c>
      <c r="G11" s="0" t="n">
        <v>0.4309262166405023</v>
      </c>
      <c r="H11" s="0" t="n">
        <v>2.175</v>
      </c>
      <c r="I11" s="0" t="n">
        <v>108.75</v>
      </c>
      <c r="J11" s="0" t="n">
        <v>0.4279811097992915</v>
      </c>
      <c r="K11" s="0" t="n">
        <v>2.17</v>
      </c>
      <c r="L11" s="0" t="n">
        <v>108.5</v>
      </c>
      <c r="M11" s="0" t="n">
        <v>0.4302141157811261</v>
      </c>
      <c r="N11" s="0" t="n">
        <v>2.192</v>
      </c>
      <c r="O11" s="0" t="n">
        <v>109.6</v>
      </c>
      <c r="P11" s="0" t="n">
        <v>0.4257964257964258</v>
      </c>
    </row>
    <row r="12">
      <c r="A12" s="63" t="inlineStr">
        <is>
          <t>Na</t>
        </is>
      </c>
      <c r="B12" s="0" t="n">
        <v>37.89</v>
      </c>
      <c r="C12" s="0" t="n">
        <v>1894.5</v>
      </c>
      <c r="D12" s="0" t="n">
        <v>7.470425867507887</v>
      </c>
      <c r="E12" s="0" t="n">
        <v>38.47</v>
      </c>
      <c r="F12" s="0" t="n">
        <v>1923.5</v>
      </c>
      <c r="G12" s="0" t="n">
        <v>7.54905808477237</v>
      </c>
      <c r="H12" s="0" t="n">
        <v>39.52</v>
      </c>
      <c r="I12" s="0" t="n">
        <v>1976</v>
      </c>
      <c r="J12" s="0" t="n">
        <v>7.776465958284141</v>
      </c>
      <c r="K12" s="0" t="n">
        <v>36.4</v>
      </c>
      <c r="L12" s="0" t="n">
        <v>1820</v>
      </c>
      <c r="M12" s="0" t="n">
        <v>7.216494845360826</v>
      </c>
      <c r="N12" s="0" t="n">
        <v>39.98</v>
      </c>
      <c r="O12" s="0" t="n">
        <v>1999</v>
      </c>
      <c r="P12" s="0" t="n">
        <v>7.766122766122765</v>
      </c>
    </row>
    <row r="13">
      <c r="A13" s="63" t="inlineStr">
        <is>
          <t>Ni</t>
        </is>
      </c>
      <c r="B13" s="0" t="n">
        <v>0.954</v>
      </c>
      <c r="C13" s="0" t="n">
        <v>47.7</v>
      </c>
      <c r="D13" s="0" t="n">
        <v>0.1880914826498422</v>
      </c>
      <c r="E13" s="0" t="n">
        <v>1.008</v>
      </c>
      <c r="F13" s="0" t="n">
        <v>50.4</v>
      </c>
      <c r="G13" s="0" t="n">
        <v>0.1978021978021978</v>
      </c>
      <c r="H13" s="0" t="n">
        <v>1.014</v>
      </c>
      <c r="I13" s="0" t="n">
        <v>50.7</v>
      </c>
      <c r="J13" s="0" t="n">
        <v>0.1995277449822905</v>
      </c>
      <c r="K13" s="0" t="n">
        <v>1.019</v>
      </c>
      <c r="L13" s="0" t="n">
        <v>50.95</v>
      </c>
      <c r="M13" s="0" t="n">
        <v>0.2020222045995242</v>
      </c>
      <c r="N13" s="0" t="n">
        <v>0.993</v>
      </c>
      <c r="O13" s="0" t="n">
        <v>49.65</v>
      </c>
      <c r="P13" s="0" t="n">
        <v>0.1928904428904429</v>
      </c>
    </row>
    <row r="14">
      <c r="A14" s="63" t="inlineStr">
        <is>
          <t>Pb</t>
        </is>
      </c>
      <c r="B14" s="0" t="n">
        <v>0.737</v>
      </c>
      <c r="C14" s="0" t="n">
        <v>36.85</v>
      </c>
      <c r="D14" s="0" t="n">
        <v>0.145307570977918</v>
      </c>
      <c r="E14" s="0" t="n">
        <v>0.757</v>
      </c>
      <c r="F14" s="0" t="n">
        <v>37.85</v>
      </c>
      <c r="G14" s="0" t="n">
        <v>0.1485478806907378</v>
      </c>
      <c r="H14" s="0" t="n">
        <v>0.756</v>
      </c>
      <c r="I14" s="0" t="n">
        <v>37.8</v>
      </c>
      <c r="J14" s="0" t="n">
        <v>0.1487603305785124</v>
      </c>
      <c r="K14" s="0" t="n">
        <v>0.757</v>
      </c>
      <c r="L14" s="0" t="n">
        <v>37.85</v>
      </c>
      <c r="M14" s="0" t="n">
        <v>0.1500793021411578</v>
      </c>
      <c r="N14" s="0" t="n">
        <v>0.764</v>
      </c>
      <c r="O14" s="0" t="n">
        <v>38.2</v>
      </c>
      <c r="P14" s="0" t="n">
        <v>0.1484071484071484</v>
      </c>
    </row>
    <row r="15">
      <c r="A15" s="63" t="inlineStr">
        <is>
          <t>Si</t>
        </is>
      </c>
      <c r="B15" s="0" t="n">
        <v>811.5</v>
      </c>
      <c r="C15" s="0" t="n">
        <v>40575</v>
      </c>
      <c r="D15" s="0" t="n">
        <v>159.9960567823344</v>
      </c>
      <c r="E15" s="0" t="n">
        <v>814.7</v>
      </c>
      <c r="F15" s="0" t="n">
        <v>40735</v>
      </c>
      <c r="G15" s="0" t="n">
        <v>159.8704866562009</v>
      </c>
      <c r="H15" s="0" t="n">
        <v>810</v>
      </c>
      <c r="I15" s="0" t="n">
        <v>40500</v>
      </c>
      <c r="J15" s="0" t="n">
        <v>159.3860684769776</v>
      </c>
      <c r="K15" s="0" t="n">
        <v>850.4</v>
      </c>
      <c r="L15" s="0" t="n">
        <v>42520</v>
      </c>
      <c r="M15" s="0" t="n">
        <v>168.5963521015068</v>
      </c>
      <c r="N15" s="0" t="n">
        <v>849</v>
      </c>
      <c r="O15" s="0" t="n">
        <v>42450</v>
      </c>
      <c r="P15" s="0" t="n">
        <v>164.9184149184149</v>
      </c>
    </row>
    <row r="16">
      <c r="A16" s="63" t="inlineStr">
        <is>
          <t>Ti</t>
        </is>
      </c>
      <c r="B16" s="0" t="n">
        <v>20.15</v>
      </c>
      <c r="C16" s="0" t="n">
        <v>1007.5</v>
      </c>
      <c r="D16" s="0" t="n">
        <v>3.972791798107255</v>
      </c>
      <c r="E16" s="0" t="n">
        <v>20.89</v>
      </c>
      <c r="F16" s="0" t="n">
        <v>1044.5</v>
      </c>
      <c r="G16" s="0" t="n">
        <v>4.099293563579278</v>
      </c>
      <c r="H16" s="0" t="n">
        <v>20.63</v>
      </c>
      <c r="I16" s="0" t="n">
        <v>1031.5</v>
      </c>
      <c r="J16" s="0" t="n">
        <v>4.059425423061787</v>
      </c>
      <c r="K16" s="0" t="n">
        <v>20.32</v>
      </c>
      <c r="L16" s="0" t="n">
        <v>1016</v>
      </c>
      <c r="M16" s="0" t="n">
        <v>4.028548770816813</v>
      </c>
      <c r="N16" s="0" t="n">
        <v>20.77</v>
      </c>
      <c r="O16" s="0" t="n">
        <v>1038.5</v>
      </c>
      <c r="P16" s="0" t="n">
        <v>4.034576534576535</v>
      </c>
    </row>
    <row r="17">
      <c r="A17" s="63" t="inlineStr">
        <is>
          <t>Zn</t>
        </is>
      </c>
      <c r="B17" s="0" t="n">
        <v>10.21</v>
      </c>
      <c r="C17" s="0" t="n">
        <v>510.5000000000001</v>
      </c>
      <c r="D17" s="0" t="n">
        <v>2.01301261829653</v>
      </c>
      <c r="E17" s="0" t="n">
        <v>10.48</v>
      </c>
      <c r="F17" s="0" t="n">
        <v>524</v>
      </c>
      <c r="G17" s="0" t="n">
        <v>2.056514913657771</v>
      </c>
      <c r="H17" s="0" t="n">
        <v>10.45</v>
      </c>
      <c r="I17" s="0" t="n">
        <v>522.5</v>
      </c>
      <c r="J17" s="0" t="n">
        <v>2.056277056277056</v>
      </c>
      <c r="K17" s="0" t="n">
        <v>10.45</v>
      </c>
      <c r="L17" s="0" t="n">
        <v>522.5</v>
      </c>
      <c r="M17" s="0" t="n">
        <v>2.071768437747819</v>
      </c>
      <c r="N17" s="0" t="n">
        <v>10.54</v>
      </c>
      <c r="O17" s="0" t="n">
        <v>527</v>
      </c>
      <c r="P17" s="0" t="n">
        <v>2.047397047397047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17"/>
  <sheetViews>
    <sheetView workbookViewId="0">
      <selection activeCell="A1" sqref="A1"/>
    </sheetView>
  </sheetViews>
  <sheetFormatPr baseColWidth="8" defaultRowHeight="15"/>
  <sheetData>
    <row r="1">
      <c r="B1" s="63" t="inlineStr">
        <is>
          <t>FA1 Conc.(mg/L)</t>
        </is>
      </c>
      <c r="C1" s="63" t="inlineStr">
        <is>
          <t>FA1 Conc before diliton (mg/L)</t>
        </is>
      </c>
      <c r="D1" s="63" t="inlineStr">
        <is>
          <t>FA1 Conc.(mg/g)</t>
        </is>
      </c>
      <c r="E1" s="63" t="inlineStr">
        <is>
          <t>FA2 Conc.(mg/L)</t>
        </is>
      </c>
      <c r="F1" s="63" t="inlineStr">
        <is>
          <t>FA2 Conc before diliton (mg/L)</t>
        </is>
      </c>
      <c r="G1" s="63" t="inlineStr">
        <is>
          <t>FA2 Conc.(mg/g)</t>
        </is>
      </c>
      <c r="H1" s="63" t="inlineStr">
        <is>
          <t>FA3 Conc.(mg/L)</t>
        </is>
      </c>
      <c r="I1" s="63" t="inlineStr">
        <is>
          <t>FA3 Conc before diliton (mg/L)</t>
        </is>
      </c>
      <c r="J1" s="63" t="inlineStr">
        <is>
          <t>FA3 Conc.(mg/g)</t>
        </is>
      </c>
      <c r="K1" s="63" t="inlineStr">
        <is>
          <t>FA4 Conc.(mg/L)</t>
        </is>
      </c>
      <c r="L1" s="63" t="inlineStr">
        <is>
          <t>FA4 Conc before diliton (mg/L)</t>
        </is>
      </c>
      <c r="M1" s="63" t="inlineStr">
        <is>
          <t>FA4 Conc.(mg/g)</t>
        </is>
      </c>
      <c r="N1" s="63" t="inlineStr">
        <is>
          <t>FA5 Conc.(mg/L)</t>
        </is>
      </c>
      <c r="O1" s="63" t="inlineStr">
        <is>
          <t>FA5 Conc before diliton (mg/L)</t>
        </is>
      </c>
      <c r="P1" s="63" t="inlineStr">
        <is>
          <t>FA5 Conc.(mg/g)</t>
        </is>
      </c>
    </row>
    <row r="2">
      <c r="A2" s="63" t="inlineStr">
        <is>
          <t>Al</t>
        </is>
      </c>
      <c r="B2" s="0" t="n">
        <v>348.1</v>
      </c>
      <c r="C2" s="0" t="n">
        <v>17405</v>
      </c>
      <c r="D2" s="0" t="n">
        <v>67.72373540856032</v>
      </c>
      <c r="E2" s="0" t="n">
        <v>357.8</v>
      </c>
      <c r="F2" s="0" t="n">
        <v>17890</v>
      </c>
      <c r="G2" s="0" t="n">
        <v>69.91012114107073</v>
      </c>
      <c r="H2" s="0" t="n">
        <v>248.9</v>
      </c>
      <c r="I2" s="0" t="n">
        <v>12445</v>
      </c>
      <c r="J2" s="0" t="n">
        <v>47.99460084843811</v>
      </c>
      <c r="K2" s="0" t="n">
        <v>346.3</v>
      </c>
      <c r="L2" s="0" t="n">
        <v>17315</v>
      </c>
      <c r="M2" s="0" t="n">
        <v>69.14936102236422</v>
      </c>
      <c r="N2" s="0" t="n">
        <v>336.8</v>
      </c>
      <c r="O2" s="0" t="n">
        <v>16840</v>
      </c>
      <c r="P2" s="0" t="n">
        <v>66.50868878357031</v>
      </c>
    </row>
    <row r="3">
      <c r="A3" s="63" t="inlineStr">
        <is>
          <t>As</t>
        </is>
      </c>
      <c r="B3" s="0" t="n">
        <v>0.588</v>
      </c>
      <c r="C3" s="0" t="n">
        <v>29.4</v>
      </c>
      <c r="D3" s="0" t="n">
        <v>0.1143968871595331</v>
      </c>
      <c r="E3" s="0" t="n">
        <v>0.578</v>
      </c>
      <c r="F3" s="0" t="n">
        <v>28.9</v>
      </c>
      <c r="G3" s="0" t="n">
        <v>0.1129347401328644</v>
      </c>
      <c r="H3" s="0" t="n">
        <v>0.576</v>
      </c>
      <c r="I3" s="0" t="n">
        <v>28.8</v>
      </c>
      <c r="J3" s="0" t="n">
        <v>0.1110682607018897</v>
      </c>
      <c r="K3" s="0" t="n">
        <v>0.58</v>
      </c>
      <c r="L3" s="0" t="n">
        <v>29</v>
      </c>
      <c r="M3" s="0" t="n">
        <v>0.115814696485623</v>
      </c>
      <c r="N3" s="0" t="n">
        <v>0.581</v>
      </c>
      <c r="O3" s="0" t="n">
        <v>29.05</v>
      </c>
      <c r="P3" s="0" t="n">
        <v>0.1147314375987362</v>
      </c>
    </row>
    <row r="4">
      <c r="A4" s="63" t="inlineStr">
        <is>
          <t>Ca</t>
        </is>
      </c>
      <c r="B4" s="0" t="n">
        <v>271.6</v>
      </c>
      <c r="C4" s="0" t="n">
        <v>13580</v>
      </c>
      <c r="D4" s="0" t="n">
        <v>52.84046692607004</v>
      </c>
      <c r="E4" s="0" t="n">
        <v>280.1</v>
      </c>
      <c r="F4" s="0" t="n">
        <v>14005</v>
      </c>
      <c r="G4" s="0" t="n">
        <v>54.7284095349746</v>
      </c>
      <c r="H4" s="0" t="n">
        <v>178.3</v>
      </c>
      <c r="I4" s="0" t="n">
        <v>8915</v>
      </c>
      <c r="J4" s="0" t="n">
        <v>34.38102583879676</v>
      </c>
      <c r="K4" s="0" t="n">
        <v>267.6</v>
      </c>
      <c r="L4" s="0" t="n">
        <v>13380</v>
      </c>
      <c r="M4" s="0" t="n">
        <v>53.43450479233228</v>
      </c>
      <c r="N4" s="0" t="n">
        <v>261.1</v>
      </c>
      <c r="O4" s="0" t="n">
        <v>13055</v>
      </c>
      <c r="P4" s="0" t="n">
        <v>51.56003159557663</v>
      </c>
    </row>
    <row r="5">
      <c r="A5" s="63" t="inlineStr">
        <is>
          <t>Cd</t>
        </is>
      </c>
      <c r="B5" s="0" t="n">
        <v>0.022</v>
      </c>
      <c r="C5" s="0" t="n">
        <v>1.1</v>
      </c>
      <c r="D5" s="0" t="n">
        <v>0.004280155642023346</v>
      </c>
      <c r="E5" s="0" t="n">
        <v>0.02</v>
      </c>
      <c r="F5" s="0" t="n">
        <v>1</v>
      </c>
      <c r="G5" s="0" t="n">
        <v>0.003907776475185619</v>
      </c>
      <c r="H5" s="0" t="n">
        <v>0.02</v>
      </c>
      <c r="I5" s="0" t="n">
        <v>1</v>
      </c>
      <c r="J5" s="0" t="n">
        <v>0.003856536829926726</v>
      </c>
      <c r="K5" s="0" t="n">
        <v>0.019</v>
      </c>
      <c r="L5" s="0" t="n">
        <v>0.95</v>
      </c>
      <c r="M5" s="0" t="n">
        <v>0.003793929712460064</v>
      </c>
      <c r="N5" s="0" t="n">
        <v>0.019</v>
      </c>
      <c r="O5" s="0" t="n">
        <v>0.95</v>
      </c>
      <c r="P5" s="0" t="n">
        <v>0.003751974723538705</v>
      </c>
    </row>
    <row r="6">
      <c r="A6" s="63" t="inlineStr">
        <is>
          <t>Cr</t>
        </is>
      </c>
      <c r="B6" s="0" t="n">
        <v>1.501</v>
      </c>
      <c r="C6" s="0" t="n">
        <v>75.05</v>
      </c>
      <c r="D6" s="0" t="n">
        <v>0.2920233463035019</v>
      </c>
      <c r="E6" s="0" t="n">
        <v>1.487</v>
      </c>
      <c r="F6" s="0" t="n">
        <v>74.35000000000001</v>
      </c>
      <c r="G6" s="0" t="n">
        <v>0.2905431809300508</v>
      </c>
      <c r="H6" s="0" t="n">
        <v>1.574</v>
      </c>
      <c r="I6" s="0" t="n">
        <v>78.7</v>
      </c>
      <c r="J6" s="0" t="n">
        <v>0.3035094485152334</v>
      </c>
      <c r="K6" s="0" t="n">
        <v>1.438</v>
      </c>
      <c r="L6" s="0" t="n">
        <v>71.89999999999999</v>
      </c>
      <c r="M6" s="0" t="n">
        <v>0.2871405750798722</v>
      </c>
      <c r="N6" s="0" t="n">
        <v>1.519</v>
      </c>
      <c r="O6" s="0" t="n">
        <v>75.94999999999999</v>
      </c>
      <c r="P6" s="0" t="n">
        <v>0.2999605055292259</v>
      </c>
    </row>
    <row r="7">
      <c r="A7" s="63" t="inlineStr">
        <is>
          <t>Cu</t>
        </is>
      </c>
      <c r="B7" s="0" t="n">
        <v>7.9</v>
      </c>
      <c r="C7" s="0" t="n">
        <v>395</v>
      </c>
      <c r="D7" s="0" t="n">
        <v>1.536964980544747</v>
      </c>
      <c r="E7" s="0" t="n">
        <v>7.707</v>
      </c>
      <c r="F7" s="0" t="n">
        <v>385.35</v>
      </c>
      <c r="G7" s="0" t="n">
        <v>1.505861664712778</v>
      </c>
      <c r="H7" s="0" t="n">
        <v>7.775</v>
      </c>
      <c r="I7" s="0" t="n">
        <v>388.75</v>
      </c>
      <c r="J7" s="0" t="n">
        <v>1.499228692634015</v>
      </c>
      <c r="K7" s="0" t="n">
        <v>7.467</v>
      </c>
      <c r="L7" s="0" t="n">
        <v>373.35</v>
      </c>
      <c r="M7" s="0" t="n">
        <v>1.491014376996805</v>
      </c>
      <c r="N7" s="0" t="n">
        <v>7.741</v>
      </c>
      <c r="O7" s="0" t="n">
        <v>387.05</v>
      </c>
      <c r="P7" s="0" t="n">
        <v>1.528633491311216</v>
      </c>
    </row>
    <row r="8">
      <c r="A8" s="63" t="inlineStr">
        <is>
          <t>Fe</t>
        </is>
      </c>
      <c r="B8" s="0" t="n">
        <v>213.9</v>
      </c>
      <c r="C8" s="0" t="n">
        <v>10695</v>
      </c>
      <c r="D8" s="0" t="n">
        <v>41.6147859922179</v>
      </c>
      <c r="E8" s="0" t="n">
        <v>206</v>
      </c>
      <c r="F8" s="0" t="n">
        <v>10300</v>
      </c>
      <c r="G8" s="0" t="n">
        <v>40.25009769441188</v>
      </c>
      <c r="H8" s="0" t="n">
        <v>215.4</v>
      </c>
      <c r="I8" s="0" t="n">
        <v>10770</v>
      </c>
      <c r="J8" s="0" t="n">
        <v>41.53490165831084</v>
      </c>
      <c r="K8" s="0" t="n">
        <v>204.4</v>
      </c>
      <c r="L8" s="0" t="n">
        <v>10220</v>
      </c>
      <c r="M8" s="0" t="n">
        <v>40.814696485623</v>
      </c>
      <c r="N8" s="0" t="n">
        <v>210.4</v>
      </c>
      <c r="O8" s="0" t="n">
        <v>10520</v>
      </c>
      <c r="P8" s="0" t="n">
        <v>41.54818325434439</v>
      </c>
    </row>
    <row r="9">
      <c r="A9" s="63" t="inlineStr">
        <is>
          <t>K</t>
        </is>
      </c>
      <c r="B9" s="0" t="n">
        <v>73.34999999999999</v>
      </c>
      <c r="C9" s="0" t="n">
        <v>3667.5</v>
      </c>
      <c r="D9" s="0" t="n">
        <v>14.2704280155642</v>
      </c>
      <c r="E9" s="0" t="n">
        <v>72.19</v>
      </c>
      <c r="F9" s="0" t="n">
        <v>3609.5</v>
      </c>
      <c r="G9" s="0" t="n">
        <v>14.10511918718249</v>
      </c>
      <c r="H9" s="0" t="n">
        <v>67.7</v>
      </c>
      <c r="I9" s="0" t="n">
        <v>3385</v>
      </c>
      <c r="J9" s="0" t="n">
        <v>13.05437716930197</v>
      </c>
      <c r="K9" s="0" t="n">
        <v>71.77</v>
      </c>
      <c r="L9" s="0" t="n">
        <v>3588.5</v>
      </c>
      <c r="M9" s="0" t="n">
        <v>14.33107028753994</v>
      </c>
      <c r="N9" s="0" t="n">
        <v>72.47</v>
      </c>
      <c r="O9" s="0" t="n">
        <v>3623.5</v>
      </c>
      <c r="P9" s="0" t="n">
        <v>14.3108214849921</v>
      </c>
    </row>
    <row r="10">
      <c r="A10" s="63" t="inlineStr">
        <is>
          <t>Mg</t>
        </is>
      </c>
      <c r="B10" s="0" t="n">
        <v>55.16</v>
      </c>
      <c r="C10" s="0" t="n">
        <v>2758</v>
      </c>
      <c r="D10" s="0" t="n">
        <v>10.73151750972763</v>
      </c>
      <c r="E10" s="0" t="n">
        <v>55.9</v>
      </c>
      <c r="F10" s="0" t="n">
        <v>2795</v>
      </c>
      <c r="G10" s="0" t="n">
        <v>10.9222352481438</v>
      </c>
      <c r="H10" s="0" t="n">
        <v>36.88</v>
      </c>
      <c r="I10" s="0" t="n">
        <v>1844</v>
      </c>
      <c r="J10" s="0" t="n">
        <v>7.111453914384884</v>
      </c>
      <c r="K10" s="0" t="n">
        <v>54.18</v>
      </c>
      <c r="L10" s="0" t="n">
        <v>2709</v>
      </c>
      <c r="M10" s="0" t="n">
        <v>10.81869009584664</v>
      </c>
      <c r="N10" s="0" t="n">
        <v>50.67</v>
      </c>
      <c r="O10" s="0" t="n">
        <v>2533.5</v>
      </c>
      <c r="P10" s="0" t="n">
        <v>10.00592417061612</v>
      </c>
    </row>
    <row r="11">
      <c r="A11" s="63" t="inlineStr">
        <is>
          <t>Mn</t>
        </is>
      </c>
      <c r="B11" s="0" t="n">
        <v>2.502</v>
      </c>
      <c r="C11" s="0" t="n">
        <v>125.1</v>
      </c>
      <c r="D11" s="0" t="n">
        <v>0.4867704280155641</v>
      </c>
      <c r="E11" s="0" t="n">
        <v>2.433</v>
      </c>
      <c r="F11" s="0" t="n">
        <v>121.65</v>
      </c>
      <c r="G11" s="0" t="n">
        <v>0.4753810082063306</v>
      </c>
      <c r="H11" s="0" t="n">
        <v>2.504</v>
      </c>
      <c r="I11" s="0" t="n">
        <v>125.2</v>
      </c>
      <c r="J11" s="0" t="n">
        <v>0.4828384111068261</v>
      </c>
      <c r="K11" s="0" t="n">
        <v>2.382</v>
      </c>
      <c r="L11" s="0" t="n">
        <v>119.1</v>
      </c>
      <c r="M11" s="0" t="n">
        <v>0.4756389776357828</v>
      </c>
      <c r="N11" s="0" t="n">
        <v>2.473</v>
      </c>
      <c r="O11" s="0" t="n">
        <v>123.65</v>
      </c>
      <c r="P11" s="0" t="n">
        <v>0.488349131121643</v>
      </c>
    </row>
    <row r="12">
      <c r="A12" s="63" t="inlineStr">
        <is>
          <t>Na</t>
        </is>
      </c>
      <c r="B12" s="0" t="n">
        <v>21.18</v>
      </c>
      <c r="C12" s="0" t="n">
        <v>1059</v>
      </c>
      <c r="D12" s="0" t="n">
        <v>4.120622568093385</v>
      </c>
      <c r="E12" s="0" t="n">
        <v>21.07</v>
      </c>
      <c r="F12" s="0" t="n">
        <v>1053.5</v>
      </c>
      <c r="G12" s="0" t="n">
        <v>4.11684251660805</v>
      </c>
      <c r="H12" s="0" t="n">
        <v>18.94</v>
      </c>
      <c r="I12" s="0" t="n">
        <v>947.0000000000001</v>
      </c>
      <c r="J12" s="0" t="n">
        <v>3.65214037794061</v>
      </c>
      <c r="K12" s="0" t="n">
        <v>20.91</v>
      </c>
      <c r="L12" s="0" t="n">
        <v>1045.5</v>
      </c>
      <c r="M12" s="0" t="n">
        <v>4.175319488817892</v>
      </c>
      <c r="N12" s="0" t="n">
        <v>21.22</v>
      </c>
      <c r="O12" s="0" t="n">
        <v>1061</v>
      </c>
      <c r="P12" s="0" t="n">
        <v>4.190363349131122</v>
      </c>
    </row>
    <row r="13">
      <c r="A13" s="63" t="inlineStr">
        <is>
          <t>Ni</t>
        </is>
      </c>
      <c r="B13" s="0" t="n">
        <v>1.293</v>
      </c>
      <c r="C13" s="0" t="n">
        <v>64.64999999999999</v>
      </c>
      <c r="D13" s="0" t="n">
        <v>0.251556420233463</v>
      </c>
      <c r="E13" s="0" t="n">
        <v>1.325</v>
      </c>
      <c r="F13" s="0" t="n">
        <v>66.25</v>
      </c>
      <c r="G13" s="0" t="n">
        <v>0.2588901914810473</v>
      </c>
      <c r="H13" s="0" t="n">
        <v>1.339</v>
      </c>
      <c r="I13" s="0" t="n">
        <v>66.95</v>
      </c>
      <c r="J13" s="0" t="n">
        <v>0.2581951407635943</v>
      </c>
      <c r="K13" s="0" t="n">
        <v>1.237</v>
      </c>
      <c r="L13" s="0" t="n">
        <v>61.85000000000001</v>
      </c>
      <c r="M13" s="0" t="n">
        <v>0.2470047923322684</v>
      </c>
      <c r="N13" s="0" t="n">
        <v>1.299</v>
      </c>
      <c r="O13" s="0" t="n">
        <v>64.95</v>
      </c>
      <c r="P13" s="0" t="n">
        <v>0.2565165876777252</v>
      </c>
    </row>
    <row r="14">
      <c r="A14" s="63" t="inlineStr">
        <is>
          <t>Pb</t>
        </is>
      </c>
      <c r="B14" s="0" t="n">
        <v>0.507</v>
      </c>
      <c r="C14" s="0" t="n">
        <v>25.35</v>
      </c>
      <c r="D14" s="0" t="n">
        <v>0.09863813229571984</v>
      </c>
      <c r="E14" s="0" t="n">
        <v>0.481</v>
      </c>
      <c r="F14" s="0" t="n">
        <v>24.05</v>
      </c>
      <c r="G14" s="0" t="n">
        <v>0.09398202422821415</v>
      </c>
      <c r="H14" s="0" t="n">
        <v>0.515</v>
      </c>
      <c r="I14" s="0" t="n">
        <v>25.75</v>
      </c>
      <c r="J14" s="0" t="n">
        <v>0.09930582337061319</v>
      </c>
      <c r="K14" s="0" t="n">
        <v>0.472</v>
      </c>
      <c r="L14" s="0" t="n">
        <v>23.6</v>
      </c>
      <c r="M14" s="0" t="n">
        <v>0.09424920127795526</v>
      </c>
      <c r="N14" s="0" t="n">
        <v>0.491</v>
      </c>
      <c r="O14" s="0" t="n">
        <v>24.55</v>
      </c>
      <c r="P14" s="0" t="n">
        <v>0.09695892575039496</v>
      </c>
    </row>
    <row r="15">
      <c r="A15" s="63" t="inlineStr">
        <is>
          <t>Si</t>
        </is>
      </c>
      <c r="B15" s="0" t="n">
        <v>880.6</v>
      </c>
      <c r="C15" s="0" t="n">
        <v>44030</v>
      </c>
      <c r="D15" s="0" t="n">
        <v>171.3229571984436</v>
      </c>
      <c r="E15" s="0" t="n">
        <v>850.9</v>
      </c>
      <c r="F15" s="0" t="n">
        <v>42545</v>
      </c>
      <c r="G15" s="0" t="n">
        <v>166.2563501367722</v>
      </c>
      <c r="H15" s="0" t="n">
        <v>866.9</v>
      </c>
      <c r="I15" s="0" t="n">
        <v>43345</v>
      </c>
      <c r="J15" s="0" t="n">
        <v>167.1615888931739</v>
      </c>
      <c r="K15" s="0" t="n">
        <v>862.3</v>
      </c>
      <c r="L15" s="0" t="n">
        <v>43115</v>
      </c>
      <c r="M15" s="0" t="n">
        <v>172.1845047923323</v>
      </c>
      <c r="N15" s="0" t="n">
        <v>876.1</v>
      </c>
      <c r="O15" s="0" t="n">
        <v>43805</v>
      </c>
      <c r="P15" s="0" t="n">
        <v>173.0055292259084</v>
      </c>
    </row>
    <row r="16">
      <c r="A16" s="63" t="inlineStr">
        <is>
          <t>Ti</t>
        </is>
      </c>
      <c r="B16" s="0" t="n">
        <v>21.73</v>
      </c>
      <c r="C16" s="0" t="n">
        <v>1086.5</v>
      </c>
      <c r="D16" s="0" t="n">
        <v>4.227626459143969</v>
      </c>
      <c r="E16" s="0" t="n">
        <v>21.56</v>
      </c>
      <c r="F16" s="0" t="n">
        <v>1078</v>
      </c>
      <c r="G16" s="0" t="n">
        <v>4.212583040250098</v>
      </c>
      <c r="H16" s="0" t="n">
        <v>21.75</v>
      </c>
      <c r="I16" s="0" t="n">
        <v>1087.5</v>
      </c>
      <c r="J16" s="0" t="n">
        <v>4.193983802545314</v>
      </c>
      <c r="K16" s="0" t="n">
        <v>20.81</v>
      </c>
      <c r="L16" s="0" t="n">
        <v>1040.5</v>
      </c>
      <c r="M16" s="0" t="n">
        <v>4.155351437699681</v>
      </c>
      <c r="N16" s="0" t="n">
        <v>21.41</v>
      </c>
      <c r="O16" s="0" t="n">
        <v>1070.5</v>
      </c>
      <c r="P16" s="0" t="n">
        <v>4.227883096366509</v>
      </c>
    </row>
    <row r="17">
      <c r="A17" s="63" t="inlineStr">
        <is>
          <t>Zn</t>
        </is>
      </c>
      <c r="B17" s="0" t="n">
        <v>7.599</v>
      </c>
      <c r="C17" s="0" t="n">
        <v>379.95</v>
      </c>
      <c r="D17" s="0" t="n">
        <v>1.4784046692607</v>
      </c>
      <c r="E17" s="0" t="n">
        <v>7.283</v>
      </c>
      <c r="F17" s="0" t="n">
        <v>364.15</v>
      </c>
      <c r="G17" s="0" t="n">
        <v>1.423016803438843</v>
      </c>
      <c r="H17" s="0" t="n">
        <v>7.687</v>
      </c>
      <c r="I17" s="0" t="n">
        <v>384.35</v>
      </c>
      <c r="J17" s="0" t="n">
        <v>1.482259930582337</v>
      </c>
      <c r="K17" s="0" t="n">
        <v>7.139</v>
      </c>
      <c r="L17" s="0" t="n">
        <v>356.95</v>
      </c>
      <c r="M17" s="0" t="n">
        <v>1.425519169329073</v>
      </c>
      <c r="N17" s="0" t="n">
        <v>7.42</v>
      </c>
      <c r="O17" s="0" t="n">
        <v>371</v>
      </c>
      <c r="P17" s="0" t="n">
        <v>1.4652448657188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17"/>
  <sheetViews>
    <sheetView workbookViewId="0">
      <selection activeCell="A1" sqref="A1"/>
    </sheetView>
  </sheetViews>
  <sheetFormatPr baseColWidth="8" defaultRowHeight="15"/>
  <sheetData>
    <row r="1">
      <c r="B1" s="63" t="inlineStr">
        <is>
          <t>BA1 Conc.(mg/L)</t>
        </is>
      </c>
      <c r="C1" s="63" t="inlineStr">
        <is>
          <t>BA1 Conc before diliton (mg/L)</t>
        </is>
      </c>
      <c r="D1" s="63" t="inlineStr">
        <is>
          <t>BA1 Conc.(mg/g)</t>
        </is>
      </c>
      <c r="E1" s="63" t="inlineStr">
        <is>
          <t>BA2 Conc.(mg/L)</t>
        </is>
      </c>
      <c r="F1" s="63" t="inlineStr">
        <is>
          <t>BA2 Conc before diliton (mg/L)</t>
        </is>
      </c>
      <c r="G1" s="63" t="inlineStr">
        <is>
          <t>BA2 Conc.(mg/g)</t>
        </is>
      </c>
      <c r="H1" s="63" t="inlineStr">
        <is>
          <t>BA3 Conc.(mg/L)</t>
        </is>
      </c>
      <c r="I1" s="63" t="inlineStr">
        <is>
          <t>BA3 Conc before diliton (mg/L)</t>
        </is>
      </c>
      <c r="J1" s="63" t="inlineStr">
        <is>
          <t>BA3 Conc.(mg/g)</t>
        </is>
      </c>
      <c r="K1" s="63" t="inlineStr">
        <is>
          <t>BA4 Conc.(mg/L)</t>
        </is>
      </c>
      <c r="L1" s="63" t="inlineStr">
        <is>
          <t>BA4 Conc before diliton (mg/L)</t>
        </is>
      </c>
      <c r="M1" s="63" t="inlineStr">
        <is>
          <t>BA4 Conc.(mg/g)</t>
        </is>
      </c>
      <c r="N1" s="63" t="inlineStr">
        <is>
          <t>BA5 Conc.(mg/L)</t>
        </is>
      </c>
      <c r="O1" s="63" t="inlineStr">
        <is>
          <t>BA5 Conc before diliton (mg/L)</t>
        </is>
      </c>
      <c r="P1" s="63" t="inlineStr">
        <is>
          <t>BA5 Conc.(mg/g)</t>
        </is>
      </c>
    </row>
    <row r="2">
      <c r="A2" s="63" t="inlineStr">
        <is>
          <t>Al</t>
        </is>
      </c>
      <c r="B2" t="n">
        <v>355.3</v>
      </c>
      <c r="C2" t="n">
        <v>17765</v>
      </c>
      <c r="D2" t="n">
        <v>70.051261829653</v>
      </c>
      <c r="E2" t="n">
        <v>364.6</v>
      </c>
      <c r="F2" t="n">
        <v>18230</v>
      </c>
      <c r="G2" t="n">
        <v>71.54631083202511</v>
      </c>
      <c r="H2" t="n">
        <v>370.7</v>
      </c>
      <c r="I2" t="n">
        <v>18535</v>
      </c>
      <c r="J2" t="n">
        <v>72.94372294372295</v>
      </c>
      <c r="K2" t="n">
        <v>343</v>
      </c>
      <c r="L2" t="n">
        <v>17150</v>
      </c>
      <c r="M2" t="n">
        <v>68.00158604282315</v>
      </c>
      <c r="N2" t="n">
        <v>389.7</v>
      </c>
      <c r="O2" t="n">
        <v>19485</v>
      </c>
      <c r="P2" t="n">
        <v>75.69930069930069</v>
      </c>
    </row>
    <row r="3">
      <c r="A3" s="63" t="inlineStr">
        <is>
          <t>As</t>
        </is>
      </c>
      <c r="B3" t="n">
        <v>0.484</v>
      </c>
      <c r="C3" t="n">
        <v>24.2</v>
      </c>
      <c r="D3" t="n">
        <v>0.09542586750788644</v>
      </c>
      <c r="E3" t="n">
        <v>0.509</v>
      </c>
      <c r="F3" t="n">
        <v>25.45</v>
      </c>
      <c r="G3" t="n">
        <v>0.0998822605965463</v>
      </c>
      <c r="H3" t="n">
        <v>0.497</v>
      </c>
      <c r="I3" t="n">
        <v>24.85</v>
      </c>
      <c r="J3" t="n">
        <v>0.09779614325068871</v>
      </c>
      <c r="K3" t="n">
        <v>0.499</v>
      </c>
      <c r="L3" t="n">
        <v>24.95</v>
      </c>
      <c r="M3" t="n">
        <v>0.09892942109436956</v>
      </c>
      <c r="N3" t="n">
        <v>0.491</v>
      </c>
      <c r="O3" t="n">
        <v>24.55</v>
      </c>
      <c r="P3" t="n">
        <v>0.09537684537684538</v>
      </c>
    </row>
    <row r="4">
      <c r="A4" s="63" t="inlineStr">
        <is>
          <t>Ca</t>
        </is>
      </c>
      <c r="B4" t="n">
        <v>261.1</v>
      </c>
      <c r="C4" t="n">
        <v>13055</v>
      </c>
      <c r="D4" t="n">
        <v>51.47870662460569</v>
      </c>
      <c r="E4" t="n">
        <v>266.6</v>
      </c>
      <c r="F4" t="n">
        <v>13330</v>
      </c>
      <c r="G4" t="n">
        <v>52.31554160125589</v>
      </c>
      <c r="H4" t="n">
        <v>275.2</v>
      </c>
      <c r="I4" t="n">
        <v>13760</v>
      </c>
      <c r="J4" t="n">
        <v>54.15190869736325</v>
      </c>
      <c r="K4" t="n">
        <v>250.9</v>
      </c>
      <c r="L4" t="n">
        <v>12545</v>
      </c>
      <c r="M4" t="n">
        <v>49.74226804123712</v>
      </c>
      <c r="N4" t="n">
        <v>287.8</v>
      </c>
      <c r="O4" t="n">
        <v>14390</v>
      </c>
      <c r="P4" t="n">
        <v>55.9052059052059</v>
      </c>
    </row>
    <row r="5">
      <c r="A5" s="63" t="inlineStr">
        <is>
          <t>Cd</t>
        </is>
      </c>
      <c r="B5" t="n">
        <v>0.007</v>
      </c>
      <c r="C5" t="n">
        <v>0.35</v>
      </c>
      <c r="D5" t="n">
        <v>0.0013801261829653</v>
      </c>
      <c r="E5" t="n">
        <v>0.008</v>
      </c>
      <c r="F5" t="n">
        <v>0.4</v>
      </c>
      <c r="G5" t="n">
        <v>0.001569858712715855</v>
      </c>
      <c r="H5" t="n">
        <v>0.007</v>
      </c>
      <c r="I5" t="n">
        <v>0.35</v>
      </c>
      <c r="J5" t="n">
        <v>0.001377410468319559</v>
      </c>
      <c r="K5" t="n">
        <v>0.008</v>
      </c>
      <c r="L5" t="n">
        <v>0.4</v>
      </c>
      <c r="M5" t="n">
        <v>0.001586042823156225</v>
      </c>
      <c r="N5" t="n">
        <v>0.007</v>
      </c>
      <c r="O5" t="n">
        <v>0.35</v>
      </c>
      <c r="P5" t="n">
        <v>0.00135975135975136</v>
      </c>
    </row>
    <row r="6">
      <c r="A6" s="63" t="inlineStr">
        <is>
          <t>Cr</t>
        </is>
      </c>
      <c r="B6" t="n">
        <v>1.229</v>
      </c>
      <c r="C6" t="n">
        <v>61.45</v>
      </c>
      <c r="D6" t="n">
        <v>0.2423107255520505</v>
      </c>
      <c r="E6" t="n">
        <v>1.257</v>
      </c>
      <c r="F6" t="n">
        <v>62.84999999999999</v>
      </c>
      <c r="G6" t="n">
        <v>0.2466640502354787</v>
      </c>
      <c r="H6" t="n">
        <v>1.272</v>
      </c>
      <c r="I6" t="n">
        <v>63.6</v>
      </c>
      <c r="J6" t="n">
        <v>0.2502951593860685</v>
      </c>
      <c r="K6" t="n">
        <v>1.245</v>
      </c>
      <c r="L6" t="n">
        <v>62.25000000000001</v>
      </c>
      <c r="M6" t="n">
        <v>0.2468279143536876</v>
      </c>
      <c r="N6" t="n">
        <v>1.242</v>
      </c>
      <c r="O6" t="n">
        <v>62.1</v>
      </c>
      <c r="P6" t="n">
        <v>0.2412587412587412</v>
      </c>
    </row>
    <row r="7">
      <c r="A7" s="63" t="inlineStr">
        <is>
          <t>Cu</t>
        </is>
      </c>
      <c r="B7" t="n">
        <v>7.475</v>
      </c>
      <c r="C7" t="n">
        <v>373.75</v>
      </c>
      <c r="D7" t="n">
        <v>1.47377760252366</v>
      </c>
      <c r="E7" t="n">
        <v>7.718</v>
      </c>
      <c r="F7" t="n">
        <v>385.9</v>
      </c>
      <c r="G7" t="n">
        <v>1.514521193092621</v>
      </c>
      <c r="H7" t="n">
        <v>7.71</v>
      </c>
      <c r="I7" t="n">
        <v>385.5</v>
      </c>
      <c r="J7" t="n">
        <v>1.517119244391972</v>
      </c>
      <c r="K7" t="n">
        <v>7.634</v>
      </c>
      <c r="L7" t="n">
        <v>381.7</v>
      </c>
      <c r="M7" t="n">
        <v>1.513481363996828</v>
      </c>
      <c r="N7" t="n">
        <v>7.797</v>
      </c>
      <c r="O7" t="n">
        <v>389.85</v>
      </c>
      <c r="P7" t="n">
        <v>1.514568764568764</v>
      </c>
    </row>
    <row r="8">
      <c r="A8" s="63" t="inlineStr">
        <is>
          <t>Fe</t>
        </is>
      </c>
      <c r="B8" t="n">
        <v>189.6</v>
      </c>
      <c r="C8" t="n">
        <v>9480</v>
      </c>
      <c r="D8" t="n">
        <v>37.38170347003155</v>
      </c>
      <c r="E8" t="n">
        <v>193.2</v>
      </c>
      <c r="F8" t="n">
        <v>9660</v>
      </c>
      <c r="G8" t="n">
        <v>37.91208791208791</v>
      </c>
      <c r="H8" t="n">
        <v>192.5</v>
      </c>
      <c r="I8" t="n">
        <v>9625</v>
      </c>
      <c r="J8" t="n">
        <v>37.87878787878788</v>
      </c>
      <c r="K8" t="n">
        <v>194.6</v>
      </c>
      <c r="L8" t="n">
        <v>9730</v>
      </c>
      <c r="M8" t="n">
        <v>38.58049167327518</v>
      </c>
      <c r="N8" t="n">
        <v>196.8</v>
      </c>
      <c r="O8" t="n">
        <v>9840</v>
      </c>
      <c r="P8" t="n">
        <v>38.22843822843822</v>
      </c>
    </row>
    <row r="9">
      <c r="A9" s="63" t="inlineStr">
        <is>
          <t>K</t>
        </is>
      </c>
      <c r="B9" t="n">
        <v>86.42</v>
      </c>
      <c r="C9" t="n">
        <v>4321</v>
      </c>
      <c r="D9" t="n">
        <v>17.03864353312303</v>
      </c>
      <c r="E9" t="n">
        <v>88.23</v>
      </c>
      <c r="F9" t="n">
        <v>4411.5</v>
      </c>
      <c r="G9" t="n">
        <v>17.31357927786499</v>
      </c>
      <c r="H9" t="n">
        <v>88.03</v>
      </c>
      <c r="I9" t="n">
        <v>4401.5</v>
      </c>
      <c r="J9" t="n">
        <v>17.32192050373869</v>
      </c>
      <c r="K9" t="n">
        <v>87.79000000000001</v>
      </c>
      <c r="L9" t="n">
        <v>4389.5</v>
      </c>
      <c r="M9" t="n">
        <v>17.40483743061063</v>
      </c>
      <c r="N9" t="n">
        <v>91.45</v>
      </c>
      <c r="O9" t="n">
        <v>4572.5</v>
      </c>
      <c r="P9" t="n">
        <v>17.76418026418026</v>
      </c>
    </row>
    <row r="10">
      <c r="A10" s="63" t="inlineStr">
        <is>
          <t>Mg</t>
        </is>
      </c>
      <c r="B10" t="n">
        <v>58.86</v>
      </c>
      <c r="C10" t="n">
        <v>2943</v>
      </c>
      <c r="D10" t="n">
        <v>11.60488958990536</v>
      </c>
      <c r="E10" t="n">
        <v>57.54</v>
      </c>
      <c r="F10" t="n">
        <v>2877</v>
      </c>
      <c r="G10" t="n">
        <v>11.29120879120879</v>
      </c>
      <c r="H10" t="n">
        <v>59.96</v>
      </c>
      <c r="I10" t="n">
        <v>2998</v>
      </c>
      <c r="J10" t="n">
        <v>11.79850452577725</v>
      </c>
      <c r="K10" t="n">
        <v>53.49</v>
      </c>
      <c r="L10" t="n">
        <v>2674.5</v>
      </c>
      <c r="M10" t="n">
        <v>10.60467882632831</v>
      </c>
      <c r="N10" t="n">
        <v>62.16</v>
      </c>
      <c r="O10" t="n">
        <v>3108</v>
      </c>
      <c r="P10" t="n">
        <v>12.07459207459207</v>
      </c>
    </row>
    <row r="11">
      <c r="A11" s="63" t="inlineStr">
        <is>
          <t>Mn</t>
        </is>
      </c>
      <c r="B11" t="n">
        <v>2.125</v>
      </c>
      <c r="C11" t="n">
        <v>106.25</v>
      </c>
      <c r="D11" t="n">
        <v>0.4189668769716088</v>
      </c>
      <c r="E11" t="n">
        <v>2.196</v>
      </c>
      <c r="F11" t="n">
        <v>109.8</v>
      </c>
      <c r="G11" t="n">
        <v>0.4309262166405023</v>
      </c>
      <c r="H11" t="n">
        <v>2.175</v>
      </c>
      <c r="I11" t="n">
        <v>108.75</v>
      </c>
      <c r="J11" t="n">
        <v>0.4279811097992915</v>
      </c>
      <c r="K11" t="n">
        <v>2.17</v>
      </c>
      <c r="L11" t="n">
        <v>108.5</v>
      </c>
      <c r="M11" t="n">
        <v>0.4302141157811261</v>
      </c>
      <c r="N11" t="n">
        <v>2.192</v>
      </c>
      <c r="O11" t="n">
        <v>109.6</v>
      </c>
      <c r="P11" t="n">
        <v>0.4257964257964258</v>
      </c>
    </row>
    <row r="12">
      <c r="A12" s="63" t="inlineStr">
        <is>
          <t>Na</t>
        </is>
      </c>
      <c r="B12" t="n">
        <v>37.89</v>
      </c>
      <c r="C12" t="n">
        <v>1894.5</v>
      </c>
      <c r="D12" t="n">
        <v>7.470425867507887</v>
      </c>
      <c r="E12" t="n">
        <v>38.47</v>
      </c>
      <c r="F12" t="n">
        <v>1923.5</v>
      </c>
      <c r="G12" t="n">
        <v>7.54905808477237</v>
      </c>
      <c r="H12" t="n">
        <v>39.52</v>
      </c>
      <c r="I12" t="n">
        <v>1976</v>
      </c>
      <c r="J12" t="n">
        <v>7.776465958284141</v>
      </c>
      <c r="K12" t="n">
        <v>36.4</v>
      </c>
      <c r="L12" t="n">
        <v>1820</v>
      </c>
      <c r="M12" t="n">
        <v>7.216494845360826</v>
      </c>
      <c r="N12" t="n">
        <v>39.98</v>
      </c>
      <c r="O12" t="n">
        <v>1999</v>
      </c>
      <c r="P12" t="n">
        <v>7.766122766122765</v>
      </c>
    </row>
    <row r="13">
      <c r="A13" s="63" t="inlineStr">
        <is>
          <t>Ni</t>
        </is>
      </c>
      <c r="B13" t="n">
        <v>0.954</v>
      </c>
      <c r="C13" t="n">
        <v>47.7</v>
      </c>
      <c r="D13" t="n">
        <v>0.1880914826498422</v>
      </c>
      <c r="E13" t="n">
        <v>1.008</v>
      </c>
      <c r="F13" t="n">
        <v>50.4</v>
      </c>
      <c r="G13" t="n">
        <v>0.1978021978021978</v>
      </c>
      <c r="H13" t="n">
        <v>1.014</v>
      </c>
      <c r="I13" t="n">
        <v>50.7</v>
      </c>
      <c r="J13" t="n">
        <v>0.1995277449822905</v>
      </c>
      <c r="K13" t="n">
        <v>1.019</v>
      </c>
      <c r="L13" t="n">
        <v>50.95</v>
      </c>
      <c r="M13" t="n">
        <v>0.2020222045995242</v>
      </c>
      <c r="N13" t="n">
        <v>0.993</v>
      </c>
      <c r="O13" t="n">
        <v>49.65</v>
      </c>
      <c r="P13" t="n">
        <v>0.1928904428904429</v>
      </c>
    </row>
    <row r="14">
      <c r="A14" s="63" t="inlineStr">
        <is>
          <t>Pb</t>
        </is>
      </c>
      <c r="B14" t="n">
        <v>0.737</v>
      </c>
      <c r="C14" t="n">
        <v>36.85</v>
      </c>
      <c r="D14" t="n">
        <v>0.145307570977918</v>
      </c>
      <c r="E14" t="n">
        <v>0.757</v>
      </c>
      <c r="F14" t="n">
        <v>37.85</v>
      </c>
      <c r="G14" t="n">
        <v>0.1485478806907378</v>
      </c>
      <c r="H14" t="n">
        <v>0.756</v>
      </c>
      <c r="I14" t="n">
        <v>37.8</v>
      </c>
      <c r="J14" t="n">
        <v>0.1487603305785124</v>
      </c>
      <c r="K14" t="n">
        <v>0.757</v>
      </c>
      <c r="L14" t="n">
        <v>37.85</v>
      </c>
      <c r="M14" t="n">
        <v>0.1500793021411578</v>
      </c>
      <c r="N14" t="n">
        <v>0.764</v>
      </c>
      <c r="O14" t="n">
        <v>38.2</v>
      </c>
      <c r="P14" t="n">
        <v>0.1484071484071484</v>
      </c>
    </row>
    <row r="15">
      <c r="A15" s="63" t="inlineStr">
        <is>
          <t>Si</t>
        </is>
      </c>
      <c r="B15" t="n">
        <v>811.5</v>
      </c>
      <c r="C15" t="n">
        <v>40575</v>
      </c>
      <c r="D15" t="n">
        <v>159.9960567823344</v>
      </c>
      <c r="E15" t="n">
        <v>814.7</v>
      </c>
      <c r="F15" t="n">
        <v>40735</v>
      </c>
      <c r="G15" t="n">
        <v>159.8704866562009</v>
      </c>
      <c r="H15" t="n">
        <v>810</v>
      </c>
      <c r="I15" t="n">
        <v>40500</v>
      </c>
      <c r="J15" t="n">
        <v>159.3860684769776</v>
      </c>
      <c r="K15" t="n">
        <v>850.4</v>
      </c>
      <c r="L15" t="n">
        <v>42520</v>
      </c>
      <c r="M15" t="n">
        <v>168.5963521015068</v>
      </c>
      <c r="N15" t="n">
        <v>849</v>
      </c>
      <c r="O15" t="n">
        <v>42450</v>
      </c>
      <c r="P15" t="n">
        <v>164.9184149184149</v>
      </c>
    </row>
    <row r="16">
      <c r="A16" s="63" t="inlineStr">
        <is>
          <t>Ti</t>
        </is>
      </c>
      <c r="B16" t="n">
        <v>20.15</v>
      </c>
      <c r="C16" t="n">
        <v>1007.5</v>
      </c>
      <c r="D16" t="n">
        <v>3.972791798107255</v>
      </c>
      <c r="E16" t="n">
        <v>20.89</v>
      </c>
      <c r="F16" t="n">
        <v>1044.5</v>
      </c>
      <c r="G16" t="n">
        <v>4.099293563579278</v>
      </c>
      <c r="H16" t="n">
        <v>20.63</v>
      </c>
      <c r="I16" t="n">
        <v>1031.5</v>
      </c>
      <c r="J16" t="n">
        <v>4.059425423061787</v>
      </c>
      <c r="K16" t="n">
        <v>20.32</v>
      </c>
      <c r="L16" t="n">
        <v>1016</v>
      </c>
      <c r="M16" t="n">
        <v>4.028548770816813</v>
      </c>
      <c r="N16" t="n">
        <v>20.77</v>
      </c>
      <c r="O16" t="n">
        <v>1038.5</v>
      </c>
      <c r="P16" t="n">
        <v>4.034576534576535</v>
      </c>
    </row>
    <row r="17">
      <c r="A17" s="63" t="inlineStr">
        <is>
          <t>Zn</t>
        </is>
      </c>
      <c r="B17" t="n">
        <v>10.21</v>
      </c>
      <c r="C17" t="n">
        <v>510.5000000000001</v>
      </c>
      <c r="D17" t="n">
        <v>2.01301261829653</v>
      </c>
      <c r="E17" t="n">
        <v>10.48</v>
      </c>
      <c r="F17" t="n">
        <v>524</v>
      </c>
      <c r="G17" t="n">
        <v>2.056514913657771</v>
      </c>
      <c r="H17" t="n">
        <v>10.45</v>
      </c>
      <c r="I17" t="n">
        <v>522.5</v>
      </c>
      <c r="J17" t="n">
        <v>2.056277056277056</v>
      </c>
      <c r="K17" t="n">
        <v>10.45</v>
      </c>
      <c r="L17" t="n">
        <v>522.5</v>
      </c>
      <c r="M17" t="n">
        <v>2.071768437747819</v>
      </c>
      <c r="N17" t="n">
        <v>10.54</v>
      </c>
      <c r="O17" t="n">
        <v>527</v>
      </c>
      <c r="P17" t="n">
        <v>2.047397047397047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Yidi Yang</dc:creator>
  <dcterms:created xsi:type="dcterms:W3CDTF">2022-11-12T04:10:59Z</dcterms:created>
  <dcterms:modified xsi:type="dcterms:W3CDTF">2022-11-13T19:29:39Z</dcterms:modified>
  <cp:lastModifiedBy>Kosen Wang</cp:lastModifiedBy>
</cp:coreProperties>
</file>