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yidi/Documents/PhD/Research/Notes/Data/ICP-OES/20221103/"/>
    </mc:Choice>
  </mc:AlternateContent>
  <xr:revisionPtr revIDLastSave="0" documentId="13_ncr:1_{41A64901-72D3-F646-8423-DB918CF56703}" xr6:coauthVersionLast="47" xr6:coauthVersionMax="47" xr10:uidLastSave="{00000000-0000-0000-0000-000000000000}"/>
  <bookViews>
    <workbookView xWindow="680" yWindow="1000" windowWidth="27840" windowHeight="15940" activeTab="1" xr2:uid="{279BC98C-7ACB-3746-AC78-7194BC0979A7}"/>
  </bookViews>
  <sheets>
    <sheet name="Raw data" sheetId="3" r:id="rId1"/>
    <sheet name="FA" sheetId="2" r:id="rId2"/>
    <sheet name="BA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6" i="2" l="1"/>
  <c r="T38" i="2"/>
  <c r="S14" i="2"/>
  <c r="T14" i="2" s="1"/>
  <c r="T10" i="2"/>
  <c r="S12" i="2"/>
  <c r="S16" i="2"/>
  <c r="S18" i="2"/>
  <c r="S20" i="2"/>
  <c r="S22" i="2"/>
  <c r="S24" i="2"/>
  <c r="S26" i="2"/>
  <c r="S28" i="2"/>
  <c r="S30" i="2"/>
  <c r="S32" i="2"/>
  <c r="S34" i="2"/>
  <c r="S36" i="2"/>
  <c r="S38" i="2"/>
  <c r="S40" i="2"/>
  <c r="S10" i="2"/>
  <c r="R12" i="2"/>
  <c r="R14" i="2"/>
  <c r="R16" i="2"/>
  <c r="R18" i="2"/>
  <c r="R20" i="2"/>
  <c r="R22" i="2"/>
  <c r="R24" i="2"/>
  <c r="R26" i="2"/>
  <c r="R28" i="2"/>
  <c r="R30" i="2"/>
  <c r="R32" i="2"/>
  <c r="R34" i="2"/>
  <c r="R36" i="2"/>
  <c r="R38" i="2"/>
  <c r="R40" i="2"/>
  <c r="R10" i="2"/>
  <c r="Q12" i="2"/>
  <c r="Q14" i="2"/>
  <c r="Q16" i="2"/>
  <c r="Q18" i="2"/>
  <c r="Q20" i="2"/>
  <c r="Q22" i="2"/>
  <c r="Q24" i="2"/>
  <c r="Q26" i="2"/>
  <c r="Q28" i="2"/>
  <c r="Q30" i="2"/>
  <c r="Q32" i="2"/>
  <c r="Q34" i="2"/>
  <c r="Q36" i="2"/>
  <c r="Q38" i="2"/>
  <c r="Q40" i="2"/>
  <c r="P12" i="2"/>
  <c r="P14" i="2"/>
  <c r="P16" i="2"/>
  <c r="P18" i="2"/>
  <c r="P20" i="2"/>
  <c r="P22" i="2"/>
  <c r="P24" i="2"/>
  <c r="P26" i="2"/>
  <c r="P28" i="2"/>
  <c r="P30" i="2"/>
  <c r="P32" i="2"/>
  <c r="P34" i="2"/>
  <c r="P36" i="2"/>
  <c r="P38" i="2"/>
  <c r="P40" i="2"/>
  <c r="Q10" i="2"/>
  <c r="P10" i="2"/>
  <c r="N12" i="2"/>
  <c r="N14" i="2"/>
  <c r="N16" i="2"/>
  <c r="N18" i="2"/>
  <c r="N20" i="2"/>
  <c r="N22" i="2"/>
  <c r="N24" i="2"/>
  <c r="N26" i="2"/>
  <c r="N28" i="2"/>
  <c r="N30" i="2"/>
  <c r="N32" i="2"/>
  <c r="N34" i="2"/>
  <c r="N36" i="2"/>
  <c r="N38" i="2"/>
  <c r="N40" i="2"/>
  <c r="M12" i="2"/>
  <c r="M14" i="2"/>
  <c r="M16" i="2"/>
  <c r="M18" i="2"/>
  <c r="M20" i="2"/>
  <c r="M22" i="2"/>
  <c r="M24" i="2"/>
  <c r="M26" i="2"/>
  <c r="M28" i="2"/>
  <c r="M30" i="2"/>
  <c r="M32" i="2"/>
  <c r="M34" i="2"/>
  <c r="M36" i="2"/>
  <c r="M38" i="2"/>
  <c r="M40" i="2"/>
  <c r="N10" i="2"/>
  <c r="M10" i="2"/>
  <c r="H12" i="2"/>
  <c r="H14" i="2"/>
  <c r="H16" i="2"/>
  <c r="H18" i="2"/>
  <c r="H20" i="2"/>
  <c r="H22" i="2"/>
  <c r="H24" i="2"/>
  <c r="H26" i="2"/>
  <c r="H28" i="2"/>
  <c r="H30" i="2"/>
  <c r="H32" i="2"/>
  <c r="H34" i="2"/>
  <c r="H36" i="2"/>
  <c r="H38" i="2"/>
  <c r="H40" i="2"/>
  <c r="G12" i="2"/>
  <c r="G14" i="2"/>
  <c r="G16" i="2"/>
  <c r="G18" i="2"/>
  <c r="G20" i="2"/>
  <c r="G22" i="2"/>
  <c r="G24" i="2"/>
  <c r="G26" i="2"/>
  <c r="G28" i="2"/>
  <c r="G30" i="2"/>
  <c r="G32" i="2"/>
  <c r="G34" i="2"/>
  <c r="G36" i="2"/>
  <c r="G38" i="2"/>
  <c r="G40" i="2"/>
  <c r="H10" i="2"/>
  <c r="G10" i="2"/>
  <c r="E12" i="2"/>
  <c r="E14" i="2"/>
  <c r="E16" i="2"/>
  <c r="E18" i="2"/>
  <c r="E20" i="2"/>
  <c r="E22" i="2"/>
  <c r="E24" i="2"/>
  <c r="E26" i="2"/>
  <c r="E28" i="2"/>
  <c r="E30" i="2"/>
  <c r="E32" i="2"/>
  <c r="E34" i="2"/>
  <c r="E36" i="2"/>
  <c r="E38" i="2"/>
  <c r="E40" i="2"/>
  <c r="D12" i="2"/>
  <c r="D14" i="2"/>
  <c r="D16" i="2"/>
  <c r="D18" i="2"/>
  <c r="D20" i="2"/>
  <c r="D22" i="2"/>
  <c r="D24" i="2"/>
  <c r="D26" i="2"/>
  <c r="D28" i="2"/>
  <c r="D30" i="2"/>
  <c r="D32" i="2"/>
  <c r="D34" i="2"/>
  <c r="D36" i="2"/>
  <c r="D38" i="2"/>
  <c r="D40" i="2"/>
  <c r="E10" i="2"/>
  <c r="D10" i="2"/>
  <c r="C40" i="2"/>
  <c r="C38" i="2"/>
  <c r="C36" i="2"/>
  <c r="C34" i="2"/>
  <c r="C32" i="2"/>
  <c r="C30" i="2"/>
  <c r="C28" i="2"/>
  <c r="C26" i="2"/>
  <c r="C24" i="2"/>
  <c r="C22" i="2"/>
  <c r="C20" i="2"/>
  <c r="C18" i="2"/>
  <c r="C16" i="2"/>
  <c r="C14" i="2"/>
  <c r="C12" i="2"/>
  <c r="C10" i="2"/>
  <c r="T12" i="2" l="1"/>
  <c r="T28" i="2"/>
  <c r="T40" i="2"/>
  <c r="T34" i="2"/>
  <c r="T26" i="2"/>
  <c r="T30" i="2"/>
  <c r="T32" i="2"/>
  <c r="T24" i="2"/>
  <c r="T16" i="2"/>
  <c r="T20" i="2"/>
  <c r="T18" i="2"/>
  <c r="T22" i="2" l="1"/>
</calcChain>
</file>

<file path=xl/sharedStrings.xml><?xml version="1.0" encoding="utf-8"?>
<sst xmlns="http://schemas.openxmlformats.org/spreadsheetml/2006/main" count="735" uniqueCount="358">
  <si>
    <t>FA</t>
  </si>
  <si>
    <t>DF</t>
  </si>
  <si>
    <t>Weight</t>
  </si>
  <si>
    <t>FA1</t>
  </si>
  <si>
    <t>FA2</t>
  </si>
  <si>
    <t>FA3</t>
  </si>
  <si>
    <t>Mean</t>
  </si>
  <si>
    <t>STDEV</t>
  </si>
  <si>
    <t>RSD(%)</t>
  </si>
  <si>
    <t>Conc.(mg/L)</t>
  </si>
  <si>
    <t>Conc before diliton (mg/L)</t>
  </si>
  <si>
    <t>Conc.(mg/g)</t>
  </si>
  <si>
    <t xml:space="preserve">Al </t>
  </si>
  <si>
    <t xml:space="preserve">As </t>
  </si>
  <si>
    <t xml:space="preserve">Ca </t>
  </si>
  <si>
    <t xml:space="preserve">Cd </t>
  </si>
  <si>
    <t xml:space="preserve">Cr </t>
  </si>
  <si>
    <t xml:space="preserve">Cu </t>
  </si>
  <si>
    <t xml:space="preserve">Fe </t>
  </si>
  <si>
    <t xml:space="preserve">K </t>
  </si>
  <si>
    <t xml:space="preserve">Mg </t>
  </si>
  <si>
    <t>Mn</t>
  </si>
  <si>
    <t xml:space="preserve">Na </t>
  </si>
  <si>
    <t xml:space="preserve">Ni </t>
  </si>
  <si>
    <t xml:space="preserve">Pb </t>
  </si>
  <si>
    <t xml:space="preserve">Zn </t>
  </si>
  <si>
    <t>FA4</t>
    <phoneticPr fontId="2" type="noConversion"/>
  </si>
  <si>
    <t>FA5</t>
    <phoneticPr fontId="2" type="noConversion"/>
  </si>
  <si>
    <t>BA</t>
    <phoneticPr fontId="2" type="noConversion"/>
  </si>
  <si>
    <t>BA1</t>
    <phoneticPr fontId="2" type="noConversion"/>
  </si>
  <si>
    <t>BA2</t>
    <phoneticPr fontId="2" type="noConversion"/>
  </si>
  <si>
    <t>BA3</t>
    <phoneticPr fontId="2" type="noConversion"/>
  </si>
  <si>
    <t>BA4</t>
    <phoneticPr fontId="2" type="noConversion"/>
  </si>
  <si>
    <t>BA5</t>
    <phoneticPr fontId="2" type="noConversion"/>
  </si>
  <si>
    <t>FA1   --------------------------------------------------------------------------------------------------------------------------------------------------------------------------------------------</t>
  </si>
  <si>
    <t>Al 396.153</t>
  </si>
  <si>
    <t>3.40</t>
  </si>
  <si>
    <t>0.98</t>
  </si>
  <si>
    <t>As 188.979</t>
  </si>
  <si>
    <t>0.0127</t>
  </si>
  <si>
    <t>2.17</t>
  </si>
  <si>
    <t>Ca 317.933</t>
  </si>
  <si>
    <t>2.39</t>
  </si>
  <si>
    <t>0.88</t>
  </si>
  <si>
    <t>Cd 228.802</t>
  </si>
  <si>
    <t>0.0009</t>
  </si>
  <si>
    <t>4.19</t>
  </si>
  <si>
    <t>Cr 267.716</t>
  </si>
  <si>
    <t>0.0080</t>
  </si>
  <si>
    <t>0.53</t>
  </si>
  <si>
    <t>Cu 327.393</t>
  </si>
  <si>
    <t>0.0785</t>
  </si>
  <si>
    <t>0.99</t>
  </si>
  <si>
    <t>Fe 238.204</t>
  </si>
  <si>
    <t>2.33</t>
  </si>
  <si>
    <t>1.09</t>
  </si>
  <si>
    <t>K 766.490</t>
  </si>
  <si>
    <t>0.729</t>
  </si>
  <si>
    <t>Mg 285.213</t>
  </si>
  <si>
    <t>0.593</t>
  </si>
  <si>
    <t>1.07</t>
  </si>
  <si>
    <t>Mn 257.610</t>
  </si>
  <si>
    <t>0.0134</t>
  </si>
  <si>
    <t>0.54</t>
  </si>
  <si>
    <t>Na 589.592</t>
  </si>
  <si>
    <t>0.255</t>
  </si>
  <si>
    <t>1.20</t>
  </si>
  <si>
    <t>Ni 231.604</t>
  </si>
  <si>
    <t>0.0093</t>
  </si>
  <si>
    <t>0.72</t>
  </si>
  <si>
    <t>P 213.617</t>
  </si>
  <si>
    <t>0.94</t>
  </si>
  <si>
    <t>Pb 220.353</t>
  </si>
  <si>
    <t>0.0133</t>
  </si>
  <si>
    <t>2.62</t>
  </si>
  <si>
    <t>Si 251.611</t>
  </si>
  <si>
    <t>10.24</t>
  </si>
  <si>
    <t>1.16</t>
  </si>
  <si>
    <t>Ti 334.940</t>
  </si>
  <si>
    <t>0.153</t>
  </si>
  <si>
    <t>0.70</t>
  </si>
  <si>
    <t>Zn 206.200</t>
  </si>
  <si>
    <t>0.0068</t>
  </si>
  <si>
    <t>0.09</t>
  </si>
  <si>
    <t>5</t>
  </si>
  <si>
    <t>SampleID</t>
  </si>
  <si>
    <t>Analyte</t>
  </si>
  <si>
    <t>StdDev</t>
  </si>
  <si>
    <t>%RSD</t>
  </si>
  <si>
    <t>FA2   --------------------------------------------------------------------------------------------------------------------------------------------------------------------------------------------</t>
  </si>
  <si>
    <t>4.84</t>
  </si>
  <si>
    <t>1.35</t>
  </si>
  <si>
    <t>0.0101</t>
  </si>
  <si>
    <t>1.75</t>
  </si>
  <si>
    <t>4.06</t>
  </si>
  <si>
    <t>1.45</t>
  </si>
  <si>
    <t>0.0011</t>
  </si>
  <si>
    <t>5.77</t>
  </si>
  <si>
    <t>0.0073</t>
  </si>
  <si>
    <t>0.49</t>
  </si>
  <si>
    <t>0.0976</t>
  </si>
  <si>
    <t>1.27</t>
  </si>
  <si>
    <t>0.62</t>
  </si>
  <si>
    <t>0.564</t>
  </si>
  <si>
    <t>0.78</t>
  </si>
  <si>
    <t>0.321</t>
  </si>
  <si>
    <t>0.57</t>
  </si>
  <si>
    <t>0.0209</t>
  </si>
  <si>
    <t>0.86</t>
  </si>
  <si>
    <t>0.114</t>
  </si>
  <si>
    <t>0.0112</t>
  </si>
  <si>
    <t>0.84</t>
  </si>
  <si>
    <t>0.60</t>
  </si>
  <si>
    <t>0.0052</t>
  </si>
  <si>
    <t>1.08</t>
  </si>
  <si>
    <t>5.76</t>
  </si>
  <si>
    <t>0.68</t>
  </si>
  <si>
    <t>0.107</t>
  </si>
  <si>
    <t>0.0386</t>
  </si>
  <si>
    <t>FA3   --------------------------------------------------------------------------------------------------------------------------------------------------------------------------------------------</t>
  </si>
  <si>
    <t>2.06</t>
  </si>
  <si>
    <t>0.83</t>
  </si>
  <si>
    <t>0.0148</t>
  </si>
  <si>
    <t>2.57</t>
  </si>
  <si>
    <t>2.07</t>
  </si>
  <si>
    <t>4.47</t>
  </si>
  <si>
    <t>0.0066</t>
  </si>
  <si>
    <t>0.42</t>
  </si>
  <si>
    <t>0.0228</t>
  </si>
  <si>
    <t>0.29</t>
  </si>
  <si>
    <t>2.47</t>
  </si>
  <si>
    <t>1.15</t>
  </si>
  <si>
    <t>0.550</t>
  </si>
  <si>
    <t>0.81</t>
  </si>
  <si>
    <t>0.349</t>
  </si>
  <si>
    <t>0.95</t>
  </si>
  <si>
    <t>0.154</t>
  </si>
  <si>
    <t>0.0059</t>
  </si>
  <si>
    <t>0.44</t>
  </si>
  <si>
    <t>1.96</t>
  </si>
  <si>
    <t>1.13</t>
  </si>
  <si>
    <t>0.0076</t>
  </si>
  <si>
    <t>1.48</t>
  </si>
  <si>
    <t>9.41</t>
  </si>
  <si>
    <t>0.066</t>
  </si>
  <si>
    <t>0.30</t>
  </si>
  <si>
    <t>0.0150</t>
  </si>
  <si>
    <t>0.20</t>
  </si>
  <si>
    <t>6</t>
  </si>
  <si>
    <t>FA4   --------------------------------------------------------------------------------------------------------------------------------------------------------------------------------------------</t>
  </si>
  <si>
    <t>1.97</t>
  </si>
  <si>
    <t>0.0210</t>
  </si>
  <si>
    <t>3.62</t>
  </si>
  <si>
    <t>1.44</t>
  </si>
  <si>
    <t>0.0007</t>
  </si>
  <si>
    <t>3.69</t>
  </si>
  <si>
    <t>0.0172</t>
  </si>
  <si>
    <t>1.19</t>
  </si>
  <si>
    <t>0.0213</t>
  </si>
  <si>
    <t>1.11</t>
  </si>
  <si>
    <t>0.272</t>
  </si>
  <si>
    <t>0.38</t>
  </si>
  <si>
    <t>0.247</t>
  </si>
  <si>
    <t>0.46</t>
  </si>
  <si>
    <t>0.0056</t>
  </si>
  <si>
    <t>0.23</t>
  </si>
  <si>
    <t>0.106</t>
  </si>
  <si>
    <t>0.51</t>
  </si>
  <si>
    <t>0.0105</t>
  </si>
  <si>
    <t>0.85</t>
  </si>
  <si>
    <t>0.0075</t>
  </si>
  <si>
    <t>1.59</t>
  </si>
  <si>
    <t>4.45</t>
  </si>
  <si>
    <t>0.52</t>
  </si>
  <si>
    <t>0.046</t>
  </si>
  <si>
    <t>0.22</t>
  </si>
  <si>
    <t>0.0176</t>
  </si>
  <si>
    <t>0.25</t>
  </si>
  <si>
    <t>FA5   --------------------------------------------------------------------------------------------------------------------------------------------------------------------------------------------</t>
  </si>
  <si>
    <t>1.38</t>
  </si>
  <si>
    <t>0.41</t>
  </si>
  <si>
    <t>0.0152</t>
  </si>
  <si>
    <t>0.26</t>
  </si>
  <si>
    <t>0.0010</t>
  </si>
  <si>
    <t>5.06</t>
  </si>
  <si>
    <t>0.0205</t>
  </si>
  <si>
    <t>0.0292</t>
  </si>
  <si>
    <t>0.40</t>
  </si>
  <si>
    <t>0.300</t>
  </si>
  <si>
    <t>0.173</t>
  </si>
  <si>
    <t>0.34</t>
  </si>
  <si>
    <t>0.0044</t>
  </si>
  <si>
    <t>0.18</t>
  </si>
  <si>
    <t>0.070</t>
  </si>
  <si>
    <t>0.33</t>
  </si>
  <si>
    <t>0.0173</t>
  </si>
  <si>
    <t>1.33</t>
  </si>
  <si>
    <t>1.21</t>
  </si>
  <si>
    <t>3.14</t>
  </si>
  <si>
    <t>0.36</t>
  </si>
  <si>
    <t>0.053</t>
  </si>
  <si>
    <t>0.0070</t>
  </si>
  <si>
    <t>7</t>
  </si>
  <si>
    <t>BA1   --------------------------------------------------------------------------------------------------------------------------------------------------------------------------------------------</t>
  </si>
  <si>
    <t>4.56</t>
  </si>
  <si>
    <t>1.28</t>
  </si>
  <si>
    <t>0.0157</t>
  </si>
  <si>
    <t>3.25</t>
  </si>
  <si>
    <t>3.47</t>
  </si>
  <si>
    <t>0.0001</t>
  </si>
  <si>
    <t>1.89</t>
  </si>
  <si>
    <t>0.0146</t>
  </si>
  <si>
    <t>0.0341</t>
  </si>
  <si>
    <t>1.55</t>
  </si>
  <si>
    <t>0.82</t>
  </si>
  <si>
    <t>0.653</t>
  </si>
  <si>
    <t>0.76</t>
  </si>
  <si>
    <t>0.457</t>
  </si>
  <si>
    <t>0.0087</t>
  </si>
  <si>
    <t>0.288</t>
  </si>
  <si>
    <t>0.0089</t>
  </si>
  <si>
    <t>0.93</t>
  </si>
  <si>
    <t>0.91</t>
  </si>
  <si>
    <t>0.0085</t>
  </si>
  <si>
    <t>6.89</t>
  </si>
  <si>
    <t>0.081</t>
  </si>
  <si>
    <t>0.030</t>
  </si>
  <si>
    <t>BA2   --------------------------------------------------------------------------------------------------------------------------------------------------------------------------------------------</t>
  </si>
  <si>
    <t>3.06</t>
  </si>
  <si>
    <t>0.0250</t>
  </si>
  <si>
    <t>4.92</t>
  </si>
  <si>
    <t>2.08</t>
  </si>
  <si>
    <t>0.0006</t>
  </si>
  <si>
    <t>8.20</t>
  </si>
  <si>
    <t>0.0108</t>
  </si>
  <si>
    <t>0.0740</t>
  </si>
  <si>
    <t>0.96</t>
  </si>
  <si>
    <t>0.80</t>
  </si>
  <si>
    <t>0.588</t>
  </si>
  <si>
    <t>0.67</t>
  </si>
  <si>
    <t>0.403</t>
  </si>
  <si>
    <t>0.0102</t>
  </si>
  <si>
    <t>0.47</t>
  </si>
  <si>
    <t>0.246</t>
  </si>
  <si>
    <t>0.64</t>
  </si>
  <si>
    <t>0.0092</t>
  </si>
  <si>
    <t>0.0063</t>
  </si>
  <si>
    <t>6.32</t>
  </si>
  <si>
    <t>0.129</t>
  </si>
  <si>
    <t>0.016</t>
  </si>
  <si>
    <t>0.15</t>
  </si>
  <si>
    <t>8</t>
  </si>
  <si>
    <t>BA3   --------------------------------------------------------------------------------------------------------------------------------------------------------------------------------------------</t>
  </si>
  <si>
    <t>1.41</t>
  </si>
  <si>
    <t>0.0115</t>
  </si>
  <si>
    <t>2.32</t>
  </si>
  <si>
    <t>0.0004</t>
  </si>
  <si>
    <t>6.04</t>
  </si>
  <si>
    <t>0.0144</t>
  </si>
  <si>
    <t>0.0395</t>
  </si>
  <si>
    <t>0.19</t>
  </si>
  <si>
    <t>0.10</t>
  </si>
  <si>
    <t>0.132</t>
  </si>
  <si>
    <t>0.112</t>
  </si>
  <si>
    <t>0.0082</t>
  </si>
  <si>
    <t>0.069</t>
  </si>
  <si>
    <t>0.17</t>
  </si>
  <si>
    <t>0.0132</t>
  </si>
  <si>
    <t>1.30</t>
  </si>
  <si>
    <t>0.0043</t>
  </si>
  <si>
    <t>0.093</t>
  </si>
  <si>
    <t>0.45</t>
  </si>
  <si>
    <t>0.028</t>
  </si>
  <si>
    <t>0.27</t>
  </si>
  <si>
    <t>BA4   --------------------------------------------------------------------------------------------------------------------------------------------------------------------------------------------</t>
  </si>
  <si>
    <t>2.72</t>
  </si>
  <si>
    <t>0.79</t>
  </si>
  <si>
    <t>0.0104</t>
  </si>
  <si>
    <t>1.40</t>
  </si>
  <si>
    <t>0.75</t>
  </si>
  <si>
    <t>0.0469</t>
  </si>
  <si>
    <t>0.61</t>
  </si>
  <si>
    <t>1.82</t>
  </si>
  <si>
    <t>0.713</t>
  </si>
  <si>
    <t>0.419</t>
  </si>
  <si>
    <t>0.50</t>
  </si>
  <si>
    <t>0.333</t>
  </si>
  <si>
    <t>0.0083</t>
  </si>
  <si>
    <t>1.84</t>
  </si>
  <si>
    <t>0.0033</t>
  </si>
  <si>
    <t>7.50</t>
  </si>
  <si>
    <t>0.109</t>
  </si>
  <si>
    <t>9</t>
  </si>
  <si>
    <t>BA5   --------------------------------------------------------------------------------------------------------------------------------------------------------------------------------------------</t>
  </si>
  <si>
    <t>4.99</t>
  </si>
  <si>
    <t>0.0038</t>
  </si>
  <si>
    <t>2.35</t>
  </si>
  <si>
    <t>0.0002</t>
  </si>
  <si>
    <t>3.43</t>
  </si>
  <si>
    <t>0.0197</t>
  </si>
  <si>
    <t>1.58</t>
  </si>
  <si>
    <t>0.0158</t>
  </si>
  <si>
    <t>0.74</t>
  </si>
  <si>
    <t>0.545</t>
  </si>
  <si>
    <t>0.195</t>
  </si>
  <si>
    <t>0.31</t>
  </si>
  <si>
    <t>0.0064</t>
  </si>
  <si>
    <t>0.166</t>
  </si>
  <si>
    <t>0.0151</t>
  </si>
  <si>
    <t>1.52</t>
  </si>
  <si>
    <t>0.06</t>
  </si>
  <si>
    <t>2.50</t>
  </si>
  <si>
    <t>0.044</t>
  </si>
  <si>
    <t>0.21</t>
  </si>
  <si>
    <t>0.065</t>
  </si>
  <si>
    <t>BLANK SPIKE   --------------------------------------------------------------------------------------------------------------------------------------------------------------------------------------------</t>
  </si>
  <si>
    <t>0.0841</t>
  </si>
  <si>
    <t>0.085</t>
  </si>
  <si>
    <t>0.116</t>
  </si>
  <si>
    <t>0.023</t>
  </si>
  <si>
    <t>0.017</t>
  </si>
  <si>
    <t>0.024</t>
  </si>
  <si>
    <t>1.10</t>
  </si>
  <si>
    <t>0.0399</t>
  </si>
  <si>
    <t>0.0283</t>
  </si>
  <si>
    <t>0.16</t>
  </si>
  <si>
    <t>0.135</t>
  </si>
  <si>
    <t>0.0919</t>
  </si>
  <si>
    <t>0.0259</t>
  </si>
  <si>
    <t>2.02</t>
  </si>
  <si>
    <t>0.0917</t>
  </si>
  <si>
    <t>0.1097</t>
  </si>
  <si>
    <t>1.25</t>
  </si>
  <si>
    <t>0.0188</t>
  </si>
  <si>
    <t>10</t>
  </si>
  <si>
    <t>SAMPLE SPIKE   --------------------------------------------------------------------------------------------------------------------------------------------------------------------------------------------</t>
  </si>
  <si>
    <t>0.0226</t>
  </si>
  <si>
    <t>0.69</t>
  </si>
  <si>
    <t>0.054</t>
  </si>
  <si>
    <t>0.050</t>
  </si>
  <si>
    <t>0.111</t>
  </si>
  <si>
    <t>1.92</t>
  </si>
  <si>
    <t>0.774</t>
  </si>
  <si>
    <t>1.00</t>
  </si>
  <si>
    <t>0.565</t>
  </si>
  <si>
    <t>0.059</t>
  </si>
  <si>
    <t>0.48</t>
  </si>
  <si>
    <t>1.01</t>
  </si>
  <si>
    <t>0.047</t>
  </si>
  <si>
    <t>1.73</t>
  </si>
  <si>
    <t>0.0375</t>
  </si>
  <si>
    <t>7.98</t>
  </si>
  <si>
    <t>0.122</t>
  </si>
  <si>
    <t>0.075</t>
  </si>
  <si>
    <t>Si</t>
    <phoneticPr fontId="2" type="noConversion"/>
  </si>
  <si>
    <t>Ti</t>
    <phoneticPr fontId="2" type="noConversion"/>
  </si>
  <si>
    <t>Lower than EN&amp;EPA</t>
    <phoneticPr fontId="2" type="noConversion"/>
  </si>
  <si>
    <t>Outlier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</si>
</sst>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.0000_);[Red]\(0.0000\)"/>
    <numFmt numFmtId="182" formatCode="0.00_ "/>
  </numFmts>
  <fonts count="12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2"/>
      <color theme="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indexed="8"/>
      <name val="Arial"/>
      <family val="2"/>
    </font>
    <font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8" fillId="0" borderId="0" xfId="0" applyFont="1">
      <alignment vertical="center"/>
    </xf>
    <xf numFmtId="0" fontId="6" fillId="0" borderId="0" xfId="0" applyFont="1">
      <alignment vertical="center"/>
    </xf>
    <xf numFmtId="176" fontId="8" fillId="0" borderId="0" xfId="0" applyNumberFormat="1" applyFont="1" applyFill="1" applyAlignment="1">
      <alignment horizontal="center" vertical="top"/>
    </xf>
    <xf numFmtId="176" fontId="10" fillId="0" borderId="0" xfId="0" applyNumberFormat="1" applyFont="1" applyFill="1" applyAlignment="1">
      <alignment horizontal="center" vertical="top"/>
    </xf>
    <xf numFmtId="0" fontId="8" fillId="0" borderId="0" xfId="0" applyFont="1" applyFill="1" applyAlignment="1">
      <alignment horizontal="center" vertical="top"/>
    </xf>
    <xf numFmtId="177" fontId="7" fillId="0" borderId="0" xfId="0" applyNumberFormat="1" applyFont="1" applyFill="1" applyAlignment="1">
      <alignment horizontal="center" vertical="top"/>
    </xf>
    <xf numFmtId="176" fontId="8" fillId="0" borderId="0" xfId="0" applyNumberFormat="1" applyFont="1" applyFill="1" applyAlignment="1">
      <alignment horizontal="center" vertical="top"/>
    </xf>
    <xf numFmtId="176" fontId="8" fillId="0" borderId="0" xfId="0" applyNumberFormat="1" applyFont="1" applyFill="1" applyAlignment="1">
      <alignment horizontal="center" vertical="top" wrapText="1"/>
    </xf>
    <xf numFmtId="176" fontId="9" fillId="0" borderId="0" xfId="0" applyNumberFormat="1" applyFont="1" applyFill="1" applyAlignment="1">
      <alignment horizontal="center" vertical="top" wrapText="1"/>
    </xf>
    <xf numFmtId="176" fontId="9" fillId="0" borderId="0" xfId="0" applyNumberFormat="1" applyFont="1" applyFill="1" applyAlignment="1">
      <alignment vertical="top" wrapText="1"/>
    </xf>
    <xf numFmtId="0" fontId="9" fillId="0" borderId="0" xfId="0" applyFont="1" applyFill="1" applyAlignment="1">
      <alignment horizontal="center" vertical="top"/>
    </xf>
    <xf numFmtId="0" fontId="11" fillId="0" borderId="0" xfId="0" applyFont="1">
      <alignment vertical="center"/>
    </xf>
    <xf numFmtId="176" fontId="6" fillId="0" borderId="0" xfId="0" applyNumberFormat="1" applyFont="1">
      <alignment vertical="center"/>
    </xf>
    <xf numFmtId="176" fontId="8" fillId="0" borderId="0" xfId="1" applyNumberFormat="1" applyFont="1" applyFill="1" applyAlignment="1">
      <alignment horizontal="center" vertical="top"/>
    </xf>
    <xf numFmtId="176" fontId="9" fillId="0" borderId="0" xfId="1" applyNumberFormat="1" applyFont="1" applyFill="1" applyAlignment="1">
      <alignment vertical="top" wrapText="1"/>
    </xf>
    <xf numFmtId="176" fontId="9" fillId="0" borderId="0" xfId="0" applyNumberFormat="1" applyFont="1" applyFill="1" applyAlignment="1">
      <alignment horizontal="center" vertical="top"/>
    </xf>
    <xf numFmtId="176" fontId="7" fillId="0" borderId="0" xfId="1" applyNumberFormat="1" applyFont="1" applyFill="1" applyAlignment="1">
      <alignment horizontal="center" vertical="top"/>
    </xf>
    <xf numFmtId="176" fontId="6" fillId="0" borderId="0" xfId="0" applyNumberFormat="1" applyFont="1" applyFill="1" applyAlignment="1">
      <alignment horizontal="center" vertical="top"/>
    </xf>
    <xf numFmtId="176" fontId="3" fillId="0" borderId="0" xfId="0" applyNumberFormat="1" applyFont="1" applyFill="1" applyAlignment="1">
      <alignment horizontal="center" vertical="top"/>
    </xf>
    <xf numFmtId="0" fontId="6" fillId="0" borderId="0" xfId="0" applyFont="1" applyFill="1" applyAlignment="1">
      <alignment horizontal="center" vertical="top"/>
    </xf>
    <xf numFmtId="177" fontId="9" fillId="0" borderId="0" xfId="0" applyNumberFormat="1" applyFont="1" applyFill="1" applyAlignment="1">
      <alignment horizontal="center" vertical="top"/>
    </xf>
    <xf numFmtId="0" fontId="8" fillId="0" borderId="0" xfId="0" applyFont="1" applyFill="1">
      <alignment vertical="center"/>
    </xf>
    <xf numFmtId="176" fontId="6" fillId="0" borderId="0" xfId="0" applyNumberFormat="1" applyFont="1" applyFill="1" applyAlignment="1">
      <alignment horizontal="center" vertical="top"/>
    </xf>
    <xf numFmtId="176" fontId="6" fillId="0" borderId="0" xfId="0" applyNumberFormat="1" applyFont="1" applyFill="1" applyAlignment="1">
      <alignment horizontal="center" vertical="top" wrapText="1"/>
    </xf>
    <xf numFmtId="176" fontId="4" fillId="0" borderId="0" xfId="0" applyNumberFormat="1" applyFont="1" applyFill="1" applyAlignment="1">
      <alignment horizontal="center" vertical="top" wrapText="1"/>
    </xf>
    <xf numFmtId="176" fontId="4" fillId="0" borderId="0" xfId="0" applyNumberFormat="1" applyFont="1" applyFill="1" applyAlignment="1">
      <alignment vertical="top" wrapText="1"/>
    </xf>
    <xf numFmtId="176" fontId="6" fillId="0" borderId="0" xfId="1" applyNumberFormat="1" applyFont="1" applyFill="1" applyAlignment="1">
      <alignment horizontal="center" vertical="top"/>
    </xf>
    <xf numFmtId="176" fontId="4" fillId="0" borderId="0" xfId="1" applyNumberFormat="1" applyFont="1" applyFill="1" applyAlignment="1">
      <alignment vertical="top" wrapText="1"/>
    </xf>
    <xf numFmtId="176" fontId="4" fillId="0" borderId="0" xfId="0" applyNumberFormat="1" applyFont="1" applyFill="1" applyAlignment="1">
      <alignment horizontal="center" vertical="top"/>
    </xf>
    <xf numFmtId="176" fontId="5" fillId="0" borderId="0" xfId="1" applyNumberFormat="1" applyFont="1" applyFill="1" applyAlignment="1">
      <alignment horizontal="center" vertical="top"/>
    </xf>
    <xf numFmtId="176" fontId="8" fillId="0" borderId="0" xfId="0" applyNumberFormat="1" applyFont="1">
      <alignment vertical="center"/>
    </xf>
    <xf numFmtId="176" fontId="8" fillId="2" borderId="0" xfId="0" applyNumberFormat="1" applyFont="1" applyFill="1" applyAlignment="1">
      <alignment horizontal="center" vertical="top" wrapText="1"/>
    </xf>
    <xf numFmtId="176" fontId="8" fillId="2" borderId="0" xfId="0" applyNumberFormat="1" applyFont="1" applyFill="1" applyAlignment="1">
      <alignment horizontal="center" vertical="top"/>
    </xf>
    <xf numFmtId="176" fontId="8" fillId="3" borderId="0" xfId="0" applyNumberFormat="1" applyFont="1" applyFill="1" applyAlignment="1">
      <alignment horizontal="center" vertical="top"/>
    </xf>
    <xf numFmtId="176" fontId="8" fillId="3" borderId="0" xfId="0" applyNumberFormat="1" applyFont="1" applyFill="1" applyAlignment="1">
      <alignment horizontal="center" vertical="top"/>
    </xf>
    <xf numFmtId="182" fontId="8" fillId="0" borderId="0" xfId="0" applyNumberFormat="1" applyFo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F385B-30C4-E540-8CD6-54AC88C33F19}">
  <dimension ref="A1:J443"/>
  <sheetViews>
    <sheetView topLeftCell="A72" workbookViewId="0">
      <selection activeCell="E336" sqref="E336:E366"/>
    </sheetView>
  </sheetViews>
  <sheetFormatPr baseColWidth="10" defaultRowHeight="16"/>
  <cols>
    <col min="3" max="3" width="12.83203125" bestFit="1" customWidth="1"/>
    <col min="5" max="5" width="12.1640625" bestFit="1" customWidth="1"/>
  </cols>
  <sheetData>
    <row r="1" spans="1:10">
      <c r="A1" s="2" t="s">
        <v>85</v>
      </c>
      <c r="B1" s="2"/>
      <c r="C1" s="2" t="s">
        <v>86</v>
      </c>
      <c r="D1" s="2"/>
      <c r="E1" s="2" t="s">
        <v>6</v>
      </c>
      <c r="F1" s="2"/>
      <c r="G1" s="2" t="s">
        <v>87</v>
      </c>
      <c r="H1" s="2"/>
      <c r="I1" s="2" t="s">
        <v>88</v>
      </c>
      <c r="J1" s="2"/>
    </row>
    <row r="2" spans="1:10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>
      <c r="A3" s="2" t="s">
        <v>34</v>
      </c>
      <c r="B3" s="2"/>
      <c r="C3" s="2"/>
      <c r="D3" s="2"/>
      <c r="E3" s="2"/>
      <c r="F3" s="2"/>
      <c r="G3" s="2"/>
      <c r="H3" s="2"/>
      <c r="I3" s="2"/>
      <c r="J3" s="2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2"/>
      <c r="B5" s="2"/>
      <c r="C5" s="2" t="s">
        <v>35</v>
      </c>
      <c r="D5" s="2"/>
      <c r="E5" s="2">
        <v>348.1</v>
      </c>
      <c r="F5" s="2"/>
      <c r="G5" s="2" t="s">
        <v>36</v>
      </c>
      <c r="H5" s="2"/>
      <c r="I5" s="2" t="s">
        <v>37</v>
      </c>
      <c r="J5" s="2"/>
    </row>
    <row r="6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>
      <c r="A7" s="2"/>
      <c r="B7" s="2"/>
      <c r="C7" s="2" t="s">
        <v>38</v>
      </c>
      <c r="D7" s="2"/>
      <c r="E7" s="2">
        <v>0.58799999999999997</v>
      </c>
      <c r="F7" s="2"/>
      <c r="G7" s="2" t="s">
        <v>39</v>
      </c>
      <c r="H7" s="2"/>
      <c r="I7" s="2" t="s">
        <v>40</v>
      </c>
      <c r="J7" s="2"/>
    </row>
    <row r="8" spans="1:10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>
      <c r="A9" s="2"/>
      <c r="B9" s="2"/>
      <c r="C9" s="2" t="s">
        <v>41</v>
      </c>
      <c r="D9" s="2"/>
      <c r="E9" s="2">
        <v>271.60000000000002</v>
      </c>
      <c r="F9" s="2"/>
      <c r="G9" s="2" t="s">
        <v>42</v>
      </c>
      <c r="H9" s="2"/>
      <c r="I9" s="2" t="s">
        <v>43</v>
      </c>
      <c r="J9" s="2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A11" s="2"/>
      <c r="B11" s="2"/>
      <c r="C11" s="2" t="s">
        <v>44</v>
      </c>
      <c r="D11" s="2"/>
      <c r="E11" s="2">
        <v>2.1999999999999999E-2</v>
      </c>
      <c r="F11" s="2"/>
      <c r="G11" s="2" t="s">
        <v>45</v>
      </c>
      <c r="H11" s="2"/>
      <c r="I11" s="2" t="s">
        <v>46</v>
      </c>
      <c r="J11" s="2"/>
    </row>
    <row r="12" spans="1:10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>
      <c r="A13" s="2"/>
      <c r="B13" s="2"/>
      <c r="C13" s="2" t="s">
        <v>47</v>
      </c>
      <c r="D13" s="2"/>
      <c r="E13" s="2">
        <v>1.5009999999999999</v>
      </c>
      <c r="F13" s="2"/>
      <c r="G13" s="2" t="s">
        <v>48</v>
      </c>
      <c r="H13" s="2"/>
      <c r="I13" s="2" t="s">
        <v>49</v>
      </c>
      <c r="J13" s="2"/>
    </row>
    <row r="14" spans="1:10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>
      <c r="A15" s="2"/>
      <c r="B15" s="2"/>
      <c r="C15" s="2" t="s">
        <v>50</v>
      </c>
      <c r="D15" s="2"/>
      <c r="E15" s="2">
        <v>7.9</v>
      </c>
      <c r="F15" s="2"/>
      <c r="G15" s="2" t="s">
        <v>51</v>
      </c>
      <c r="H15" s="2"/>
      <c r="I15" s="2" t="s">
        <v>52</v>
      </c>
      <c r="J15" s="2"/>
    </row>
    <row r="16" spans="1:10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>
      <c r="A17" s="2"/>
      <c r="B17" s="2"/>
      <c r="C17" s="2" t="s">
        <v>53</v>
      </c>
      <c r="D17" s="2"/>
      <c r="E17" s="2">
        <v>213.9</v>
      </c>
      <c r="F17" s="2"/>
      <c r="G17" s="2" t="s">
        <v>54</v>
      </c>
      <c r="H17" s="2"/>
      <c r="I17" s="2" t="s">
        <v>55</v>
      </c>
      <c r="J17" s="2"/>
    </row>
    <row r="18" spans="1:10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>
      <c r="A19" s="2"/>
      <c r="B19" s="2"/>
      <c r="C19" s="2" t="s">
        <v>56</v>
      </c>
      <c r="D19" s="2"/>
      <c r="E19" s="2">
        <v>73.349999999999994</v>
      </c>
      <c r="F19" s="2"/>
      <c r="G19" s="2" t="s">
        <v>57</v>
      </c>
      <c r="H19" s="2"/>
      <c r="I19" s="2" t="s">
        <v>52</v>
      </c>
      <c r="J19" s="2"/>
    </row>
    <row r="20" spans="1:1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>
      <c r="A21" s="2"/>
      <c r="B21" s="2"/>
      <c r="C21" s="2" t="s">
        <v>58</v>
      </c>
      <c r="D21" s="2"/>
      <c r="E21" s="2">
        <v>55.16</v>
      </c>
      <c r="F21" s="2"/>
      <c r="G21" s="2" t="s">
        <v>59</v>
      </c>
      <c r="H21" s="2"/>
      <c r="I21" s="2" t="s">
        <v>60</v>
      </c>
      <c r="J21" s="2"/>
    </row>
    <row r="22" spans="1:10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>
      <c r="A23" s="2"/>
      <c r="B23" s="2"/>
      <c r="C23" s="2" t="s">
        <v>61</v>
      </c>
      <c r="D23" s="2"/>
      <c r="E23" s="2">
        <v>2.5019999999999998</v>
      </c>
      <c r="F23" s="2"/>
      <c r="G23" s="2" t="s">
        <v>62</v>
      </c>
      <c r="H23" s="2"/>
      <c r="I23" s="2" t="s">
        <v>63</v>
      </c>
      <c r="J23" s="2"/>
    </row>
    <row r="24" spans="1:10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>
      <c r="A25" s="2"/>
      <c r="B25" s="2"/>
      <c r="C25" s="2" t="s">
        <v>64</v>
      </c>
      <c r="D25" s="2"/>
      <c r="E25" s="2">
        <v>21.18</v>
      </c>
      <c r="F25" s="2"/>
      <c r="G25" s="2" t="s">
        <v>65</v>
      </c>
      <c r="H25" s="2"/>
      <c r="I25" s="2" t="s">
        <v>66</v>
      </c>
      <c r="J25" s="2"/>
    </row>
    <row r="26" spans="1:10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>
      <c r="A27" s="2"/>
      <c r="B27" s="2"/>
      <c r="C27" s="2" t="s">
        <v>67</v>
      </c>
      <c r="D27" s="2"/>
      <c r="E27" s="2">
        <v>1.2929999999999999</v>
      </c>
      <c r="F27" s="2"/>
      <c r="G27" s="2" t="s">
        <v>68</v>
      </c>
      <c r="H27" s="2"/>
      <c r="I27" s="2" t="s">
        <v>69</v>
      </c>
      <c r="J27" s="2"/>
    </row>
    <row r="28" spans="1:10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>
      <c r="A29" s="2"/>
      <c r="B29" s="2"/>
      <c r="C29" s="2" t="s">
        <v>72</v>
      </c>
      <c r="D29" s="2"/>
      <c r="E29" s="2">
        <v>0.50700000000000001</v>
      </c>
      <c r="F29" s="2"/>
      <c r="G29" s="2" t="s">
        <v>73</v>
      </c>
      <c r="H29" s="2"/>
      <c r="I29" s="2" t="s">
        <v>74</v>
      </c>
      <c r="J29" s="2"/>
    </row>
    <row r="30" spans="1:10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>
      <c r="A31" s="2"/>
      <c r="B31" s="2"/>
      <c r="C31" s="2" t="s">
        <v>75</v>
      </c>
      <c r="D31" s="2"/>
      <c r="E31" s="2">
        <v>880.6</v>
      </c>
      <c r="F31" s="2"/>
      <c r="G31" s="12" t="s">
        <v>76</v>
      </c>
      <c r="H31" s="2"/>
      <c r="I31" s="2" t="s">
        <v>77</v>
      </c>
      <c r="J31" s="2"/>
    </row>
    <row r="32" spans="1:10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>
      <c r="A33" s="2"/>
      <c r="B33" s="2"/>
      <c r="C33" s="2" t="s">
        <v>78</v>
      </c>
      <c r="D33" s="2"/>
      <c r="E33" s="2">
        <v>21.73</v>
      </c>
      <c r="F33" s="2"/>
      <c r="G33" s="2" t="s">
        <v>79</v>
      </c>
      <c r="H33" s="2"/>
      <c r="I33" s="2" t="s">
        <v>80</v>
      </c>
      <c r="J33" s="2"/>
    </row>
    <row r="34" spans="1:10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>
      <c r="A35" s="2"/>
      <c r="B35" s="2"/>
      <c r="C35" s="2" t="s">
        <v>81</v>
      </c>
      <c r="D35" s="2"/>
      <c r="E35" s="2">
        <v>7.5990000000000002</v>
      </c>
      <c r="F35" s="2"/>
      <c r="G35" s="2" t="s">
        <v>82</v>
      </c>
      <c r="H35" s="2"/>
      <c r="I35" s="2" t="s">
        <v>83</v>
      </c>
      <c r="J35" s="2"/>
    </row>
    <row r="36" spans="1:10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>
      <c r="A38" s="2" t="s">
        <v>84</v>
      </c>
      <c r="B38" s="2"/>
      <c r="C38" s="2"/>
      <c r="D38" s="2"/>
      <c r="E38" s="2"/>
      <c r="F38" s="2"/>
      <c r="G38" s="2"/>
      <c r="H38" s="2"/>
      <c r="I38" s="2"/>
      <c r="J38" s="2"/>
    </row>
    <row r="39" spans="1:10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>
      <c r="A40" s="2" t="s">
        <v>85</v>
      </c>
      <c r="B40" s="2"/>
      <c r="C40" s="2" t="s">
        <v>86</v>
      </c>
      <c r="D40" s="2"/>
      <c r="E40" s="2" t="s">
        <v>6</v>
      </c>
      <c r="F40" s="2"/>
      <c r="G40" s="2" t="s">
        <v>87</v>
      </c>
      <c r="H40" s="2" t="s">
        <v>88</v>
      </c>
      <c r="I40" s="2"/>
      <c r="J40" s="2"/>
    </row>
    <row r="41" spans="1:10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>
      <c r="A42" s="2" t="s">
        <v>89</v>
      </c>
      <c r="B42" s="2"/>
      <c r="C42" s="2"/>
      <c r="D42" s="2"/>
      <c r="E42" s="2"/>
      <c r="F42" s="2"/>
      <c r="G42" s="2"/>
      <c r="H42" s="2"/>
      <c r="I42" s="2"/>
      <c r="J42" s="2"/>
    </row>
    <row r="43" spans="1:10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>
      <c r="A44" s="2"/>
      <c r="B44" s="2"/>
      <c r="C44" s="2" t="s">
        <v>35</v>
      </c>
      <c r="D44" s="2"/>
      <c r="E44" s="2">
        <v>357.8</v>
      </c>
      <c r="F44" s="2"/>
      <c r="G44" s="2" t="s">
        <v>90</v>
      </c>
      <c r="H44" s="2"/>
      <c r="I44" s="2" t="s">
        <v>91</v>
      </c>
      <c r="J44" s="2"/>
    </row>
    <row r="45" spans="1:10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>
      <c r="A46" s="2"/>
      <c r="B46" s="2"/>
      <c r="C46" s="2" t="s">
        <v>38</v>
      </c>
      <c r="D46" s="2"/>
      <c r="E46" s="2">
        <v>0.57799999999999996</v>
      </c>
      <c r="F46" s="2"/>
      <c r="G46" s="2" t="s">
        <v>92</v>
      </c>
      <c r="H46" s="2"/>
      <c r="I46" s="2" t="s">
        <v>93</v>
      </c>
      <c r="J46" s="2"/>
    </row>
    <row r="47" spans="1:10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>
      <c r="A48" s="2"/>
      <c r="B48" s="2"/>
      <c r="C48" s="2" t="s">
        <v>41</v>
      </c>
      <c r="D48" s="2"/>
      <c r="E48" s="2">
        <v>280.10000000000002</v>
      </c>
      <c r="F48" s="2"/>
      <c r="G48" s="2" t="s">
        <v>94</v>
      </c>
      <c r="H48" s="2"/>
      <c r="I48" s="2" t="s">
        <v>95</v>
      </c>
      <c r="J48" s="2"/>
    </row>
    <row r="49" spans="1:10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>
      <c r="A50" s="2"/>
      <c r="B50" s="2"/>
      <c r="C50" s="2" t="s">
        <v>44</v>
      </c>
      <c r="D50" s="2"/>
      <c r="E50" s="2">
        <v>0.02</v>
      </c>
      <c r="F50" s="2"/>
      <c r="G50" s="2" t="s">
        <v>96</v>
      </c>
      <c r="H50" s="2"/>
      <c r="I50" s="2" t="s">
        <v>97</v>
      </c>
      <c r="J50" s="2"/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>
      <c r="A52" s="2"/>
      <c r="B52" s="2"/>
      <c r="C52" s="2" t="s">
        <v>47</v>
      </c>
      <c r="D52" s="2"/>
      <c r="E52" s="2">
        <v>1.4870000000000001</v>
      </c>
      <c r="F52" s="2"/>
      <c r="G52" s="2" t="s">
        <v>98</v>
      </c>
      <c r="H52" s="2"/>
      <c r="I52" s="2" t="s">
        <v>99</v>
      </c>
      <c r="J52" s="2"/>
    </row>
    <row r="53" spans="1:10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>
      <c r="A54" s="2"/>
      <c r="B54" s="2"/>
      <c r="C54" s="2" t="s">
        <v>50</v>
      </c>
      <c r="D54" s="2"/>
      <c r="E54" s="2">
        <v>7.7069999999999999</v>
      </c>
      <c r="F54" s="2"/>
      <c r="G54" s="2" t="s">
        <v>100</v>
      </c>
      <c r="H54" s="2"/>
      <c r="I54" s="2" t="s">
        <v>101</v>
      </c>
      <c r="J54" s="2"/>
    </row>
    <row r="55" spans="1:10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>
      <c r="A56" s="2"/>
      <c r="B56" s="2"/>
      <c r="C56" s="2" t="s">
        <v>53</v>
      </c>
      <c r="D56" s="2"/>
      <c r="E56" s="2">
        <v>206</v>
      </c>
      <c r="F56" s="2"/>
      <c r="G56" s="2" t="s">
        <v>101</v>
      </c>
      <c r="H56" s="2"/>
      <c r="I56" s="2" t="s">
        <v>102</v>
      </c>
      <c r="J56" s="2"/>
    </row>
    <row r="57" spans="1:10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>
      <c r="A58" s="2"/>
      <c r="B58" s="2"/>
      <c r="C58" s="2" t="s">
        <v>56</v>
      </c>
      <c r="D58" s="2"/>
      <c r="E58" s="2">
        <v>72.19</v>
      </c>
      <c r="F58" s="2"/>
      <c r="G58" s="2" t="s">
        <v>103</v>
      </c>
      <c r="H58" s="2"/>
      <c r="I58" s="2" t="s">
        <v>104</v>
      </c>
      <c r="J58" s="2"/>
    </row>
    <row r="59" spans="1:10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>
      <c r="A60" s="2"/>
      <c r="B60" s="2"/>
      <c r="C60" s="2" t="s">
        <v>58</v>
      </c>
      <c r="D60" s="2"/>
      <c r="E60" s="2">
        <v>55.9</v>
      </c>
      <c r="F60" s="2"/>
      <c r="G60" s="2" t="s">
        <v>105</v>
      </c>
      <c r="H60" s="2"/>
      <c r="I60" s="2" t="s">
        <v>106</v>
      </c>
      <c r="J60" s="2"/>
    </row>
    <row r="61" spans="1:10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>
      <c r="A62" s="2"/>
      <c r="B62" s="2"/>
      <c r="C62" s="2" t="s">
        <v>61</v>
      </c>
      <c r="D62" s="2"/>
      <c r="E62" s="2">
        <v>2.4329999999999998</v>
      </c>
      <c r="F62" s="2"/>
      <c r="G62" s="2" t="s">
        <v>107</v>
      </c>
      <c r="H62" s="2"/>
      <c r="I62" s="2" t="s">
        <v>108</v>
      </c>
      <c r="J62" s="2"/>
    </row>
    <row r="63" spans="1:10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>
      <c r="A64" s="2"/>
      <c r="B64" s="2"/>
      <c r="C64" s="2" t="s">
        <v>64</v>
      </c>
      <c r="D64" s="2"/>
      <c r="E64" s="2">
        <v>21.07</v>
      </c>
      <c r="F64" s="2"/>
      <c r="G64" s="2" t="s">
        <v>109</v>
      </c>
      <c r="H64" s="2"/>
      <c r="I64" s="2" t="s">
        <v>63</v>
      </c>
      <c r="J64" s="2"/>
    </row>
    <row r="65" spans="1:10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>
      <c r="A66" s="2"/>
      <c r="B66" s="2"/>
      <c r="C66" s="2" t="s">
        <v>67</v>
      </c>
      <c r="D66" s="2"/>
      <c r="E66" s="2">
        <v>1.325</v>
      </c>
      <c r="F66" s="2"/>
      <c r="G66" s="2" t="s">
        <v>110</v>
      </c>
      <c r="H66" s="2"/>
      <c r="I66" s="2" t="s">
        <v>111</v>
      </c>
      <c r="J66" s="2"/>
    </row>
    <row r="67" spans="1:10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>
      <c r="A68" s="2"/>
      <c r="B68" s="2"/>
      <c r="C68" s="2" t="s">
        <v>72</v>
      </c>
      <c r="D68" s="2"/>
      <c r="E68" s="2">
        <v>0.48099999999999998</v>
      </c>
      <c r="F68" s="2"/>
      <c r="G68" s="2" t="s">
        <v>113</v>
      </c>
      <c r="H68" s="2"/>
      <c r="I68" s="2" t="s">
        <v>114</v>
      </c>
      <c r="J68" s="2"/>
    </row>
    <row r="69" spans="1:10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>
      <c r="A70" s="2"/>
      <c r="B70" s="2"/>
      <c r="C70" s="2" t="s">
        <v>75</v>
      </c>
      <c r="D70" s="2"/>
      <c r="E70" s="2">
        <v>850.9</v>
      </c>
      <c r="F70" s="2"/>
      <c r="G70" s="2" t="s">
        <v>115</v>
      </c>
      <c r="H70" s="2"/>
      <c r="I70" s="2" t="s">
        <v>116</v>
      </c>
      <c r="J70" s="2"/>
    </row>
    <row r="71" spans="1:10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>
      <c r="A72" s="2"/>
      <c r="B72" s="2"/>
      <c r="C72" s="2" t="s">
        <v>78</v>
      </c>
      <c r="D72" s="2"/>
      <c r="E72" s="2">
        <v>21.56</v>
      </c>
      <c r="F72" s="2"/>
      <c r="G72" s="2" t="s">
        <v>117</v>
      </c>
      <c r="H72" s="2"/>
      <c r="I72" s="2" t="s">
        <v>99</v>
      </c>
      <c r="J72" s="2"/>
    </row>
    <row r="73" spans="1:10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>
      <c r="A74" s="2"/>
      <c r="B74" s="2"/>
      <c r="C74" s="2" t="s">
        <v>81</v>
      </c>
      <c r="D74" s="2"/>
      <c r="E74" s="2">
        <v>7.2830000000000004</v>
      </c>
      <c r="F74" s="2"/>
      <c r="G74" s="2" t="s">
        <v>118</v>
      </c>
      <c r="H74" s="2"/>
      <c r="I74" s="2" t="s">
        <v>49</v>
      </c>
      <c r="J74" s="2"/>
    </row>
    <row r="75" spans="1:10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>
      <c r="A76" s="2" t="s">
        <v>119</v>
      </c>
      <c r="B76" s="2"/>
      <c r="C76" s="2"/>
      <c r="D76" s="2"/>
      <c r="E76" s="2"/>
      <c r="F76" s="2"/>
      <c r="G76" s="2"/>
      <c r="H76" s="2"/>
      <c r="I76" s="2"/>
      <c r="J76" s="2"/>
    </row>
    <row r="77" spans="1:10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>
      <c r="A78" s="2"/>
      <c r="B78" s="2"/>
      <c r="C78" s="2" t="s">
        <v>35</v>
      </c>
      <c r="D78" s="2"/>
      <c r="E78" s="2">
        <v>248.9</v>
      </c>
      <c r="F78" s="2"/>
      <c r="G78" s="2" t="s">
        <v>120</v>
      </c>
      <c r="H78" s="2"/>
      <c r="I78" s="2" t="s">
        <v>121</v>
      </c>
      <c r="J78" s="2"/>
    </row>
    <row r="79" spans="1:10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>
      <c r="A80" s="2"/>
      <c r="B80" s="2"/>
      <c r="C80" s="2" t="s">
        <v>38</v>
      </c>
      <c r="D80" s="2"/>
      <c r="E80" s="2">
        <v>0.57599999999999996</v>
      </c>
      <c r="F80" s="2"/>
      <c r="G80" s="2" t="s">
        <v>122</v>
      </c>
      <c r="H80" s="2"/>
      <c r="I80" s="2" t="s">
        <v>123</v>
      </c>
      <c r="J80" s="2"/>
    </row>
    <row r="81" spans="1:10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>
      <c r="A82" s="2"/>
      <c r="B82" s="2"/>
      <c r="C82" s="2" t="s">
        <v>41</v>
      </c>
      <c r="D82" s="2"/>
      <c r="E82" s="2">
        <v>178.3</v>
      </c>
      <c r="F82" s="2"/>
      <c r="G82" s="2" t="s">
        <v>124</v>
      </c>
      <c r="H82" s="2"/>
      <c r="I82" s="2" t="s">
        <v>77</v>
      </c>
      <c r="J82" s="2"/>
    </row>
    <row r="83" spans="1:10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>
      <c r="A84" s="2"/>
      <c r="B84" s="2"/>
      <c r="C84" s="2" t="s">
        <v>44</v>
      </c>
      <c r="D84" s="2"/>
      <c r="E84" s="2">
        <v>0.02</v>
      </c>
      <c r="F84" s="2"/>
      <c r="G84" s="2" t="s">
        <v>45</v>
      </c>
      <c r="H84" s="2"/>
      <c r="I84" s="2" t="s">
        <v>125</v>
      </c>
      <c r="J84" s="2"/>
    </row>
    <row r="85" spans="1:10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>
      <c r="A86" s="2"/>
      <c r="B86" s="2"/>
      <c r="C86" s="2" t="s">
        <v>47</v>
      </c>
      <c r="D86" s="2"/>
      <c r="E86" s="2">
        <v>1.5740000000000001</v>
      </c>
      <c r="F86" s="2"/>
      <c r="G86" s="2" t="s">
        <v>126</v>
      </c>
      <c r="H86" s="2"/>
      <c r="I86" s="2" t="s">
        <v>127</v>
      </c>
      <c r="J86" s="2"/>
    </row>
    <row r="87" spans="1:10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>
      <c r="A88" s="2"/>
      <c r="B88" s="2"/>
      <c r="C88" s="2" t="s">
        <v>50</v>
      </c>
      <c r="D88" s="2"/>
      <c r="E88" s="2">
        <v>7.7750000000000004</v>
      </c>
      <c r="F88" s="2"/>
      <c r="G88" s="2" t="s">
        <v>128</v>
      </c>
      <c r="H88" s="2"/>
      <c r="I88" s="2" t="s">
        <v>129</v>
      </c>
      <c r="J88" s="2"/>
    </row>
    <row r="89" spans="1:10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>
      <c r="A90" s="2"/>
      <c r="B90" s="2"/>
      <c r="C90" s="2" t="s">
        <v>53</v>
      </c>
      <c r="D90" s="2"/>
      <c r="E90" s="2">
        <v>215.4</v>
      </c>
      <c r="F90" s="2"/>
      <c r="G90" s="2" t="s">
        <v>130</v>
      </c>
      <c r="H90" s="2"/>
      <c r="I90" s="2" t="s">
        <v>131</v>
      </c>
      <c r="J90" s="2"/>
    </row>
    <row r="91" spans="1:10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>
      <c r="A92" s="2"/>
      <c r="B92" s="2"/>
      <c r="C92" s="2" t="s">
        <v>56</v>
      </c>
      <c r="D92" s="2"/>
      <c r="E92" s="2">
        <v>67.7</v>
      </c>
      <c r="F92" s="2"/>
      <c r="G92" s="2" t="s">
        <v>132</v>
      </c>
      <c r="H92" s="2"/>
      <c r="I92" s="2" t="s">
        <v>133</v>
      </c>
      <c r="J92" s="2"/>
    </row>
    <row r="93" spans="1:10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>
      <c r="A94" s="2"/>
      <c r="B94" s="2"/>
      <c r="C94" s="2" t="s">
        <v>58</v>
      </c>
      <c r="D94" s="2"/>
      <c r="E94" s="2">
        <v>36.880000000000003</v>
      </c>
      <c r="F94" s="2"/>
      <c r="G94" s="2" t="s">
        <v>134</v>
      </c>
      <c r="H94" s="2"/>
      <c r="I94" s="2" t="s">
        <v>135</v>
      </c>
      <c r="J94" s="2"/>
    </row>
    <row r="95" spans="1:10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>
      <c r="A96" s="2"/>
      <c r="B96" s="2"/>
      <c r="C96" s="2" t="s">
        <v>61</v>
      </c>
      <c r="D96" s="2"/>
      <c r="E96" s="2">
        <v>2.504</v>
      </c>
      <c r="F96" s="2"/>
      <c r="G96" s="2" t="s">
        <v>98</v>
      </c>
      <c r="H96" s="2"/>
      <c r="I96" s="2" t="s">
        <v>129</v>
      </c>
      <c r="J96" s="2"/>
    </row>
    <row r="97" spans="1:10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>
      <c r="A98" s="2"/>
      <c r="B98" s="2"/>
      <c r="C98" s="2" t="s">
        <v>64</v>
      </c>
      <c r="D98" s="2"/>
      <c r="E98" s="2">
        <v>18.940000000000001</v>
      </c>
      <c r="F98" s="2"/>
      <c r="G98" s="2" t="s">
        <v>136</v>
      </c>
      <c r="H98" s="2"/>
      <c r="I98" s="2" t="s">
        <v>133</v>
      </c>
      <c r="J98" s="2"/>
    </row>
    <row r="99" spans="1:10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>
      <c r="A100" s="2"/>
      <c r="B100" s="2"/>
      <c r="C100" s="2" t="s">
        <v>67</v>
      </c>
      <c r="D100" s="2"/>
      <c r="E100" s="2">
        <v>1.339</v>
      </c>
      <c r="F100" s="2"/>
      <c r="G100" s="2" t="s">
        <v>137</v>
      </c>
      <c r="H100" s="2"/>
      <c r="I100" s="2" t="s">
        <v>138</v>
      </c>
      <c r="J100" s="2"/>
    </row>
    <row r="101" spans="1:10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0">
      <c r="A102" s="2"/>
      <c r="B102" s="2"/>
      <c r="C102" s="2" t="s">
        <v>72</v>
      </c>
      <c r="D102" s="2"/>
      <c r="E102" s="2">
        <v>0.51500000000000001</v>
      </c>
      <c r="F102" s="2"/>
      <c r="G102" s="2" t="s">
        <v>141</v>
      </c>
      <c r="H102" s="2"/>
      <c r="I102" s="2" t="s">
        <v>142</v>
      </c>
      <c r="J102" s="2"/>
    </row>
    <row r="103" spans="1:10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spans="1:10">
      <c r="A104" s="2"/>
      <c r="B104" s="2"/>
      <c r="C104" s="2" t="s">
        <v>75</v>
      </c>
      <c r="D104" s="2"/>
      <c r="E104" s="2">
        <v>866.9</v>
      </c>
      <c r="F104" s="2"/>
      <c r="G104" s="2" t="s">
        <v>143</v>
      </c>
      <c r="H104" s="2"/>
      <c r="I104" s="2" t="s">
        <v>55</v>
      </c>
      <c r="J104" s="2"/>
    </row>
    <row r="105" spans="1:10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10">
      <c r="A106" s="2"/>
      <c r="B106" s="2"/>
      <c r="C106" s="2" t="s">
        <v>78</v>
      </c>
      <c r="D106" s="2"/>
      <c r="E106" s="2">
        <v>21.75</v>
      </c>
      <c r="F106" s="2"/>
      <c r="G106" s="2" t="s">
        <v>144</v>
      </c>
      <c r="H106" s="2"/>
      <c r="I106" s="2" t="s">
        <v>145</v>
      </c>
      <c r="J106" s="2"/>
    </row>
    <row r="107" spans="1:10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spans="1:10">
      <c r="A108" s="2"/>
      <c r="B108" s="2"/>
      <c r="C108" s="2" t="s">
        <v>81</v>
      </c>
      <c r="D108" s="2"/>
      <c r="E108" s="2">
        <v>7.6870000000000003</v>
      </c>
      <c r="F108" s="2"/>
      <c r="G108" s="2" t="s">
        <v>146</v>
      </c>
      <c r="H108" s="2"/>
      <c r="I108" s="2" t="s">
        <v>147</v>
      </c>
      <c r="J108" s="2"/>
    </row>
    <row r="109" spans="1:10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spans="1:10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0">
      <c r="A111" s="2" t="s">
        <v>148</v>
      </c>
      <c r="B111" s="2"/>
      <c r="C111" s="2"/>
      <c r="D111" s="2"/>
      <c r="E111" s="2"/>
      <c r="F111" s="2"/>
      <c r="G111" s="2"/>
      <c r="H111" s="2"/>
      <c r="I111" s="2"/>
      <c r="J111" s="2"/>
    </row>
    <row r="112" spans="1:10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>
      <c r="A113" s="2" t="s">
        <v>85</v>
      </c>
      <c r="B113" s="2"/>
      <c r="C113" s="2" t="s">
        <v>86</v>
      </c>
      <c r="D113" s="2"/>
      <c r="E113" s="2" t="s">
        <v>6</v>
      </c>
      <c r="F113" s="2"/>
      <c r="G113" s="2" t="s">
        <v>87</v>
      </c>
      <c r="H113" s="2" t="s">
        <v>88</v>
      </c>
      <c r="I113" s="2"/>
      <c r="J113" s="2"/>
    </row>
    <row r="114" spans="1:10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>
      <c r="A115" s="2" t="s">
        <v>149</v>
      </c>
      <c r="B115" s="2"/>
      <c r="C115" s="2"/>
      <c r="D115" s="2"/>
      <c r="E115" s="2"/>
      <c r="F115" s="2"/>
      <c r="G115" s="2"/>
      <c r="H115" s="2"/>
      <c r="I115" s="2"/>
      <c r="J115" s="2"/>
    </row>
    <row r="116" spans="1:10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spans="1:10">
      <c r="A117" s="2"/>
      <c r="B117" s="2"/>
      <c r="C117" s="2" t="s">
        <v>35</v>
      </c>
      <c r="D117" s="2"/>
      <c r="E117" s="2">
        <v>346.3</v>
      </c>
      <c r="F117" s="2"/>
      <c r="G117" s="2" t="s">
        <v>150</v>
      </c>
      <c r="H117" s="2"/>
      <c r="I117" s="2" t="s">
        <v>106</v>
      </c>
      <c r="J117" s="2"/>
    </row>
    <row r="118" spans="1:10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spans="1:10">
      <c r="A119" s="2"/>
      <c r="B119" s="2"/>
      <c r="C119" s="2" t="s">
        <v>38</v>
      </c>
      <c r="D119" s="2"/>
      <c r="E119" s="2">
        <v>0.57999999999999996</v>
      </c>
      <c r="F119" s="2"/>
      <c r="G119" s="2" t="s">
        <v>151</v>
      </c>
      <c r="H119" s="2"/>
      <c r="I119" s="2" t="s">
        <v>152</v>
      </c>
      <c r="J119" s="2"/>
    </row>
    <row r="120" spans="1:10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>
      <c r="A121" s="2"/>
      <c r="B121" s="2"/>
      <c r="C121" s="2" t="s">
        <v>41</v>
      </c>
      <c r="D121" s="2"/>
      <c r="E121" s="2">
        <v>267.60000000000002</v>
      </c>
      <c r="F121" s="2"/>
      <c r="G121" s="2" t="s">
        <v>153</v>
      </c>
      <c r="H121" s="2"/>
      <c r="I121" s="2" t="s">
        <v>63</v>
      </c>
      <c r="J121" s="2"/>
    </row>
    <row r="122" spans="1:10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>
      <c r="A123" s="2"/>
      <c r="B123" s="2"/>
      <c r="C123" s="2" t="s">
        <v>44</v>
      </c>
      <c r="D123" s="2"/>
      <c r="E123" s="2">
        <v>1.9E-2</v>
      </c>
      <c r="F123" s="2"/>
      <c r="G123" s="2" t="s">
        <v>154</v>
      </c>
      <c r="H123" s="2"/>
      <c r="I123" s="2" t="s">
        <v>155</v>
      </c>
      <c r="J123" s="2"/>
    </row>
    <row r="124" spans="1:10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>
      <c r="A125" s="2"/>
      <c r="B125" s="2"/>
      <c r="C125" s="2" t="s">
        <v>47</v>
      </c>
      <c r="D125" s="2"/>
      <c r="E125" s="2">
        <v>1.4379999999999999</v>
      </c>
      <c r="F125" s="2"/>
      <c r="G125" s="2" t="s">
        <v>156</v>
      </c>
      <c r="H125" s="2"/>
      <c r="I125" s="2" t="s">
        <v>157</v>
      </c>
      <c r="J125" s="2"/>
    </row>
    <row r="126" spans="1:10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0">
      <c r="A127" s="2"/>
      <c r="B127" s="2"/>
      <c r="C127" s="2" t="s">
        <v>50</v>
      </c>
      <c r="D127" s="2"/>
      <c r="E127" s="2">
        <v>7.4669999999999996</v>
      </c>
      <c r="F127" s="2"/>
      <c r="G127" s="2" t="s">
        <v>158</v>
      </c>
      <c r="H127" s="2"/>
      <c r="I127" s="2" t="s">
        <v>129</v>
      </c>
      <c r="J127" s="2"/>
    </row>
    <row r="128" spans="1:10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spans="1:10">
      <c r="A129" s="2"/>
      <c r="B129" s="2"/>
      <c r="C129" s="2" t="s">
        <v>53</v>
      </c>
      <c r="D129" s="2"/>
      <c r="E129" s="2">
        <v>204.4</v>
      </c>
      <c r="F129" s="2"/>
      <c r="G129" s="2" t="s">
        <v>159</v>
      </c>
      <c r="H129" s="2"/>
      <c r="I129" s="2" t="s">
        <v>63</v>
      </c>
      <c r="J129" s="2"/>
    </row>
    <row r="130" spans="1:10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spans="1:10">
      <c r="A131" s="2"/>
      <c r="B131" s="2"/>
      <c r="C131" s="2" t="s">
        <v>56</v>
      </c>
      <c r="D131" s="2"/>
      <c r="E131" s="2">
        <v>71.77</v>
      </c>
      <c r="F131" s="2"/>
      <c r="G131" s="2" t="s">
        <v>160</v>
      </c>
      <c r="H131" s="2"/>
      <c r="I131" s="2" t="s">
        <v>161</v>
      </c>
      <c r="J131" s="2"/>
    </row>
    <row r="132" spans="1:10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spans="1:10">
      <c r="A133" s="2"/>
      <c r="B133" s="2"/>
      <c r="C133" s="2" t="s">
        <v>58</v>
      </c>
      <c r="D133" s="2"/>
      <c r="E133" s="2">
        <v>54.18</v>
      </c>
      <c r="F133" s="2"/>
      <c r="G133" s="2" t="s">
        <v>162</v>
      </c>
      <c r="H133" s="2"/>
      <c r="I133" s="2" t="s">
        <v>163</v>
      </c>
      <c r="J133" s="2"/>
    </row>
    <row r="134" spans="1:10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spans="1:10">
      <c r="A135" s="2"/>
      <c r="B135" s="2"/>
      <c r="C135" s="2" t="s">
        <v>61</v>
      </c>
      <c r="D135" s="2"/>
      <c r="E135" s="2">
        <v>2.3820000000000001</v>
      </c>
      <c r="F135" s="2"/>
      <c r="G135" s="2" t="s">
        <v>164</v>
      </c>
      <c r="H135" s="2"/>
      <c r="I135" s="2" t="s">
        <v>165</v>
      </c>
      <c r="J135" s="2"/>
    </row>
    <row r="136" spans="1:10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spans="1:10">
      <c r="A137" s="2"/>
      <c r="B137" s="2"/>
      <c r="C137" s="2" t="s">
        <v>64</v>
      </c>
      <c r="D137" s="2"/>
      <c r="E137" s="2">
        <v>20.91</v>
      </c>
      <c r="F137" s="2"/>
      <c r="G137" s="2" t="s">
        <v>166</v>
      </c>
      <c r="H137" s="2"/>
      <c r="I137" s="2" t="s">
        <v>167</v>
      </c>
      <c r="J137" s="2"/>
    </row>
    <row r="138" spans="1:10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spans="1:10">
      <c r="A139" s="2"/>
      <c r="B139" s="2"/>
      <c r="C139" s="2" t="s">
        <v>67</v>
      </c>
      <c r="D139" s="2"/>
      <c r="E139" s="2">
        <v>1.2370000000000001</v>
      </c>
      <c r="F139" s="2"/>
      <c r="G139" s="2" t="s">
        <v>168</v>
      </c>
      <c r="H139" s="2"/>
      <c r="I139" s="2" t="s">
        <v>169</v>
      </c>
      <c r="J139" s="2"/>
    </row>
    <row r="140" spans="1:10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spans="1:10">
      <c r="A141" s="2"/>
      <c r="B141" s="2"/>
      <c r="C141" s="2" t="s">
        <v>72</v>
      </c>
      <c r="D141" s="2"/>
      <c r="E141" s="2">
        <v>0.47199999999999998</v>
      </c>
      <c r="F141" s="2"/>
      <c r="G141" s="2" t="s">
        <v>170</v>
      </c>
      <c r="H141" s="2"/>
      <c r="I141" s="2" t="s">
        <v>171</v>
      </c>
      <c r="J141" s="2"/>
    </row>
    <row r="142" spans="1:10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spans="1:10">
      <c r="A143" s="2"/>
      <c r="B143" s="2"/>
      <c r="C143" s="2" t="s">
        <v>75</v>
      </c>
      <c r="D143" s="2"/>
      <c r="E143" s="2">
        <v>862.3</v>
      </c>
      <c r="F143" s="2"/>
      <c r="G143" s="2" t="s">
        <v>172</v>
      </c>
      <c r="H143" s="2"/>
      <c r="I143" s="2" t="s">
        <v>173</v>
      </c>
      <c r="J143" s="2"/>
    </row>
    <row r="144" spans="1:10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spans="1:10">
      <c r="A145" s="2"/>
      <c r="B145" s="2"/>
      <c r="C145" s="2" t="s">
        <v>78</v>
      </c>
      <c r="D145" s="2"/>
      <c r="E145" s="2">
        <v>20.81</v>
      </c>
      <c r="F145" s="2"/>
      <c r="G145" s="2" t="s">
        <v>174</v>
      </c>
      <c r="H145" s="2"/>
      <c r="I145" s="2" t="s">
        <v>175</v>
      </c>
      <c r="J145" s="2"/>
    </row>
    <row r="146" spans="1:10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spans="1:10">
      <c r="A147" s="2"/>
      <c r="B147" s="2"/>
      <c r="C147" s="2" t="s">
        <v>81</v>
      </c>
      <c r="D147" s="2"/>
      <c r="E147" s="2">
        <v>7.1390000000000002</v>
      </c>
      <c r="F147" s="2"/>
      <c r="G147" s="2" t="s">
        <v>176</v>
      </c>
      <c r="H147" s="2"/>
      <c r="I147" s="2" t="s">
        <v>177</v>
      </c>
      <c r="J147" s="2"/>
    </row>
    <row r="148" spans="1:10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spans="1:10">
      <c r="A149" s="2" t="s">
        <v>178</v>
      </c>
      <c r="B149" s="2"/>
      <c r="C149" s="2"/>
      <c r="D149" s="2"/>
      <c r="E149" s="2"/>
      <c r="F149" s="2"/>
      <c r="G149" s="2"/>
      <c r="H149" s="2"/>
      <c r="I149" s="2"/>
      <c r="J149" s="2"/>
    </row>
    <row r="150" spans="1:10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spans="1:10">
      <c r="A151" s="2"/>
      <c r="B151" s="2"/>
      <c r="C151" s="2" t="s">
        <v>35</v>
      </c>
      <c r="D151" s="2"/>
      <c r="E151" s="2">
        <v>336.8</v>
      </c>
      <c r="F151" s="2"/>
      <c r="G151" s="2" t="s">
        <v>179</v>
      </c>
      <c r="H151" s="2"/>
      <c r="I151" s="2" t="s">
        <v>180</v>
      </c>
      <c r="J151" s="2"/>
    </row>
    <row r="152" spans="1:10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spans="1:10">
      <c r="A153" s="2"/>
      <c r="B153" s="2"/>
      <c r="C153" s="2" t="s">
        <v>38</v>
      </c>
      <c r="D153" s="2"/>
      <c r="E153" s="2">
        <v>0.58099999999999996</v>
      </c>
      <c r="F153" s="2"/>
      <c r="G153" s="2" t="s">
        <v>181</v>
      </c>
      <c r="H153" s="2"/>
      <c r="I153" s="2" t="s">
        <v>74</v>
      </c>
      <c r="J153" s="2"/>
    </row>
    <row r="154" spans="1:10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spans="1:10">
      <c r="A155" s="2"/>
      <c r="B155" s="2"/>
      <c r="C155" s="2" t="s">
        <v>41</v>
      </c>
      <c r="D155" s="2"/>
      <c r="E155" s="2">
        <v>261.10000000000002</v>
      </c>
      <c r="F155" s="2"/>
      <c r="G155" s="2" t="s">
        <v>116</v>
      </c>
      <c r="H155" s="2"/>
      <c r="I155" s="2" t="s">
        <v>182</v>
      </c>
      <c r="J155" s="2"/>
    </row>
    <row r="156" spans="1:10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spans="1:10">
      <c r="A157" s="2"/>
      <c r="B157" s="2"/>
      <c r="C157" s="2" t="s">
        <v>44</v>
      </c>
      <c r="D157" s="2"/>
      <c r="E157" s="2">
        <v>1.9E-2</v>
      </c>
      <c r="F157" s="2"/>
      <c r="G157" s="2" t="s">
        <v>183</v>
      </c>
      <c r="H157" s="2"/>
      <c r="I157" s="2" t="s">
        <v>184</v>
      </c>
      <c r="J157" s="2"/>
    </row>
    <row r="158" spans="1:10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spans="1:10">
      <c r="A159" s="2"/>
      <c r="B159" s="2"/>
      <c r="C159" s="2" t="s">
        <v>47</v>
      </c>
      <c r="D159" s="2"/>
      <c r="E159" s="2">
        <v>1.5189999999999999</v>
      </c>
      <c r="F159" s="2"/>
      <c r="G159" s="2" t="s">
        <v>185</v>
      </c>
      <c r="H159" s="2"/>
      <c r="I159" s="2" t="s">
        <v>91</v>
      </c>
      <c r="J159" s="2"/>
    </row>
    <row r="160" spans="1:10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spans="1:10">
      <c r="A161" s="2"/>
      <c r="B161" s="2"/>
      <c r="C161" s="2" t="s">
        <v>50</v>
      </c>
      <c r="D161" s="2"/>
      <c r="E161" s="2">
        <v>7.7409999999999997</v>
      </c>
      <c r="F161" s="2"/>
      <c r="G161" s="2" t="s">
        <v>186</v>
      </c>
      <c r="H161" s="2"/>
      <c r="I161" s="2" t="s">
        <v>161</v>
      </c>
      <c r="J161" s="2"/>
    </row>
    <row r="162" spans="1:10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spans="1:10">
      <c r="A163" s="2"/>
      <c r="B163" s="2"/>
      <c r="C163" s="2" t="s">
        <v>53</v>
      </c>
      <c r="D163" s="2"/>
      <c r="E163" s="2">
        <v>210.4</v>
      </c>
      <c r="F163" s="2"/>
      <c r="G163" s="2" t="s">
        <v>111</v>
      </c>
      <c r="H163" s="2"/>
      <c r="I163" s="2" t="s">
        <v>187</v>
      </c>
      <c r="J163" s="2"/>
    </row>
    <row r="164" spans="1:10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spans="1:10">
      <c r="A165" s="2"/>
      <c r="B165" s="2"/>
      <c r="C165" s="2" t="s">
        <v>56</v>
      </c>
      <c r="D165" s="2"/>
      <c r="E165" s="2">
        <v>72.47</v>
      </c>
      <c r="F165" s="2"/>
      <c r="G165" s="2" t="s">
        <v>188</v>
      </c>
      <c r="H165" s="2"/>
      <c r="I165" s="2" t="s">
        <v>180</v>
      </c>
      <c r="J165" s="2"/>
    </row>
    <row r="166" spans="1:10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spans="1:10">
      <c r="A167" s="2"/>
      <c r="B167" s="2"/>
      <c r="C167" s="2" t="s">
        <v>58</v>
      </c>
      <c r="D167" s="2"/>
      <c r="E167" s="2">
        <v>50.67</v>
      </c>
      <c r="F167" s="2"/>
      <c r="G167" s="2" t="s">
        <v>189</v>
      </c>
      <c r="H167" s="2"/>
      <c r="I167" s="2" t="s">
        <v>190</v>
      </c>
      <c r="J167" s="2"/>
    </row>
    <row r="168" spans="1:10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spans="1:10">
      <c r="A169" s="2"/>
      <c r="B169" s="2"/>
      <c r="C169" s="2" t="s">
        <v>61</v>
      </c>
      <c r="D169" s="2"/>
      <c r="E169" s="2">
        <v>2.4729999999999999</v>
      </c>
      <c r="F169" s="2"/>
      <c r="G169" s="2" t="s">
        <v>191</v>
      </c>
      <c r="H169" s="2"/>
      <c r="I169" s="2" t="s">
        <v>192</v>
      </c>
      <c r="J169" s="2"/>
    </row>
    <row r="170" spans="1:10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spans="1:10">
      <c r="A171" s="2"/>
      <c r="B171" s="2"/>
      <c r="C171" s="2" t="s">
        <v>64</v>
      </c>
      <c r="D171" s="2"/>
      <c r="E171" s="2">
        <v>21.22</v>
      </c>
      <c r="F171" s="2"/>
      <c r="G171" s="2" t="s">
        <v>193</v>
      </c>
      <c r="H171" s="2"/>
      <c r="I171" s="2" t="s">
        <v>194</v>
      </c>
      <c r="J171" s="2"/>
    </row>
    <row r="172" spans="1:10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spans="1:10">
      <c r="A173" s="2"/>
      <c r="B173" s="2"/>
      <c r="C173" s="2" t="s">
        <v>67</v>
      </c>
      <c r="D173" s="2"/>
      <c r="E173" s="2">
        <v>1.2989999999999999</v>
      </c>
      <c r="F173" s="2"/>
      <c r="G173" s="2" t="s">
        <v>195</v>
      </c>
      <c r="H173" s="2"/>
      <c r="I173" s="2" t="s">
        <v>196</v>
      </c>
      <c r="J173" s="2"/>
    </row>
    <row r="174" spans="1:10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spans="1:10">
      <c r="A175" s="2"/>
      <c r="B175" s="2"/>
      <c r="C175" s="2" t="s">
        <v>72</v>
      </c>
      <c r="D175" s="2"/>
      <c r="E175" s="2">
        <v>0.49099999999999999</v>
      </c>
      <c r="F175" s="2"/>
      <c r="G175" s="2" t="s">
        <v>137</v>
      </c>
      <c r="H175" s="2"/>
      <c r="I175" s="2" t="s">
        <v>197</v>
      </c>
      <c r="J175" s="2"/>
    </row>
    <row r="176" spans="1:10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spans="1:10">
      <c r="A177" s="2"/>
      <c r="B177" s="2"/>
      <c r="C177" s="2" t="s">
        <v>75</v>
      </c>
      <c r="D177" s="2"/>
      <c r="E177" s="2">
        <v>876.1</v>
      </c>
      <c r="F177" s="2"/>
      <c r="G177" s="2" t="s">
        <v>198</v>
      </c>
      <c r="H177" s="2"/>
      <c r="I177" s="2" t="s">
        <v>199</v>
      </c>
      <c r="J177" s="2"/>
    </row>
    <row r="178" spans="1:10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spans="1:10">
      <c r="A179" s="2"/>
      <c r="B179" s="2"/>
      <c r="C179" s="2" t="s">
        <v>78</v>
      </c>
      <c r="D179" s="2"/>
      <c r="E179" s="2">
        <v>21.41</v>
      </c>
      <c r="F179" s="2"/>
      <c r="G179" s="2" t="s">
        <v>200</v>
      </c>
      <c r="H179" s="2"/>
      <c r="I179" s="2" t="s">
        <v>177</v>
      </c>
      <c r="J179" s="2"/>
    </row>
    <row r="180" spans="1:10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spans="1:10">
      <c r="A181" s="2"/>
      <c r="B181" s="2"/>
      <c r="C181" s="2" t="s">
        <v>81</v>
      </c>
      <c r="D181" s="2"/>
      <c r="E181" s="2">
        <v>7.42</v>
      </c>
      <c r="F181" s="2"/>
      <c r="G181" s="2" t="s">
        <v>201</v>
      </c>
      <c r="H181" s="2"/>
      <c r="I181" s="2" t="s">
        <v>83</v>
      </c>
      <c r="J181" s="2"/>
    </row>
    <row r="182" spans="1:10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spans="1:10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spans="1:10">
      <c r="A184" s="2" t="s">
        <v>202</v>
      </c>
      <c r="B184" s="2"/>
      <c r="C184" s="2"/>
      <c r="D184" s="2"/>
      <c r="E184" s="2"/>
      <c r="F184" s="2"/>
      <c r="G184" s="2"/>
      <c r="H184" s="2"/>
      <c r="I184" s="2"/>
      <c r="J184" s="2"/>
    </row>
    <row r="185" spans="1:10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spans="1:10">
      <c r="A186" s="2" t="s">
        <v>85</v>
      </c>
      <c r="B186" s="2"/>
      <c r="C186" s="2" t="s">
        <v>86</v>
      </c>
      <c r="D186" s="2"/>
      <c r="E186" s="2" t="s">
        <v>6</v>
      </c>
      <c r="F186" s="2"/>
      <c r="G186" s="2" t="s">
        <v>87</v>
      </c>
      <c r="H186" s="2" t="s">
        <v>88</v>
      </c>
      <c r="I186" s="2"/>
      <c r="J186" s="2"/>
    </row>
    <row r="187" spans="1:10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spans="1:10">
      <c r="A188" s="2" t="s">
        <v>203</v>
      </c>
      <c r="B188" s="2"/>
      <c r="C188" s="2"/>
      <c r="D188" s="2"/>
      <c r="E188" s="2"/>
      <c r="F188" s="2"/>
      <c r="G188" s="2"/>
      <c r="H188" s="2"/>
      <c r="I188" s="2"/>
      <c r="J188" s="2"/>
    </row>
    <row r="189" spans="1:10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spans="1:10">
      <c r="A190" s="2"/>
      <c r="B190" s="2"/>
      <c r="C190" s="2" t="s">
        <v>35</v>
      </c>
      <c r="D190" s="2"/>
      <c r="E190" s="2">
        <v>355.3</v>
      </c>
      <c r="F190" s="2"/>
      <c r="G190" s="2" t="s">
        <v>204</v>
      </c>
      <c r="H190" s="2"/>
      <c r="I190" s="2" t="s">
        <v>205</v>
      </c>
      <c r="J190" s="2"/>
    </row>
    <row r="191" spans="1:10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spans="1:10">
      <c r="A192" s="2"/>
      <c r="B192" s="2"/>
      <c r="C192" s="2" t="s">
        <v>38</v>
      </c>
      <c r="D192" s="2"/>
      <c r="E192" s="2">
        <v>0.48399999999999999</v>
      </c>
      <c r="F192" s="2"/>
      <c r="G192" s="2" t="s">
        <v>206</v>
      </c>
      <c r="H192" s="2"/>
      <c r="I192" s="2" t="s">
        <v>207</v>
      </c>
      <c r="J192" s="2"/>
    </row>
    <row r="193" spans="1:10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spans="1:10">
      <c r="A194" s="2"/>
      <c r="B194" s="2"/>
      <c r="C194" s="2" t="s">
        <v>41</v>
      </c>
      <c r="D194" s="2"/>
      <c r="E194" s="2">
        <v>261.10000000000002</v>
      </c>
      <c r="F194" s="2"/>
      <c r="G194" s="2" t="s">
        <v>208</v>
      </c>
      <c r="H194" s="2"/>
      <c r="I194" s="2" t="s">
        <v>196</v>
      </c>
      <c r="J194" s="2"/>
    </row>
    <row r="195" spans="1:10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spans="1:10">
      <c r="A196" s="2"/>
      <c r="B196" s="2"/>
      <c r="C196" s="2" t="s">
        <v>44</v>
      </c>
      <c r="D196" s="2"/>
      <c r="E196" s="2">
        <v>7.0000000000000001E-3</v>
      </c>
      <c r="F196" s="2"/>
      <c r="G196" s="2" t="s">
        <v>209</v>
      </c>
      <c r="H196" s="2"/>
      <c r="I196" s="2" t="s">
        <v>210</v>
      </c>
      <c r="J196" s="2"/>
    </row>
    <row r="197" spans="1:10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spans="1:10">
      <c r="A198" s="2"/>
      <c r="B198" s="2"/>
      <c r="C198" s="2" t="s">
        <v>47</v>
      </c>
      <c r="D198" s="2"/>
      <c r="E198" s="2">
        <v>1.2290000000000001</v>
      </c>
      <c r="F198" s="2"/>
      <c r="G198" s="2" t="s">
        <v>211</v>
      </c>
      <c r="H198" s="2"/>
      <c r="I198" s="2" t="s">
        <v>157</v>
      </c>
      <c r="J198" s="2"/>
    </row>
    <row r="199" spans="1:10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spans="1:10">
      <c r="A200" s="2"/>
      <c r="B200" s="2"/>
      <c r="C200" s="2" t="s">
        <v>50</v>
      </c>
      <c r="D200" s="2"/>
      <c r="E200" s="2">
        <v>7.4749999999999996</v>
      </c>
      <c r="F200" s="2"/>
      <c r="G200" s="2" t="s">
        <v>212</v>
      </c>
      <c r="H200" s="2"/>
      <c r="I200" s="2" t="s">
        <v>163</v>
      </c>
      <c r="J200" s="2"/>
    </row>
    <row r="201" spans="1:10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spans="1:10">
      <c r="A202" s="2"/>
      <c r="B202" s="2"/>
      <c r="C202" s="2" t="s">
        <v>53</v>
      </c>
      <c r="D202" s="2"/>
      <c r="E202" s="2">
        <v>189.6</v>
      </c>
      <c r="F202" s="2"/>
      <c r="G202" s="2" t="s">
        <v>213</v>
      </c>
      <c r="H202" s="2"/>
      <c r="I202" s="2" t="s">
        <v>214</v>
      </c>
      <c r="J202" s="2"/>
    </row>
    <row r="203" spans="1:10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spans="1:10">
      <c r="A204" s="2"/>
      <c r="B204" s="2"/>
      <c r="C204" s="2" t="s">
        <v>56</v>
      </c>
      <c r="D204" s="2"/>
      <c r="E204" s="2">
        <v>86.42</v>
      </c>
      <c r="F204" s="2"/>
      <c r="G204" s="2" t="s">
        <v>215</v>
      </c>
      <c r="H204" s="2"/>
      <c r="I204" s="2" t="s">
        <v>216</v>
      </c>
      <c r="J204" s="2"/>
    </row>
    <row r="205" spans="1:10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spans="1:10">
      <c r="A206" s="2"/>
      <c r="B206" s="2"/>
      <c r="C206" s="2" t="s">
        <v>58</v>
      </c>
      <c r="D206" s="2"/>
      <c r="E206" s="2">
        <v>58.86</v>
      </c>
      <c r="F206" s="2"/>
      <c r="G206" s="2" t="s">
        <v>217</v>
      </c>
      <c r="H206" s="2"/>
      <c r="I206" s="2" t="s">
        <v>104</v>
      </c>
      <c r="J206" s="2"/>
    </row>
    <row r="207" spans="1:10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spans="1:10">
      <c r="A208" s="2"/>
      <c r="B208" s="2"/>
      <c r="C208" s="2" t="s">
        <v>61</v>
      </c>
      <c r="D208" s="2"/>
      <c r="E208" s="2">
        <v>2.125</v>
      </c>
      <c r="F208" s="2"/>
      <c r="G208" s="2" t="s">
        <v>218</v>
      </c>
      <c r="H208" s="2"/>
      <c r="I208" s="2" t="s">
        <v>180</v>
      </c>
      <c r="J208" s="2"/>
    </row>
    <row r="209" spans="1:10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spans="1:10">
      <c r="A210" s="2"/>
      <c r="B210" s="2"/>
      <c r="C210" s="2" t="s">
        <v>64</v>
      </c>
      <c r="D210" s="2"/>
      <c r="E210" s="2">
        <v>37.89</v>
      </c>
      <c r="F210" s="2"/>
      <c r="G210" s="2" t="s">
        <v>219</v>
      </c>
      <c r="H210" s="2"/>
      <c r="I210" s="2" t="s">
        <v>216</v>
      </c>
      <c r="J210" s="2"/>
    </row>
    <row r="211" spans="1:10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spans="1:10">
      <c r="A212" s="2"/>
      <c r="B212" s="2"/>
      <c r="C212" s="2" t="s">
        <v>67</v>
      </c>
      <c r="D212" s="2"/>
      <c r="E212" s="2">
        <v>0.95399999999999996</v>
      </c>
      <c r="F212" s="2"/>
      <c r="G212" s="2" t="s">
        <v>220</v>
      </c>
      <c r="H212" s="2"/>
      <c r="I212" s="2" t="s">
        <v>221</v>
      </c>
      <c r="J212" s="2"/>
    </row>
    <row r="213" spans="1:10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spans="1:10">
      <c r="A214" s="2"/>
      <c r="B214" s="2"/>
      <c r="C214" s="2" t="s">
        <v>72</v>
      </c>
      <c r="D214" s="2"/>
      <c r="E214" s="2">
        <v>0.73699999999999999</v>
      </c>
      <c r="F214" s="2"/>
      <c r="G214" s="2" t="s">
        <v>223</v>
      </c>
      <c r="H214" s="2"/>
      <c r="I214" s="2" t="s">
        <v>77</v>
      </c>
      <c r="J214" s="2"/>
    </row>
    <row r="215" spans="1:10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spans="1:10">
      <c r="A216" s="2"/>
      <c r="B216" s="2"/>
      <c r="C216" s="2" t="s">
        <v>75</v>
      </c>
      <c r="D216" s="2"/>
      <c r="E216" s="2">
        <v>811.5</v>
      </c>
      <c r="F216" s="2"/>
      <c r="G216" s="2" t="s">
        <v>224</v>
      </c>
      <c r="H216" s="2"/>
      <c r="I216" s="2" t="s">
        <v>169</v>
      </c>
      <c r="J216" s="2"/>
    </row>
    <row r="217" spans="1:10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spans="1:10">
      <c r="A218" s="2"/>
      <c r="B218" s="2"/>
      <c r="C218" s="2" t="s">
        <v>78</v>
      </c>
      <c r="D218" s="2"/>
      <c r="E218" s="2">
        <v>20.149999999999999</v>
      </c>
      <c r="F218" s="2"/>
      <c r="G218" s="2" t="s">
        <v>225</v>
      </c>
      <c r="H218" s="2"/>
      <c r="I218" s="2" t="s">
        <v>187</v>
      </c>
      <c r="J218" s="2"/>
    </row>
    <row r="219" spans="1:10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spans="1:10">
      <c r="A220" s="2"/>
      <c r="B220" s="2"/>
      <c r="C220" s="2" t="s">
        <v>81</v>
      </c>
      <c r="D220" s="2"/>
      <c r="E220" s="2">
        <v>10.210000000000001</v>
      </c>
      <c r="F220" s="2"/>
      <c r="G220" s="2" t="s">
        <v>226</v>
      </c>
      <c r="H220" s="2"/>
      <c r="I220" s="2" t="s">
        <v>129</v>
      </c>
      <c r="J220" s="2"/>
    </row>
    <row r="221" spans="1:10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spans="1:10">
      <c r="A222" s="2" t="s">
        <v>227</v>
      </c>
      <c r="B222" s="2"/>
      <c r="C222" s="2"/>
      <c r="D222" s="2"/>
      <c r="E222" s="2"/>
      <c r="F222" s="2"/>
      <c r="G222" s="2"/>
      <c r="H222" s="2"/>
      <c r="I222" s="2"/>
      <c r="J222" s="2"/>
    </row>
    <row r="223" spans="1:10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spans="1:10">
      <c r="A224" s="2"/>
      <c r="B224" s="2"/>
      <c r="C224" s="2" t="s">
        <v>35</v>
      </c>
      <c r="D224" s="2"/>
      <c r="E224" s="2">
        <v>364.6</v>
      </c>
      <c r="F224" s="2"/>
      <c r="G224" s="2" t="s">
        <v>228</v>
      </c>
      <c r="H224" s="2"/>
      <c r="I224" s="2" t="s">
        <v>111</v>
      </c>
      <c r="J224" s="2"/>
    </row>
    <row r="225" spans="1:10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spans="1:10">
      <c r="A226" s="2"/>
      <c r="B226" s="2"/>
      <c r="C226" s="2" t="s">
        <v>38</v>
      </c>
      <c r="D226" s="2"/>
      <c r="E226" s="2">
        <v>0.50900000000000001</v>
      </c>
      <c r="F226" s="2"/>
      <c r="G226" s="2" t="s">
        <v>229</v>
      </c>
      <c r="H226" s="2"/>
      <c r="I226" s="2" t="s">
        <v>230</v>
      </c>
      <c r="J226" s="2"/>
    </row>
    <row r="227" spans="1:10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spans="1:10">
      <c r="A228" s="2"/>
      <c r="B228" s="2"/>
      <c r="C228" s="2" t="s">
        <v>41</v>
      </c>
      <c r="D228" s="2"/>
      <c r="E228" s="2">
        <v>266.60000000000002</v>
      </c>
      <c r="F228" s="2"/>
      <c r="G228" s="2" t="s">
        <v>231</v>
      </c>
      <c r="H228" s="2"/>
      <c r="I228" s="2" t="s">
        <v>104</v>
      </c>
      <c r="J228" s="2"/>
    </row>
    <row r="229" spans="1:10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spans="1:10">
      <c r="A230" s="2"/>
      <c r="B230" s="2"/>
      <c r="C230" s="2" t="s">
        <v>44</v>
      </c>
      <c r="D230" s="2"/>
      <c r="E230" s="2">
        <v>8.0000000000000002E-3</v>
      </c>
      <c r="F230" s="2"/>
      <c r="G230" s="2" t="s">
        <v>232</v>
      </c>
      <c r="H230" s="2"/>
      <c r="I230" s="2" t="s">
        <v>233</v>
      </c>
      <c r="J230" s="2"/>
    </row>
    <row r="231" spans="1:10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spans="1:10">
      <c r="A232" s="2"/>
      <c r="B232" s="2"/>
      <c r="C232" s="2" t="s">
        <v>47</v>
      </c>
      <c r="D232" s="2"/>
      <c r="E232" s="2">
        <v>1.2569999999999999</v>
      </c>
      <c r="F232" s="2"/>
      <c r="G232" s="2" t="s">
        <v>234</v>
      </c>
      <c r="H232" s="2"/>
      <c r="I232" s="2" t="s">
        <v>108</v>
      </c>
      <c r="J232" s="2"/>
    </row>
    <row r="233" spans="1:10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spans="1:10">
      <c r="A234" s="2"/>
      <c r="B234" s="2"/>
      <c r="C234" s="2" t="s">
        <v>50</v>
      </c>
      <c r="D234" s="2"/>
      <c r="E234" s="2">
        <v>7.718</v>
      </c>
      <c r="F234" s="2"/>
      <c r="G234" s="2" t="s">
        <v>235</v>
      </c>
      <c r="H234" s="2"/>
      <c r="I234" s="2" t="s">
        <v>236</v>
      </c>
      <c r="J234" s="2"/>
    </row>
    <row r="235" spans="1:10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spans="1:10">
      <c r="A236" s="2"/>
      <c r="B236" s="2"/>
      <c r="C236" s="2" t="s">
        <v>53</v>
      </c>
      <c r="D236" s="2"/>
      <c r="E236" s="2">
        <v>193.2</v>
      </c>
      <c r="F236" s="2"/>
      <c r="G236" s="2" t="s">
        <v>213</v>
      </c>
      <c r="H236" s="2"/>
      <c r="I236" s="2" t="s">
        <v>237</v>
      </c>
      <c r="J236" s="2"/>
    </row>
    <row r="237" spans="1:10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spans="1:10">
      <c r="A238" s="2"/>
      <c r="B238" s="2"/>
      <c r="C238" s="2" t="s">
        <v>56</v>
      </c>
      <c r="D238" s="2"/>
      <c r="E238" s="2">
        <v>88.23</v>
      </c>
      <c r="F238" s="2"/>
      <c r="G238" s="2" t="s">
        <v>238</v>
      </c>
      <c r="H238" s="2"/>
      <c r="I238" s="2" t="s">
        <v>239</v>
      </c>
      <c r="J238" s="2"/>
    </row>
    <row r="239" spans="1:10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spans="1:10">
      <c r="A240" s="2"/>
      <c r="B240" s="2"/>
      <c r="C240" s="2" t="s">
        <v>58</v>
      </c>
      <c r="D240" s="2"/>
      <c r="E240" s="2">
        <v>57.54</v>
      </c>
      <c r="F240" s="2"/>
      <c r="G240" s="2" t="s">
        <v>240</v>
      </c>
      <c r="H240" s="2"/>
      <c r="I240" s="2" t="s">
        <v>80</v>
      </c>
      <c r="J240" s="2"/>
    </row>
    <row r="241" spans="1:10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spans="1:10">
      <c r="A242" s="2"/>
      <c r="B242" s="2"/>
      <c r="C242" s="2" t="s">
        <v>61</v>
      </c>
      <c r="D242" s="2"/>
      <c r="E242" s="2">
        <v>2.1960000000000002</v>
      </c>
      <c r="F242" s="2"/>
      <c r="G242" s="2" t="s">
        <v>241</v>
      </c>
      <c r="H242" s="2"/>
      <c r="I242" s="2" t="s">
        <v>242</v>
      </c>
      <c r="J242" s="2"/>
    </row>
    <row r="243" spans="1:10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spans="1:10">
      <c r="A244" s="2"/>
      <c r="B244" s="2"/>
      <c r="C244" s="2" t="s">
        <v>64</v>
      </c>
      <c r="D244" s="2"/>
      <c r="E244" s="2">
        <v>38.47</v>
      </c>
      <c r="F244" s="2"/>
      <c r="G244" s="2" t="s">
        <v>243</v>
      </c>
      <c r="H244" s="2"/>
      <c r="I244" s="2" t="s">
        <v>244</v>
      </c>
      <c r="J244" s="2"/>
    </row>
    <row r="245" spans="1:10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spans="1:10">
      <c r="A246" s="2"/>
      <c r="B246" s="2"/>
      <c r="C246" s="2" t="s">
        <v>67</v>
      </c>
      <c r="D246" s="2"/>
      <c r="E246" s="2">
        <v>1.008</v>
      </c>
      <c r="F246" s="2"/>
      <c r="G246" s="2" t="s">
        <v>245</v>
      </c>
      <c r="H246" s="2"/>
      <c r="I246" s="2" t="s">
        <v>222</v>
      </c>
      <c r="J246" s="2"/>
    </row>
    <row r="247" spans="1:10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spans="1:10">
      <c r="A248" s="2"/>
      <c r="B248" s="2"/>
      <c r="C248" s="2" t="s">
        <v>72</v>
      </c>
      <c r="D248" s="2"/>
      <c r="E248" s="2">
        <v>0.75700000000000001</v>
      </c>
      <c r="F248" s="2"/>
      <c r="G248" s="2" t="s">
        <v>246</v>
      </c>
      <c r="H248" s="2"/>
      <c r="I248" s="2" t="s">
        <v>121</v>
      </c>
      <c r="J248" s="2"/>
    </row>
    <row r="249" spans="1:10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spans="1:10">
      <c r="A250" s="2"/>
      <c r="B250" s="2"/>
      <c r="C250" s="2" t="s">
        <v>75</v>
      </c>
      <c r="D250" s="2"/>
      <c r="E250" s="2">
        <v>814.7</v>
      </c>
      <c r="F250" s="2"/>
      <c r="G250" s="2" t="s">
        <v>247</v>
      </c>
      <c r="H250" s="2"/>
      <c r="I250" s="2" t="s">
        <v>104</v>
      </c>
      <c r="J250" s="2"/>
    </row>
    <row r="251" spans="1:10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spans="1:10">
      <c r="A252" s="2"/>
      <c r="B252" s="2"/>
      <c r="C252" s="2" t="s">
        <v>78</v>
      </c>
      <c r="D252" s="2"/>
      <c r="E252" s="2">
        <v>20.89</v>
      </c>
      <c r="F252" s="2"/>
      <c r="G252" s="2" t="s">
        <v>248</v>
      </c>
      <c r="H252" s="2"/>
      <c r="I252" s="2" t="s">
        <v>102</v>
      </c>
      <c r="J252" s="2"/>
    </row>
    <row r="253" spans="1:10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spans="1:10">
      <c r="A254" s="2"/>
      <c r="B254" s="2"/>
      <c r="C254" s="2" t="s">
        <v>81</v>
      </c>
      <c r="D254" s="2"/>
      <c r="E254" s="2">
        <v>10.48</v>
      </c>
      <c r="F254" s="2"/>
      <c r="G254" s="2" t="s">
        <v>249</v>
      </c>
      <c r="H254" s="2"/>
      <c r="I254" s="2" t="s">
        <v>250</v>
      </c>
      <c r="J254" s="2"/>
    </row>
    <row r="255" spans="1:10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spans="1:10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spans="1:10">
      <c r="A257" s="2" t="s">
        <v>251</v>
      </c>
      <c r="B257" s="2"/>
      <c r="C257" s="2"/>
      <c r="D257" s="2"/>
      <c r="E257" s="2"/>
      <c r="F257" s="2"/>
      <c r="G257" s="2"/>
      <c r="H257" s="2"/>
      <c r="I257" s="2"/>
      <c r="J257" s="2"/>
    </row>
    <row r="258" spans="1:10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spans="1:10">
      <c r="A259" s="2" t="s">
        <v>85</v>
      </c>
      <c r="B259" s="2"/>
      <c r="C259" s="2" t="s">
        <v>86</v>
      </c>
      <c r="D259" s="2"/>
      <c r="E259" s="2" t="s">
        <v>6</v>
      </c>
      <c r="F259" s="2"/>
      <c r="G259" s="2" t="s">
        <v>87</v>
      </c>
      <c r="H259" s="2" t="s">
        <v>88</v>
      </c>
      <c r="I259" s="2"/>
      <c r="J259" s="2"/>
    </row>
    <row r="260" spans="1:10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spans="1:10">
      <c r="A261" s="2" t="s">
        <v>252</v>
      </c>
      <c r="B261" s="2"/>
      <c r="C261" s="2"/>
      <c r="D261" s="2"/>
      <c r="E261" s="2"/>
      <c r="F261" s="2"/>
      <c r="G261" s="2"/>
      <c r="H261" s="2"/>
      <c r="I261" s="2"/>
      <c r="J261" s="2"/>
    </row>
    <row r="262" spans="1:10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spans="1:10">
      <c r="A263" s="2"/>
      <c r="B263" s="2"/>
      <c r="C263" s="2" t="s">
        <v>35</v>
      </c>
      <c r="D263" s="2"/>
      <c r="E263" s="2">
        <v>370.7</v>
      </c>
      <c r="F263" s="2"/>
      <c r="G263" s="2" t="s">
        <v>253</v>
      </c>
      <c r="H263" s="2"/>
      <c r="I263" s="2" t="s">
        <v>161</v>
      </c>
      <c r="J263" s="2"/>
    </row>
    <row r="264" spans="1:10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spans="1:10">
      <c r="A265" s="2"/>
      <c r="B265" s="2"/>
      <c r="C265" s="2" t="s">
        <v>38</v>
      </c>
      <c r="D265" s="2"/>
      <c r="E265" s="2">
        <v>0.497</v>
      </c>
      <c r="F265" s="2"/>
      <c r="G265" s="2" t="s">
        <v>254</v>
      </c>
      <c r="H265" s="2"/>
      <c r="I265" s="2" t="s">
        <v>255</v>
      </c>
      <c r="J265" s="2"/>
    </row>
    <row r="266" spans="1:10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spans="1:10">
      <c r="A267" s="2"/>
      <c r="B267" s="2"/>
      <c r="C267" s="2" t="s">
        <v>41</v>
      </c>
      <c r="D267" s="2"/>
      <c r="E267" s="2">
        <v>275.2</v>
      </c>
      <c r="F267" s="2"/>
      <c r="G267" s="2" t="s">
        <v>71</v>
      </c>
      <c r="H267" s="2"/>
      <c r="I267" s="2" t="s">
        <v>190</v>
      </c>
      <c r="J267" s="2"/>
    </row>
    <row r="268" spans="1:10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spans="1:10">
      <c r="A269" s="2"/>
      <c r="B269" s="2"/>
      <c r="C269" s="2" t="s">
        <v>44</v>
      </c>
      <c r="D269" s="2"/>
      <c r="E269" s="2">
        <v>7.0000000000000001E-3</v>
      </c>
      <c r="F269" s="2"/>
      <c r="G269" s="2" t="s">
        <v>256</v>
      </c>
      <c r="H269" s="2"/>
      <c r="I269" s="2" t="s">
        <v>257</v>
      </c>
      <c r="J269" s="2"/>
    </row>
    <row r="270" spans="1:10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spans="1:10">
      <c r="A271" s="2"/>
      <c r="B271" s="2"/>
      <c r="C271" s="2" t="s">
        <v>47</v>
      </c>
      <c r="D271" s="2"/>
      <c r="E271" s="2">
        <v>1.272</v>
      </c>
      <c r="F271" s="2"/>
      <c r="G271" s="2" t="s">
        <v>258</v>
      </c>
      <c r="H271" s="2"/>
      <c r="I271" s="2" t="s">
        <v>140</v>
      </c>
      <c r="J271" s="2"/>
    </row>
    <row r="272" spans="1:10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spans="1:10">
      <c r="A273" s="2"/>
      <c r="B273" s="2"/>
      <c r="C273" s="2" t="s">
        <v>50</v>
      </c>
      <c r="D273" s="2"/>
      <c r="E273" s="2">
        <v>7.71</v>
      </c>
      <c r="F273" s="2"/>
      <c r="G273" s="2" t="s">
        <v>259</v>
      </c>
      <c r="H273" s="2"/>
      <c r="I273" s="2" t="s">
        <v>167</v>
      </c>
      <c r="J273" s="2"/>
    </row>
    <row r="274" spans="1:10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spans="1:10">
      <c r="A275" s="2"/>
      <c r="B275" s="2"/>
      <c r="C275" s="2" t="s">
        <v>53</v>
      </c>
      <c r="D275" s="2"/>
      <c r="E275" s="2">
        <v>192.5</v>
      </c>
      <c r="F275" s="2"/>
      <c r="G275" s="2" t="s">
        <v>260</v>
      </c>
      <c r="H275" s="2"/>
      <c r="I275" s="2" t="s">
        <v>261</v>
      </c>
      <c r="J275" s="2"/>
    </row>
    <row r="276" spans="1:10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spans="1:10">
      <c r="A277" s="2"/>
      <c r="B277" s="2"/>
      <c r="C277" s="2" t="s">
        <v>56</v>
      </c>
      <c r="D277" s="2"/>
      <c r="E277" s="2">
        <v>88.03</v>
      </c>
      <c r="F277" s="2"/>
      <c r="G277" s="2" t="s">
        <v>262</v>
      </c>
      <c r="H277" s="2"/>
      <c r="I277" s="2" t="s">
        <v>250</v>
      </c>
      <c r="J277" s="2"/>
    </row>
    <row r="278" spans="1:10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spans="1:10">
      <c r="A279" s="2"/>
      <c r="B279" s="2"/>
      <c r="C279" s="2" t="s">
        <v>58</v>
      </c>
      <c r="D279" s="2"/>
      <c r="E279" s="2">
        <v>59.96</v>
      </c>
      <c r="F279" s="2"/>
      <c r="G279" s="2" t="s">
        <v>263</v>
      </c>
      <c r="H279" s="2"/>
      <c r="I279" s="2" t="s">
        <v>260</v>
      </c>
      <c r="J279" s="2"/>
    </row>
    <row r="280" spans="1:10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spans="1:10">
      <c r="A281" s="2"/>
      <c r="B281" s="2"/>
      <c r="C281" s="2" t="s">
        <v>61</v>
      </c>
      <c r="D281" s="2"/>
      <c r="E281" s="2">
        <v>2.1749999999999998</v>
      </c>
      <c r="F281" s="2"/>
      <c r="G281" s="2" t="s">
        <v>264</v>
      </c>
      <c r="H281" s="2"/>
      <c r="I281" s="2" t="s">
        <v>161</v>
      </c>
      <c r="J281" s="2"/>
    </row>
    <row r="282" spans="1:10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spans="1:10">
      <c r="A283" s="2"/>
      <c r="B283" s="2"/>
      <c r="C283" s="2" t="s">
        <v>64</v>
      </c>
      <c r="D283" s="2"/>
      <c r="E283" s="2">
        <v>39.520000000000003</v>
      </c>
      <c r="F283" s="2"/>
      <c r="G283" s="2" t="s">
        <v>265</v>
      </c>
      <c r="H283" s="2"/>
      <c r="I283" s="2" t="s">
        <v>266</v>
      </c>
      <c r="J283" s="2"/>
    </row>
    <row r="284" spans="1:10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spans="1:10">
      <c r="A285" s="2"/>
      <c r="B285" s="2"/>
      <c r="C285" s="2" t="s">
        <v>67</v>
      </c>
      <c r="D285" s="2"/>
      <c r="E285" s="2">
        <v>1.014</v>
      </c>
      <c r="F285" s="2"/>
      <c r="G285" s="2" t="s">
        <v>267</v>
      </c>
      <c r="H285" s="2"/>
      <c r="I285" s="2" t="s">
        <v>268</v>
      </c>
      <c r="J285" s="2"/>
    </row>
    <row r="286" spans="1:10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spans="1:10">
      <c r="A287" s="2"/>
      <c r="B287" s="2"/>
      <c r="C287" s="2" t="s">
        <v>72</v>
      </c>
      <c r="D287" s="2"/>
      <c r="E287" s="2">
        <v>0.75600000000000001</v>
      </c>
      <c r="F287" s="2"/>
      <c r="G287" s="2" t="s">
        <v>269</v>
      </c>
      <c r="H287" s="2"/>
      <c r="I287" s="2" t="s">
        <v>106</v>
      </c>
      <c r="J287" s="2"/>
    </row>
    <row r="288" spans="1:10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spans="1:10">
      <c r="A289" s="2"/>
      <c r="B289" s="2"/>
      <c r="C289" s="2" t="s">
        <v>75</v>
      </c>
      <c r="D289" s="2"/>
      <c r="E289" s="2">
        <v>810</v>
      </c>
      <c r="F289" s="2"/>
      <c r="G289" s="2" t="s">
        <v>197</v>
      </c>
      <c r="H289" s="2"/>
      <c r="I289" s="2" t="s">
        <v>250</v>
      </c>
      <c r="J289" s="2"/>
    </row>
    <row r="290" spans="1:10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spans="1:10">
      <c r="A291" s="2"/>
      <c r="B291" s="2"/>
      <c r="C291" s="2" t="s">
        <v>78</v>
      </c>
      <c r="D291" s="2"/>
      <c r="E291" s="2">
        <v>20.63</v>
      </c>
      <c r="F291" s="2"/>
      <c r="G291" s="2" t="s">
        <v>270</v>
      </c>
      <c r="H291" s="2"/>
      <c r="I291" s="2" t="s">
        <v>271</v>
      </c>
      <c r="J291" s="2"/>
    </row>
    <row r="292" spans="1:10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spans="1:10">
      <c r="A293" s="2"/>
      <c r="B293" s="2"/>
      <c r="C293" s="2" t="s">
        <v>81</v>
      </c>
      <c r="D293" s="2"/>
      <c r="E293" s="2">
        <v>10.45</v>
      </c>
      <c r="F293" s="2"/>
      <c r="G293" s="2" t="s">
        <v>272</v>
      </c>
      <c r="H293" s="2"/>
      <c r="I293" s="2" t="s">
        <v>273</v>
      </c>
      <c r="J293" s="2"/>
    </row>
    <row r="294" spans="1:10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spans="1:10">
      <c r="A295" s="2" t="s">
        <v>274</v>
      </c>
      <c r="B295" s="2"/>
      <c r="C295" s="2"/>
      <c r="D295" s="2"/>
      <c r="E295" s="2"/>
      <c r="F295" s="2"/>
      <c r="G295" s="2"/>
      <c r="H295" s="2"/>
      <c r="I295" s="2"/>
      <c r="J295" s="2"/>
    </row>
    <row r="296" spans="1:10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spans="1:10">
      <c r="A297" s="2"/>
      <c r="B297" s="2"/>
      <c r="C297" s="2" t="s">
        <v>35</v>
      </c>
      <c r="D297" s="2"/>
      <c r="E297" s="2">
        <v>343</v>
      </c>
      <c r="F297" s="2"/>
      <c r="G297" s="2" t="s">
        <v>275</v>
      </c>
      <c r="H297" s="2"/>
      <c r="I297" s="2" t="s">
        <v>276</v>
      </c>
      <c r="J297" s="2"/>
    </row>
    <row r="298" spans="1:10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spans="1:10">
      <c r="A299" s="2"/>
      <c r="B299" s="2"/>
      <c r="C299" s="2" t="s">
        <v>38</v>
      </c>
      <c r="D299" s="2"/>
      <c r="E299" s="2">
        <v>0.499</v>
      </c>
      <c r="F299" s="2"/>
      <c r="G299" s="2" t="s">
        <v>277</v>
      </c>
      <c r="H299" s="2"/>
      <c r="I299" s="2" t="s">
        <v>231</v>
      </c>
      <c r="J299" s="2"/>
    </row>
    <row r="300" spans="1:10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spans="1:10">
      <c r="A301" s="2"/>
      <c r="B301" s="2"/>
      <c r="C301" s="2" t="s">
        <v>41</v>
      </c>
      <c r="D301" s="2"/>
      <c r="E301" s="2">
        <v>250.9</v>
      </c>
      <c r="F301" s="2"/>
      <c r="G301" s="2" t="s">
        <v>139</v>
      </c>
      <c r="H301" s="2"/>
      <c r="I301" s="2" t="s">
        <v>104</v>
      </c>
      <c r="J301" s="2"/>
    </row>
    <row r="302" spans="1:10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spans="1:10">
      <c r="A303" s="2"/>
      <c r="B303" s="2"/>
      <c r="C303" s="2" t="s">
        <v>44</v>
      </c>
      <c r="D303" s="2"/>
      <c r="E303" s="2">
        <v>8.0000000000000002E-3</v>
      </c>
      <c r="F303" s="2"/>
      <c r="G303" s="2" t="s">
        <v>209</v>
      </c>
      <c r="H303" s="2"/>
      <c r="I303" s="2" t="s">
        <v>278</v>
      </c>
      <c r="J303" s="2"/>
    </row>
    <row r="304" spans="1:10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spans="1:10">
      <c r="A305" s="2"/>
      <c r="B305" s="2"/>
      <c r="C305" s="2" t="s">
        <v>47</v>
      </c>
      <c r="D305" s="2"/>
      <c r="E305" s="2">
        <v>1.2450000000000001</v>
      </c>
      <c r="F305" s="2"/>
      <c r="G305" s="2" t="s">
        <v>68</v>
      </c>
      <c r="H305" s="2"/>
      <c r="I305" s="2" t="s">
        <v>279</v>
      </c>
      <c r="J305" s="2"/>
    </row>
    <row r="306" spans="1:10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spans="1:10">
      <c r="A307" s="2"/>
      <c r="B307" s="2"/>
      <c r="C307" s="2" t="s">
        <v>50</v>
      </c>
      <c r="D307" s="2"/>
      <c r="E307" s="2">
        <v>7.6340000000000003</v>
      </c>
      <c r="F307" s="2"/>
      <c r="G307" s="2" t="s">
        <v>280</v>
      </c>
      <c r="H307" s="2"/>
      <c r="I307" s="2" t="s">
        <v>281</v>
      </c>
      <c r="J307" s="2"/>
    </row>
    <row r="308" spans="1:10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spans="1:10">
      <c r="A309" s="2"/>
      <c r="B309" s="2"/>
      <c r="C309" s="2" t="s">
        <v>53</v>
      </c>
      <c r="D309" s="2"/>
      <c r="E309" s="2">
        <v>194.6</v>
      </c>
      <c r="F309" s="2"/>
      <c r="G309" s="2" t="s">
        <v>282</v>
      </c>
      <c r="H309" s="2"/>
      <c r="I309" s="2" t="s">
        <v>71</v>
      </c>
      <c r="J309" s="2"/>
    </row>
    <row r="310" spans="1:10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spans="1:10">
      <c r="A311" s="2"/>
      <c r="B311" s="2"/>
      <c r="C311" s="2" t="s">
        <v>56</v>
      </c>
      <c r="D311" s="2"/>
      <c r="E311" s="2">
        <v>87.79</v>
      </c>
      <c r="F311" s="2"/>
      <c r="G311" s="2" t="s">
        <v>283</v>
      </c>
      <c r="H311" s="2"/>
      <c r="I311" s="2" t="s">
        <v>133</v>
      </c>
      <c r="J311" s="2"/>
    </row>
    <row r="312" spans="1:10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spans="1:10">
      <c r="A313" s="2"/>
      <c r="B313" s="2"/>
      <c r="C313" s="2" t="s">
        <v>58</v>
      </c>
      <c r="D313" s="2"/>
      <c r="E313" s="2">
        <v>53.49</v>
      </c>
      <c r="F313" s="2"/>
      <c r="G313" s="2" t="s">
        <v>284</v>
      </c>
      <c r="H313" s="2"/>
      <c r="I313" s="2" t="s">
        <v>104</v>
      </c>
      <c r="J313" s="2"/>
    </row>
    <row r="314" spans="1:10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spans="1:10">
      <c r="A315" s="2"/>
      <c r="B315" s="2"/>
      <c r="C315" s="2" t="s">
        <v>61</v>
      </c>
      <c r="D315" s="2"/>
      <c r="E315" s="2">
        <v>2.17</v>
      </c>
      <c r="F315" s="2"/>
      <c r="G315" s="2" t="s">
        <v>234</v>
      </c>
      <c r="H315" s="2"/>
      <c r="I315" s="2" t="s">
        <v>285</v>
      </c>
      <c r="J315" s="2"/>
    </row>
    <row r="316" spans="1:10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spans="1:10">
      <c r="A317" s="2"/>
      <c r="B317" s="2"/>
      <c r="C317" s="2" t="s">
        <v>64</v>
      </c>
      <c r="D317" s="2"/>
      <c r="E317" s="2">
        <v>36.4</v>
      </c>
      <c r="F317" s="2"/>
      <c r="G317" s="2" t="s">
        <v>286</v>
      </c>
      <c r="H317" s="2"/>
      <c r="I317" s="2" t="s">
        <v>222</v>
      </c>
      <c r="J317" s="2"/>
    </row>
    <row r="318" spans="1:10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spans="1:10">
      <c r="A319" s="2"/>
      <c r="B319" s="2"/>
      <c r="C319" s="2" t="s">
        <v>67</v>
      </c>
      <c r="D319" s="2"/>
      <c r="E319" s="2">
        <v>1.0189999999999999</v>
      </c>
      <c r="F319" s="2"/>
      <c r="G319" s="2" t="s">
        <v>287</v>
      </c>
      <c r="H319" s="2"/>
      <c r="I319" s="2" t="s">
        <v>214</v>
      </c>
      <c r="J319" s="2"/>
    </row>
    <row r="320" spans="1:10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spans="1:10">
      <c r="A321" s="2"/>
      <c r="B321" s="2"/>
      <c r="C321" s="2" t="s">
        <v>72</v>
      </c>
      <c r="D321" s="2"/>
      <c r="E321" s="2">
        <v>0.75700000000000001</v>
      </c>
      <c r="F321" s="2"/>
      <c r="G321" s="2" t="s">
        <v>289</v>
      </c>
      <c r="H321" s="2"/>
      <c r="I321" s="2" t="s">
        <v>138</v>
      </c>
      <c r="J321" s="2"/>
    </row>
    <row r="322" spans="1:10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spans="1:10">
      <c r="A323" s="2"/>
      <c r="B323" s="2"/>
      <c r="C323" s="2" t="s">
        <v>75</v>
      </c>
      <c r="D323" s="2"/>
      <c r="E323" s="2">
        <v>850.4</v>
      </c>
      <c r="F323" s="2"/>
      <c r="G323" s="2" t="s">
        <v>290</v>
      </c>
      <c r="H323" s="2"/>
      <c r="I323" s="2" t="s">
        <v>43</v>
      </c>
      <c r="J323" s="2"/>
    </row>
    <row r="324" spans="1:10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spans="1:10">
      <c r="A325" s="2"/>
      <c r="B325" s="2"/>
      <c r="C325" s="2" t="s">
        <v>78</v>
      </c>
      <c r="D325" s="2"/>
      <c r="E325" s="2">
        <v>20.32</v>
      </c>
      <c r="F325" s="2"/>
      <c r="G325" s="2" t="s">
        <v>291</v>
      </c>
      <c r="H325" s="2"/>
      <c r="I325" s="2" t="s">
        <v>63</v>
      </c>
      <c r="J325" s="2"/>
    </row>
    <row r="326" spans="1:10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spans="1:10">
      <c r="A327" s="2"/>
      <c r="B327" s="2"/>
      <c r="C327" s="2" t="s">
        <v>81</v>
      </c>
      <c r="D327" s="2"/>
      <c r="E327" s="2">
        <v>10.45</v>
      </c>
      <c r="F327" s="2"/>
      <c r="G327" s="2" t="s">
        <v>200</v>
      </c>
      <c r="H327" s="2"/>
      <c r="I327" s="2" t="s">
        <v>167</v>
      </c>
      <c r="J327" s="2"/>
    </row>
    <row r="328" spans="1:10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spans="1:10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spans="1:10">
      <c r="A330" s="2" t="s">
        <v>292</v>
      </c>
      <c r="B330" s="2"/>
      <c r="C330" s="2"/>
      <c r="D330" s="2"/>
      <c r="E330" s="2"/>
      <c r="F330" s="2"/>
      <c r="G330" s="2"/>
      <c r="H330" s="2"/>
      <c r="I330" s="2"/>
      <c r="J330" s="2"/>
    </row>
    <row r="331" spans="1:10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spans="1:10">
      <c r="A332" s="2" t="s">
        <v>85</v>
      </c>
      <c r="B332" s="2"/>
      <c r="C332" s="2" t="s">
        <v>86</v>
      </c>
      <c r="D332" s="2"/>
      <c r="E332" s="2" t="s">
        <v>6</v>
      </c>
      <c r="F332" s="2"/>
      <c r="G332" s="2" t="s">
        <v>87</v>
      </c>
      <c r="H332" s="2" t="s">
        <v>88</v>
      </c>
      <c r="I332" s="2"/>
      <c r="J332" s="2"/>
    </row>
    <row r="333" spans="1:10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spans="1:10">
      <c r="A334" s="2" t="s">
        <v>293</v>
      </c>
      <c r="B334" s="2"/>
      <c r="C334" s="2"/>
      <c r="D334" s="2"/>
      <c r="E334" s="2"/>
      <c r="F334" s="2"/>
      <c r="G334" s="2"/>
      <c r="H334" s="2"/>
      <c r="I334" s="2"/>
      <c r="J334" s="2"/>
    </row>
    <row r="335" spans="1:10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spans="1:10">
      <c r="A336" s="2"/>
      <c r="B336" s="2"/>
      <c r="C336" s="2" t="s">
        <v>35</v>
      </c>
      <c r="D336" s="2"/>
      <c r="E336" s="2">
        <v>389.7</v>
      </c>
      <c r="F336" s="2"/>
      <c r="G336" s="2" t="s">
        <v>294</v>
      </c>
      <c r="H336" s="2"/>
      <c r="I336" s="2" t="s">
        <v>205</v>
      </c>
      <c r="J336" s="2"/>
    </row>
    <row r="337" spans="1:10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spans="1:10">
      <c r="A338" s="2"/>
      <c r="B338" s="2"/>
      <c r="C338" s="2" t="s">
        <v>38</v>
      </c>
      <c r="D338" s="2"/>
      <c r="E338" s="2">
        <v>0.49099999999999999</v>
      </c>
      <c r="F338" s="2"/>
      <c r="G338" s="2" t="s">
        <v>295</v>
      </c>
      <c r="H338" s="2"/>
      <c r="I338" s="2" t="s">
        <v>104</v>
      </c>
      <c r="J338" s="2"/>
    </row>
    <row r="339" spans="1:10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spans="1:10">
      <c r="A340" s="2"/>
      <c r="B340" s="2"/>
      <c r="C340" s="2" t="s">
        <v>41</v>
      </c>
      <c r="D340" s="2"/>
      <c r="E340" s="2">
        <v>287.8</v>
      </c>
      <c r="F340" s="2"/>
      <c r="G340" s="2" t="s">
        <v>296</v>
      </c>
      <c r="H340" s="2"/>
      <c r="I340" s="2" t="s">
        <v>214</v>
      </c>
      <c r="J340" s="2"/>
    </row>
    <row r="341" spans="1:10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spans="1:10">
      <c r="A342" s="2"/>
      <c r="B342" s="2"/>
      <c r="C342" s="2" t="s">
        <v>44</v>
      </c>
      <c r="D342" s="2"/>
      <c r="E342" s="2">
        <v>7.0000000000000001E-3</v>
      </c>
      <c r="F342" s="2"/>
      <c r="G342" s="2" t="s">
        <v>297</v>
      </c>
      <c r="H342" s="2"/>
      <c r="I342" s="2" t="s">
        <v>298</v>
      </c>
      <c r="J342" s="2"/>
    </row>
    <row r="343" spans="1:10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spans="1:10">
      <c r="A344" s="2"/>
      <c r="B344" s="2"/>
      <c r="C344" s="2" t="s">
        <v>47</v>
      </c>
      <c r="D344" s="2"/>
      <c r="E344" s="2">
        <v>1.242</v>
      </c>
      <c r="F344" s="2"/>
      <c r="G344" s="2" t="s">
        <v>299</v>
      </c>
      <c r="H344" s="2"/>
      <c r="I344" s="2" t="s">
        <v>300</v>
      </c>
      <c r="J344" s="2"/>
    </row>
    <row r="345" spans="1:10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spans="1:10">
      <c r="A346" s="2"/>
      <c r="B346" s="2"/>
      <c r="C346" s="2" t="s">
        <v>50</v>
      </c>
      <c r="D346" s="2"/>
      <c r="E346" s="2">
        <v>7.7969999999999997</v>
      </c>
      <c r="F346" s="2"/>
      <c r="G346" s="2" t="s">
        <v>301</v>
      </c>
      <c r="H346" s="2"/>
      <c r="I346" s="2" t="s">
        <v>147</v>
      </c>
      <c r="J346" s="2"/>
    </row>
    <row r="347" spans="1:10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spans="1:10">
      <c r="A348" s="2"/>
      <c r="B348" s="2"/>
      <c r="C348" s="2" t="s">
        <v>53</v>
      </c>
      <c r="D348" s="2"/>
      <c r="E348" s="2">
        <v>196.8</v>
      </c>
      <c r="F348" s="2"/>
      <c r="G348" s="2" t="s">
        <v>302</v>
      </c>
      <c r="H348" s="2"/>
      <c r="I348" s="2" t="s">
        <v>161</v>
      </c>
      <c r="J348" s="2"/>
    </row>
    <row r="349" spans="1:10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spans="1:10">
      <c r="A350" s="2"/>
      <c r="B350" s="2"/>
      <c r="C350" s="2" t="s">
        <v>56</v>
      </c>
      <c r="D350" s="2"/>
      <c r="E350" s="2">
        <v>91.45</v>
      </c>
      <c r="F350" s="2"/>
      <c r="G350" s="2" t="s">
        <v>303</v>
      </c>
      <c r="H350" s="2"/>
      <c r="I350" s="2" t="s">
        <v>112</v>
      </c>
      <c r="J350" s="2"/>
    </row>
    <row r="351" spans="1:10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spans="1:10">
      <c r="A352" s="2"/>
      <c r="B352" s="2"/>
      <c r="C352" s="2" t="s">
        <v>58</v>
      </c>
      <c r="D352" s="2"/>
      <c r="E352" s="2">
        <v>62.16</v>
      </c>
      <c r="F352" s="2"/>
      <c r="G352" s="2" t="s">
        <v>304</v>
      </c>
      <c r="H352" s="2"/>
      <c r="I352" s="2" t="s">
        <v>305</v>
      </c>
      <c r="J352" s="2"/>
    </row>
    <row r="353" spans="1:10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spans="1:10">
      <c r="A354" s="2"/>
      <c r="B354" s="2"/>
      <c r="C354" s="2" t="s">
        <v>61</v>
      </c>
      <c r="D354" s="2"/>
      <c r="E354" s="2">
        <v>2.1920000000000002</v>
      </c>
      <c r="F354" s="2"/>
      <c r="G354" s="2" t="s">
        <v>306</v>
      </c>
      <c r="H354" s="2"/>
      <c r="I354" s="2" t="s">
        <v>129</v>
      </c>
      <c r="J354" s="2"/>
    </row>
    <row r="355" spans="1:10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spans="1:10">
      <c r="A356" s="2"/>
      <c r="B356" s="2"/>
      <c r="C356" s="2" t="s">
        <v>64</v>
      </c>
      <c r="D356" s="2"/>
      <c r="E356" s="2">
        <v>39.979999999999997</v>
      </c>
      <c r="F356" s="2"/>
      <c r="G356" s="2" t="s">
        <v>307</v>
      </c>
      <c r="H356" s="2"/>
      <c r="I356" s="2" t="s">
        <v>180</v>
      </c>
      <c r="J356" s="2"/>
    </row>
    <row r="357" spans="1:10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spans="1:10">
      <c r="A358" s="2"/>
      <c r="B358" s="2"/>
      <c r="C358" s="2" t="s">
        <v>67</v>
      </c>
      <c r="D358" s="2"/>
      <c r="E358" s="2">
        <v>0.99299999999999999</v>
      </c>
      <c r="F358" s="2"/>
      <c r="G358" s="2" t="s">
        <v>308</v>
      </c>
      <c r="H358" s="2"/>
      <c r="I358" s="2" t="s">
        <v>309</v>
      </c>
      <c r="J358" s="2"/>
    </row>
    <row r="359" spans="1:10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spans="1:10">
      <c r="A360" s="2"/>
      <c r="B360" s="2"/>
      <c r="C360" s="2" t="s">
        <v>72</v>
      </c>
      <c r="D360" s="2"/>
      <c r="E360" s="2">
        <v>0.76400000000000001</v>
      </c>
      <c r="F360" s="2"/>
      <c r="G360" s="2" t="s">
        <v>256</v>
      </c>
      <c r="H360" s="2"/>
      <c r="I360" s="2" t="s">
        <v>310</v>
      </c>
      <c r="J360" s="2"/>
    </row>
    <row r="361" spans="1:10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spans="1:10">
      <c r="A362" s="2"/>
      <c r="B362" s="2"/>
      <c r="C362" s="2" t="s">
        <v>75</v>
      </c>
      <c r="D362" s="2"/>
      <c r="E362" s="2">
        <v>849</v>
      </c>
      <c r="F362" s="2"/>
      <c r="G362" s="2" t="s">
        <v>311</v>
      </c>
      <c r="H362" s="2"/>
      <c r="I362" s="2" t="s">
        <v>129</v>
      </c>
      <c r="J362" s="2"/>
    </row>
    <row r="363" spans="1:10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spans="1:10">
      <c r="A364" s="2"/>
      <c r="B364" s="2"/>
      <c r="C364" s="2" t="s">
        <v>78</v>
      </c>
      <c r="D364" s="2"/>
      <c r="E364" s="2">
        <v>20.77</v>
      </c>
      <c r="F364" s="2"/>
      <c r="G364" s="2" t="s">
        <v>312</v>
      </c>
      <c r="H364" s="2"/>
      <c r="I364" s="2" t="s">
        <v>313</v>
      </c>
      <c r="J364" s="2"/>
    </row>
    <row r="365" spans="1:10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spans="1:10">
      <c r="A366" s="2"/>
      <c r="B366" s="2"/>
      <c r="C366" s="2" t="s">
        <v>81</v>
      </c>
      <c r="D366" s="2"/>
      <c r="E366" s="2">
        <v>10.54</v>
      </c>
      <c r="F366" s="2"/>
      <c r="G366" s="2" t="s">
        <v>314</v>
      </c>
      <c r="H366" s="2"/>
      <c r="I366" s="2" t="s">
        <v>102</v>
      </c>
      <c r="J366" s="2"/>
    </row>
    <row r="367" spans="1:10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spans="1:10">
      <c r="A368" s="2" t="s">
        <v>315</v>
      </c>
      <c r="B368" s="2"/>
      <c r="C368" s="2"/>
      <c r="D368" s="2"/>
      <c r="E368" s="2"/>
      <c r="F368" s="2"/>
      <c r="G368" s="2"/>
      <c r="H368" s="2"/>
      <c r="I368" s="2"/>
      <c r="J368" s="2"/>
    </row>
    <row r="369" spans="1:10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spans="1:10">
      <c r="A370" s="2"/>
      <c r="B370" s="2"/>
      <c r="C370" s="2" t="s">
        <v>35</v>
      </c>
      <c r="D370" s="2"/>
      <c r="E370" s="2">
        <v>8.9280000000000008</v>
      </c>
      <c r="F370" s="2"/>
      <c r="G370" s="2" t="s">
        <v>316</v>
      </c>
      <c r="H370" s="2"/>
      <c r="I370" s="2" t="s">
        <v>71</v>
      </c>
      <c r="J370" s="2"/>
    </row>
    <row r="371" spans="1:10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spans="1:10">
      <c r="A372" s="2"/>
      <c r="B372" s="2"/>
      <c r="C372" s="2" t="s">
        <v>38</v>
      </c>
      <c r="D372" s="2"/>
      <c r="E372" s="2">
        <v>10.38</v>
      </c>
      <c r="F372" s="2"/>
      <c r="G372" s="2" t="s">
        <v>317</v>
      </c>
      <c r="H372" s="2"/>
      <c r="I372" s="2" t="s">
        <v>214</v>
      </c>
      <c r="J372" s="2"/>
    </row>
    <row r="373" spans="1:10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spans="1:10">
      <c r="A374" s="2"/>
      <c r="B374" s="2"/>
      <c r="C374" s="2" t="s">
        <v>41</v>
      </c>
      <c r="D374" s="2"/>
      <c r="E374" s="2">
        <v>10.06</v>
      </c>
      <c r="F374" s="2"/>
      <c r="G374" s="2" t="s">
        <v>318</v>
      </c>
      <c r="H374" s="2"/>
      <c r="I374" s="2" t="s">
        <v>77</v>
      </c>
      <c r="J374" s="2"/>
    </row>
    <row r="375" spans="1:10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spans="1:10">
      <c r="A376" s="2"/>
      <c r="B376" s="2"/>
      <c r="C376" s="2" t="s">
        <v>44</v>
      </c>
      <c r="D376" s="2"/>
      <c r="E376" s="2">
        <v>10.51</v>
      </c>
      <c r="F376" s="2"/>
      <c r="G376" s="2" t="s">
        <v>319</v>
      </c>
      <c r="H376" s="2"/>
      <c r="I376" s="2" t="s">
        <v>175</v>
      </c>
      <c r="J376" s="2"/>
    </row>
    <row r="377" spans="1:10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spans="1:10">
      <c r="A378" s="2"/>
      <c r="B378" s="2"/>
      <c r="C378" s="2" t="s">
        <v>47</v>
      </c>
      <c r="D378" s="2"/>
      <c r="E378" s="2">
        <v>10</v>
      </c>
      <c r="F378" s="2"/>
      <c r="G378" s="2" t="s">
        <v>320</v>
      </c>
      <c r="H378" s="2"/>
      <c r="I378" s="2" t="s">
        <v>266</v>
      </c>
      <c r="J378" s="2"/>
    </row>
    <row r="379" spans="1:10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spans="1:10">
      <c r="A380" s="2"/>
      <c r="B380" s="2"/>
      <c r="C380" s="2" t="s">
        <v>50</v>
      </c>
      <c r="D380" s="2"/>
      <c r="E380" s="2">
        <v>10.52</v>
      </c>
      <c r="F380" s="2"/>
      <c r="G380" s="2" t="s">
        <v>321</v>
      </c>
      <c r="H380" s="2"/>
      <c r="I380" s="2" t="s">
        <v>165</v>
      </c>
      <c r="J380" s="2"/>
    </row>
    <row r="381" spans="1:10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spans="1:10">
      <c r="A382" s="2"/>
      <c r="B382" s="2"/>
      <c r="C382" s="2" t="s">
        <v>53</v>
      </c>
      <c r="D382" s="2"/>
      <c r="E382" s="2">
        <v>10.210000000000001</v>
      </c>
      <c r="F382" s="2"/>
      <c r="G382" s="2" t="s">
        <v>263</v>
      </c>
      <c r="H382" s="2"/>
      <c r="I382" s="2" t="s">
        <v>322</v>
      </c>
      <c r="J382" s="2"/>
    </row>
    <row r="383" spans="1:10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spans="1:10">
      <c r="A384" s="2"/>
      <c r="B384" s="2"/>
      <c r="C384" s="2" t="s">
        <v>56</v>
      </c>
      <c r="D384" s="2"/>
      <c r="E384" s="2">
        <v>9.5180000000000007</v>
      </c>
      <c r="F384" s="2"/>
      <c r="G384" s="2" t="s">
        <v>323</v>
      </c>
      <c r="H384" s="2"/>
      <c r="I384" s="2" t="s">
        <v>127</v>
      </c>
      <c r="J384" s="2"/>
    </row>
    <row r="385" spans="1:10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spans="1:10">
      <c r="A386" s="2"/>
      <c r="B386" s="2"/>
      <c r="C386" s="2" t="s">
        <v>58</v>
      </c>
      <c r="D386" s="2"/>
      <c r="E386" s="2">
        <v>9.9350000000000005</v>
      </c>
      <c r="F386" s="2"/>
      <c r="G386" s="2" t="s">
        <v>324</v>
      </c>
      <c r="H386" s="2"/>
      <c r="I386" s="2" t="s">
        <v>129</v>
      </c>
      <c r="J386" s="2"/>
    </row>
    <row r="387" spans="1:10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spans="1:10">
      <c r="A388" s="2"/>
      <c r="B388" s="2"/>
      <c r="C388" s="2" t="s">
        <v>61</v>
      </c>
      <c r="D388" s="2"/>
      <c r="E388" s="2">
        <v>10.52</v>
      </c>
      <c r="F388" s="2"/>
      <c r="G388" s="2" t="s">
        <v>320</v>
      </c>
      <c r="H388" s="2"/>
      <c r="I388" s="2" t="s">
        <v>325</v>
      </c>
      <c r="J388" s="2"/>
    </row>
    <row r="389" spans="1:10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spans="1:10">
      <c r="A390" s="2"/>
      <c r="B390" s="2"/>
      <c r="C390" s="2" t="s">
        <v>64</v>
      </c>
      <c r="D390" s="2"/>
      <c r="E390" s="2">
        <v>11.92</v>
      </c>
      <c r="F390" s="2"/>
      <c r="G390" s="2" t="s">
        <v>326</v>
      </c>
      <c r="H390" s="2"/>
      <c r="I390" s="2" t="s">
        <v>140</v>
      </c>
      <c r="J390" s="2"/>
    </row>
    <row r="391" spans="1:10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spans="1:10">
      <c r="A392" s="2"/>
      <c r="B392" s="2"/>
      <c r="C392" s="2" t="s">
        <v>67</v>
      </c>
      <c r="D392" s="2"/>
      <c r="E392" s="2">
        <v>9.8089999999999993</v>
      </c>
      <c r="F392" s="2"/>
      <c r="G392" s="2" t="s">
        <v>327</v>
      </c>
      <c r="H392" s="2"/>
      <c r="I392" s="2" t="s">
        <v>71</v>
      </c>
      <c r="J392" s="2"/>
    </row>
    <row r="393" spans="1:10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spans="1:10">
      <c r="A394" s="2"/>
      <c r="B394" s="2"/>
      <c r="C394" s="2" t="s">
        <v>70</v>
      </c>
      <c r="D394" s="2"/>
      <c r="E394" s="2">
        <v>1.2809999999999999</v>
      </c>
      <c r="F394" s="2"/>
      <c r="G394" s="2" t="s">
        <v>328</v>
      </c>
      <c r="H394" s="2"/>
      <c r="I394" s="2" t="s">
        <v>329</v>
      </c>
      <c r="J394" s="2"/>
    </row>
    <row r="395" spans="1:10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spans="1:10">
      <c r="A396" s="2"/>
      <c r="B396" s="2"/>
      <c r="C396" s="2" t="s">
        <v>72</v>
      </c>
      <c r="D396" s="2"/>
      <c r="E396" s="2">
        <v>9.2850000000000001</v>
      </c>
      <c r="F396" s="2"/>
      <c r="G396" s="2" t="s">
        <v>330</v>
      </c>
      <c r="H396" s="2"/>
      <c r="I396" s="2" t="s">
        <v>52</v>
      </c>
      <c r="J396" s="2"/>
    </row>
    <row r="397" spans="1:10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spans="1:10">
      <c r="A398" s="2"/>
      <c r="B398" s="2"/>
      <c r="C398" s="2" t="s">
        <v>75</v>
      </c>
      <c r="D398" s="2"/>
      <c r="E398" s="2">
        <v>8.7509999999999994</v>
      </c>
      <c r="F398" s="2"/>
      <c r="G398" s="2" t="s">
        <v>331</v>
      </c>
      <c r="H398" s="2"/>
      <c r="I398" s="2" t="s">
        <v>332</v>
      </c>
      <c r="J398" s="2"/>
    </row>
    <row r="399" spans="1:10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spans="1:10">
      <c r="A400" s="2"/>
      <c r="B400" s="2"/>
      <c r="C400" s="2" t="s">
        <v>78</v>
      </c>
      <c r="D400" s="2"/>
      <c r="E400" s="2">
        <v>9.891</v>
      </c>
      <c r="F400" s="2"/>
      <c r="G400" s="2" t="s">
        <v>333</v>
      </c>
      <c r="H400" s="2"/>
      <c r="I400" s="2" t="s">
        <v>260</v>
      </c>
      <c r="J400" s="2"/>
    </row>
    <row r="401" spans="1:10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spans="1:10">
      <c r="A402" s="2"/>
      <c r="B402" s="2"/>
      <c r="C402" s="2" t="s">
        <v>81</v>
      </c>
      <c r="D402" s="2"/>
      <c r="E402" s="2">
        <v>9.8320000000000007</v>
      </c>
      <c r="F402" s="2"/>
      <c r="G402" s="2" t="s">
        <v>128</v>
      </c>
      <c r="H402" s="2"/>
      <c r="I402" s="2" t="s">
        <v>165</v>
      </c>
      <c r="J402" s="2"/>
    </row>
    <row r="403" spans="1:10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spans="1:10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spans="1:10">
      <c r="A405" s="2" t="s">
        <v>334</v>
      </c>
      <c r="B405" s="2"/>
      <c r="C405" s="2"/>
      <c r="D405" s="2"/>
      <c r="E405" s="2"/>
      <c r="F405" s="2"/>
      <c r="G405" s="2"/>
      <c r="H405" s="2"/>
      <c r="I405" s="2"/>
      <c r="J405" s="2"/>
    </row>
    <row r="406" spans="1:10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spans="1:10">
      <c r="A407" s="2" t="s">
        <v>85</v>
      </c>
      <c r="B407" s="2"/>
      <c r="C407" s="2" t="s">
        <v>86</v>
      </c>
      <c r="D407" s="2"/>
      <c r="E407" s="2" t="s">
        <v>6</v>
      </c>
      <c r="F407" s="2"/>
      <c r="G407" s="2" t="s">
        <v>87</v>
      </c>
      <c r="H407" s="2" t="s">
        <v>88</v>
      </c>
      <c r="I407" s="2"/>
      <c r="J407" s="2"/>
    </row>
    <row r="408" spans="1:10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spans="1:10">
      <c r="A409" s="2" t="s">
        <v>335</v>
      </c>
      <c r="B409" s="2"/>
      <c r="C409" s="2"/>
      <c r="D409" s="2"/>
      <c r="E409" s="2"/>
      <c r="F409" s="2"/>
      <c r="G409" s="2"/>
      <c r="H409" s="2"/>
      <c r="I409" s="2"/>
      <c r="J409" s="2"/>
    </row>
    <row r="410" spans="1:10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spans="1:10">
      <c r="A411" s="2"/>
      <c r="B411" s="2"/>
      <c r="C411" s="2" t="s">
        <v>35</v>
      </c>
      <c r="D411" s="2"/>
      <c r="E411" s="2">
        <v>341</v>
      </c>
      <c r="F411" s="2"/>
      <c r="G411" s="2" t="s">
        <v>93</v>
      </c>
      <c r="H411" s="2"/>
      <c r="I411" s="2" t="s">
        <v>167</v>
      </c>
      <c r="J411" s="2"/>
    </row>
    <row r="412" spans="1:10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spans="1:10">
      <c r="A413" s="2"/>
      <c r="B413" s="2"/>
      <c r="C413" s="2" t="s">
        <v>38</v>
      </c>
      <c r="D413" s="2"/>
      <c r="E413" s="2">
        <v>9.8849999999999998</v>
      </c>
      <c r="F413" s="2"/>
      <c r="G413" s="2" t="s">
        <v>336</v>
      </c>
      <c r="H413" s="2"/>
      <c r="I413" s="2" t="s">
        <v>165</v>
      </c>
      <c r="J413" s="2"/>
    </row>
    <row r="414" spans="1:10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spans="1:10">
      <c r="A415" s="2"/>
      <c r="B415" s="2"/>
      <c r="C415" s="2" t="s">
        <v>41</v>
      </c>
      <c r="D415" s="2"/>
      <c r="E415" s="2">
        <v>264.89999999999998</v>
      </c>
      <c r="F415" s="2"/>
      <c r="G415" s="2" t="s">
        <v>288</v>
      </c>
      <c r="H415" s="2"/>
      <c r="I415" s="2" t="s">
        <v>337</v>
      </c>
      <c r="J415" s="2"/>
    </row>
    <row r="416" spans="1:10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spans="1:10">
      <c r="A417" s="2"/>
      <c r="B417" s="2"/>
      <c r="C417" s="2" t="s">
        <v>44</v>
      </c>
      <c r="D417" s="2"/>
      <c r="E417" s="2">
        <v>10.61</v>
      </c>
      <c r="F417" s="2"/>
      <c r="G417" s="2" t="s">
        <v>338</v>
      </c>
      <c r="H417" s="2"/>
      <c r="I417" s="2" t="s">
        <v>167</v>
      </c>
      <c r="J417" s="2"/>
    </row>
    <row r="418" spans="1:10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spans="1:10">
      <c r="A419" s="2"/>
      <c r="B419" s="2"/>
      <c r="C419" s="2" t="s">
        <v>47</v>
      </c>
      <c r="D419" s="2"/>
      <c r="E419" s="2">
        <v>10.81</v>
      </c>
      <c r="F419" s="2"/>
      <c r="G419" s="2" t="s">
        <v>339</v>
      </c>
      <c r="H419" s="2"/>
      <c r="I419" s="2" t="s">
        <v>242</v>
      </c>
      <c r="J419" s="2"/>
    </row>
    <row r="420" spans="1:10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spans="1:10">
      <c r="A421" s="2"/>
      <c r="B421" s="2"/>
      <c r="C421" s="2" t="s">
        <v>50</v>
      </c>
      <c r="D421" s="2"/>
      <c r="E421" s="2">
        <v>17.850000000000001</v>
      </c>
      <c r="F421" s="2"/>
      <c r="G421" s="2" t="s">
        <v>340</v>
      </c>
      <c r="H421" s="2"/>
      <c r="I421" s="2" t="s">
        <v>102</v>
      </c>
      <c r="J421" s="2"/>
    </row>
    <row r="422" spans="1:10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spans="1:10">
      <c r="A423" s="2"/>
      <c r="B423" s="2"/>
      <c r="C423" s="2" t="s">
        <v>53</v>
      </c>
      <c r="D423" s="2"/>
      <c r="E423" s="2">
        <v>200.9</v>
      </c>
      <c r="F423" s="2"/>
      <c r="G423" s="2" t="s">
        <v>341</v>
      </c>
      <c r="H423" s="2"/>
      <c r="I423" s="2" t="s">
        <v>236</v>
      </c>
      <c r="J423" s="2"/>
    </row>
    <row r="424" spans="1:10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spans="1:10">
      <c r="A425" s="2"/>
      <c r="B425" s="2"/>
      <c r="C425" s="2" t="s">
        <v>56</v>
      </c>
      <c r="D425" s="2"/>
      <c r="E425" s="2">
        <v>77.180000000000007</v>
      </c>
      <c r="F425" s="2"/>
      <c r="G425" s="2" t="s">
        <v>342</v>
      </c>
      <c r="H425" s="2"/>
      <c r="I425" s="2" t="s">
        <v>343</v>
      </c>
      <c r="J425" s="2"/>
    </row>
    <row r="426" spans="1:10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spans="1:10">
      <c r="A427" s="2"/>
      <c r="B427" s="2"/>
      <c r="C427" s="2" t="s">
        <v>58</v>
      </c>
      <c r="D427" s="2"/>
      <c r="E427" s="2">
        <v>61.02</v>
      </c>
      <c r="F427" s="2"/>
      <c r="G427" s="2" t="s">
        <v>344</v>
      </c>
      <c r="H427" s="2"/>
      <c r="I427" s="2" t="s">
        <v>221</v>
      </c>
      <c r="J427" s="2"/>
    </row>
    <row r="428" spans="1:10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spans="1:10">
      <c r="A429" s="2"/>
      <c r="B429" s="2"/>
      <c r="C429" s="2" t="s">
        <v>61</v>
      </c>
      <c r="D429" s="2"/>
      <c r="E429" s="2">
        <v>12.36</v>
      </c>
      <c r="F429" s="2"/>
      <c r="G429" s="2" t="s">
        <v>345</v>
      </c>
      <c r="H429" s="2"/>
      <c r="I429" s="2" t="s">
        <v>346</v>
      </c>
      <c r="J429" s="2"/>
    </row>
    <row r="430" spans="1:10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spans="1:10">
      <c r="A431" s="2"/>
      <c r="B431" s="2"/>
      <c r="C431" s="2" t="s">
        <v>64</v>
      </c>
      <c r="D431" s="2"/>
      <c r="E431" s="2">
        <v>29.65</v>
      </c>
      <c r="F431" s="2"/>
      <c r="G431" s="2" t="s">
        <v>188</v>
      </c>
      <c r="H431" s="2"/>
      <c r="I431" s="2" t="s">
        <v>347</v>
      </c>
      <c r="J431" s="2"/>
    </row>
    <row r="432" spans="1:10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spans="1:10">
      <c r="A433" s="2"/>
      <c r="B433" s="2"/>
      <c r="C433" s="2" t="s">
        <v>67</v>
      </c>
      <c r="D433" s="2"/>
      <c r="E433" s="2">
        <v>10.32</v>
      </c>
      <c r="F433" s="2"/>
      <c r="G433" s="2" t="s">
        <v>348</v>
      </c>
      <c r="H433" s="2"/>
      <c r="I433" s="2" t="s">
        <v>271</v>
      </c>
      <c r="J433" s="2"/>
    </row>
    <row r="434" spans="1:10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spans="1:10">
      <c r="A435" s="2"/>
      <c r="B435" s="2"/>
      <c r="C435" s="2" t="s">
        <v>70</v>
      </c>
      <c r="D435" s="2"/>
      <c r="E435" s="2">
        <v>158.9</v>
      </c>
      <c r="F435" s="2"/>
      <c r="G435" s="2" t="s">
        <v>349</v>
      </c>
      <c r="H435" s="2"/>
      <c r="I435" s="2" t="s">
        <v>55</v>
      </c>
      <c r="J435" s="2"/>
    </row>
    <row r="436" spans="1:10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spans="1:10">
      <c r="A437" s="2"/>
      <c r="B437" s="2"/>
      <c r="C437" s="2" t="s">
        <v>72</v>
      </c>
      <c r="D437" s="2"/>
      <c r="E437" s="2">
        <v>8.9049999999999994</v>
      </c>
      <c r="F437" s="2"/>
      <c r="G437" s="2" t="s">
        <v>350</v>
      </c>
      <c r="H437" s="2"/>
      <c r="I437" s="2" t="s">
        <v>127</v>
      </c>
      <c r="J437" s="2"/>
    </row>
    <row r="438" spans="1:10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spans="1:10">
      <c r="A439" s="2"/>
      <c r="B439" s="2"/>
      <c r="C439" s="2" t="s">
        <v>75</v>
      </c>
      <c r="D439" s="2"/>
      <c r="E439" s="2">
        <v>797.3</v>
      </c>
      <c r="F439" s="2"/>
      <c r="G439" s="2" t="s">
        <v>351</v>
      </c>
      <c r="H439" s="2"/>
      <c r="I439" s="2" t="s">
        <v>343</v>
      </c>
      <c r="J439" s="2"/>
    </row>
    <row r="440" spans="1:10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spans="1:10">
      <c r="A441" s="2"/>
      <c r="B441" s="2"/>
      <c r="C441" s="2" t="s">
        <v>78</v>
      </c>
      <c r="D441" s="2"/>
      <c r="E441" s="2">
        <v>28.7</v>
      </c>
      <c r="F441" s="2"/>
      <c r="G441" s="2" t="s">
        <v>352</v>
      </c>
      <c r="H441" s="2"/>
      <c r="I441" s="2" t="s">
        <v>127</v>
      </c>
      <c r="J441" s="2"/>
    </row>
    <row r="442" spans="1:10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spans="1:10">
      <c r="A443" s="2"/>
      <c r="B443" s="2"/>
      <c r="C443" s="2" t="s">
        <v>81</v>
      </c>
      <c r="D443" s="2"/>
      <c r="E443" s="2">
        <v>15.78</v>
      </c>
      <c r="F443" s="2"/>
      <c r="G443" s="2" t="s">
        <v>353</v>
      </c>
      <c r="H443" s="2"/>
      <c r="I443" s="2" t="s">
        <v>346</v>
      </c>
      <c r="J443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6F721-8128-4943-B4EA-4BD26333A088}">
  <dimension ref="A3:Y40"/>
  <sheetViews>
    <sheetView tabSelected="1" zoomScaleNormal="100" workbookViewId="0">
      <pane xSplit="2" topLeftCell="C1" activePane="topRight" state="frozen"/>
      <selection activeCell="A6" sqref="A6"/>
      <selection pane="topRight" activeCell="A12" sqref="A12"/>
    </sheetView>
  </sheetViews>
  <sheetFormatPr baseColWidth="10" defaultRowHeight="14"/>
  <cols>
    <col min="1" max="1" width="24" style="3" bestFit="1" customWidth="1"/>
    <col min="2" max="3" width="10.83203125" style="3" bestFit="1"/>
    <col min="4" max="4" width="27" style="3" bestFit="1" customWidth="1"/>
    <col min="5" max="5" width="12.5" style="3" customWidth="1"/>
    <col min="6" max="6" width="11.33203125" style="3" bestFit="1" customWidth="1"/>
    <col min="7" max="7" width="22.83203125" style="3" bestFit="1" customWidth="1"/>
    <col min="8" max="9" width="11.33203125" style="3" bestFit="1" customWidth="1"/>
    <col min="10" max="10" width="22.1640625" style="3" customWidth="1"/>
    <col min="11" max="12" width="11.5" style="3" customWidth="1"/>
    <col min="13" max="13" width="24" style="3" bestFit="1" customWidth="1"/>
    <col min="14" max="15" width="11.5" style="3" customWidth="1"/>
    <col min="16" max="16" width="24" style="3" bestFit="1" customWidth="1"/>
    <col min="17" max="17" width="11.5" style="3" customWidth="1"/>
    <col min="18" max="21" width="10.83203125" style="3" bestFit="1"/>
    <col min="22" max="22" width="15.33203125" style="3" bestFit="1" customWidth="1"/>
    <col min="23" max="23" width="14.5" style="3" customWidth="1"/>
    <col min="24" max="24" width="16.33203125" style="3" bestFit="1" customWidth="1"/>
    <col min="25" max="262" width="10.83203125" style="3"/>
    <col min="263" max="263" width="24" style="3" bestFit="1" customWidth="1"/>
    <col min="264" max="265" width="10.83203125" style="3" bestFit="1"/>
    <col min="266" max="266" width="22.83203125" style="3" customWidth="1"/>
    <col min="267" max="267" width="12.5" style="3" customWidth="1"/>
    <col min="268" max="268" width="11.33203125" style="3" bestFit="1" customWidth="1"/>
    <col min="269" max="269" width="22.83203125" style="3" bestFit="1" customWidth="1"/>
    <col min="270" max="271" width="11.33203125" style="3" bestFit="1" customWidth="1"/>
    <col min="272" max="272" width="22.83203125" style="3" bestFit="1" customWidth="1"/>
    <col min="273" max="273" width="11.33203125" style="3" bestFit="1" customWidth="1"/>
    <col min="274" max="277" width="10.83203125" style="3" bestFit="1"/>
    <col min="278" max="278" width="15.33203125" style="3" bestFit="1" customWidth="1"/>
    <col min="279" max="279" width="14.5" style="3" customWidth="1"/>
    <col min="280" max="280" width="16.33203125" style="3" bestFit="1" customWidth="1"/>
    <col min="281" max="518" width="10.83203125" style="3"/>
    <col min="519" max="519" width="24" style="3" bestFit="1" customWidth="1"/>
    <col min="520" max="521" width="10.83203125" style="3" bestFit="1"/>
    <col min="522" max="522" width="22.83203125" style="3" customWidth="1"/>
    <col min="523" max="523" width="12.5" style="3" customWidth="1"/>
    <col min="524" max="524" width="11.33203125" style="3" bestFit="1" customWidth="1"/>
    <col min="525" max="525" width="22.83203125" style="3" bestFit="1" customWidth="1"/>
    <col min="526" max="527" width="11.33203125" style="3" bestFit="1" customWidth="1"/>
    <col min="528" max="528" width="22.83203125" style="3" bestFit="1" customWidth="1"/>
    <col min="529" max="529" width="11.33203125" style="3" bestFit="1" customWidth="1"/>
    <col min="530" max="533" width="10.83203125" style="3" bestFit="1"/>
    <col min="534" max="534" width="15.33203125" style="3" bestFit="1" customWidth="1"/>
    <col min="535" max="535" width="14.5" style="3" customWidth="1"/>
    <col min="536" max="536" width="16.33203125" style="3" bestFit="1" customWidth="1"/>
    <col min="537" max="774" width="10.83203125" style="3"/>
    <col min="775" max="775" width="24" style="3" bestFit="1" customWidth="1"/>
    <col min="776" max="777" width="10.83203125" style="3" bestFit="1"/>
    <col min="778" max="778" width="22.83203125" style="3" customWidth="1"/>
    <col min="779" max="779" width="12.5" style="3" customWidth="1"/>
    <col min="780" max="780" width="11.33203125" style="3" bestFit="1" customWidth="1"/>
    <col min="781" max="781" width="22.83203125" style="3" bestFit="1" customWidth="1"/>
    <col min="782" max="783" width="11.33203125" style="3" bestFit="1" customWidth="1"/>
    <col min="784" max="784" width="22.83203125" style="3" bestFit="1" customWidth="1"/>
    <col min="785" max="785" width="11.33203125" style="3" bestFit="1" customWidth="1"/>
    <col min="786" max="789" width="10.83203125" style="3" bestFit="1"/>
    <col min="790" max="790" width="15.33203125" style="3" bestFit="1" customWidth="1"/>
    <col min="791" max="791" width="14.5" style="3" customWidth="1"/>
    <col min="792" max="792" width="16.33203125" style="3" bestFit="1" customWidth="1"/>
    <col min="793" max="1030" width="10.83203125" style="3"/>
    <col min="1031" max="1031" width="24" style="3" bestFit="1" customWidth="1"/>
    <col min="1032" max="1033" width="10.83203125" style="3" bestFit="1"/>
    <col min="1034" max="1034" width="22.83203125" style="3" customWidth="1"/>
    <col min="1035" max="1035" width="12.5" style="3" customWidth="1"/>
    <col min="1036" max="1036" width="11.33203125" style="3" bestFit="1" customWidth="1"/>
    <col min="1037" max="1037" width="22.83203125" style="3" bestFit="1" customWidth="1"/>
    <col min="1038" max="1039" width="11.33203125" style="3" bestFit="1" customWidth="1"/>
    <col min="1040" max="1040" width="22.83203125" style="3" bestFit="1" customWidth="1"/>
    <col min="1041" max="1041" width="11.33203125" style="3" bestFit="1" customWidth="1"/>
    <col min="1042" max="1045" width="10.83203125" style="3" bestFit="1"/>
    <col min="1046" max="1046" width="15.33203125" style="3" bestFit="1" customWidth="1"/>
    <col min="1047" max="1047" width="14.5" style="3" customWidth="1"/>
    <col min="1048" max="1048" width="16.33203125" style="3" bestFit="1" customWidth="1"/>
    <col min="1049" max="1286" width="10.83203125" style="3"/>
    <col min="1287" max="1287" width="24" style="3" bestFit="1" customWidth="1"/>
    <col min="1288" max="1289" width="10.83203125" style="3" bestFit="1"/>
    <col min="1290" max="1290" width="22.83203125" style="3" customWidth="1"/>
    <col min="1291" max="1291" width="12.5" style="3" customWidth="1"/>
    <col min="1292" max="1292" width="11.33203125" style="3" bestFit="1" customWidth="1"/>
    <col min="1293" max="1293" width="22.83203125" style="3" bestFit="1" customWidth="1"/>
    <col min="1294" max="1295" width="11.33203125" style="3" bestFit="1" customWidth="1"/>
    <col min="1296" max="1296" width="22.83203125" style="3" bestFit="1" customWidth="1"/>
    <col min="1297" max="1297" width="11.33203125" style="3" bestFit="1" customWidth="1"/>
    <col min="1298" max="1301" width="10.83203125" style="3" bestFit="1"/>
    <col min="1302" max="1302" width="15.33203125" style="3" bestFit="1" customWidth="1"/>
    <col min="1303" max="1303" width="14.5" style="3" customWidth="1"/>
    <col min="1304" max="1304" width="16.33203125" style="3" bestFit="1" customWidth="1"/>
    <col min="1305" max="1542" width="10.83203125" style="3"/>
    <col min="1543" max="1543" width="24" style="3" bestFit="1" customWidth="1"/>
    <col min="1544" max="1545" width="10.83203125" style="3" bestFit="1"/>
    <col min="1546" max="1546" width="22.83203125" style="3" customWidth="1"/>
    <col min="1547" max="1547" width="12.5" style="3" customWidth="1"/>
    <col min="1548" max="1548" width="11.33203125" style="3" bestFit="1" customWidth="1"/>
    <col min="1549" max="1549" width="22.83203125" style="3" bestFit="1" customWidth="1"/>
    <col min="1550" max="1551" width="11.33203125" style="3" bestFit="1" customWidth="1"/>
    <col min="1552" max="1552" width="22.83203125" style="3" bestFit="1" customWidth="1"/>
    <col min="1553" max="1553" width="11.33203125" style="3" bestFit="1" customWidth="1"/>
    <col min="1554" max="1557" width="10.83203125" style="3" bestFit="1"/>
    <col min="1558" max="1558" width="15.33203125" style="3" bestFit="1" customWidth="1"/>
    <col min="1559" max="1559" width="14.5" style="3" customWidth="1"/>
    <col min="1560" max="1560" width="16.33203125" style="3" bestFit="1" customWidth="1"/>
    <col min="1561" max="1798" width="10.83203125" style="3"/>
    <col min="1799" max="1799" width="24" style="3" bestFit="1" customWidth="1"/>
    <col min="1800" max="1801" width="10.83203125" style="3" bestFit="1"/>
    <col min="1802" max="1802" width="22.83203125" style="3" customWidth="1"/>
    <col min="1803" max="1803" width="12.5" style="3" customWidth="1"/>
    <col min="1804" max="1804" width="11.33203125" style="3" bestFit="1" customWidth="1"/>
    <col min="1805" max="1805" width="22.83203125" style="3" bestFit="1" customWidth="1"/>
    <col min="1806" max="1807" width="11.33203125" style="3" bestFit="1" customWidth="1"/>
    <col min="1808" max="1808" width="22.83203125" style="3" bestFit="1" customWidth="1"/>
    <col min="1809" max="1809" width="11.33203125" style="3" bestFit="1" customWidth="1"/>
    <col min="1810" max="1813" width="10.83203125" style="3" bestFit="1"/>
    <col min="1814" max="1814" width="15.33203125" style="3" bestFit="1" customWidth="1"/>
    <col min="1815" max="1815" width="14.5" style="3" customWidth="1"/>
    <col min="1816" max="1816" width="16.33203125" style="3" bestFit="1" customWidth="1"/>
    <col min="1817" max="2054" width="10.83203125" style="3"/>
    <col min="2055" max="2055" width="24" style="3" bestFit="1" customWidth="1"/>
    <col min="2056" max="2057" width="10.83203125" style="3" bestFit="1"/>
    <col min="2058" max="2058" width="22.83203125" style="3" customWidth="1"/>
    <col min="2059" max="2059" width="12.5" style="3" customWidth="1"/>
    <col min="2060" max="2060" width="11.33203125" style="3" bestFit="1" customWidth="1"/>
    <col min="2061" max="2061" width="22.83203125" style="3" bestFit="1" customWidth="1"/>
    <col min="2062" max="2063" width="11.33203125" style="3" bestFit="1" customWidth="1"/>
    <col min="2064" max="2064" width="22.83203125" style="3" bestFit="1" customWidth="1"/>
    <col min="2065" max="2065" width="11.33203125" style="3" bestFit="1" customWidth="1"/>
    <col min="2066" max="2069" width="10.83203125" style="3" bestFit="1"/>
    <col min="2070" max="2070" width="15.33203125" style="3" bestFit="1" customWidth="1"/>
    <col min="2071" max="2071" width="14.5" style="3" customWidth="1"/>
    <col min="2072" max="2072" width="16.33203125" style="3" bestFit="1" customWidth="1"/>
    <col min="2073" max="2310" width="10.83203125" style="3"/>
    <col min="2311" max="2311" width="24" style="3" bestFit="1" customWidth="1"/>
    <col min="2312" max="2313" width="10.83203125" style="3" bestFit="1"/>
    <col min="2314" max="2314" width="22.83203125" style="3" customWidth="1"/>
    <col min="2315" max="2315" width="12.5" style="3" customWidth="1"/>
    <col min="2316" max="2316" width="11.33203125" style="3" bestFit="1" customWidth="1"/>
    <col min="2317" max="2317" width="22.83203125" style="3" bestFit="1" customWidth="1"/>
    <col min="2318" max="2319" width="11.33203125" style="3" bestFit="1" customWidth="1"/>
    <col min="2320" max="2320" width="22.83203125" style="3" bestFit="1" customWidth="1"/>
    <col min="2321" max="2321" width="11.33203125" style="3" bestFit="1" customWidth="1"/>
    <col min="2322" max="2325" width="10.83203125" style="3" bestFit="1"/>
    <col min="2326" max="2326" width="15.33203125" style="3" bestFit="1" customWidth="1"/>
    <col min="2327" max="2327" width="14.5" style="3" customWidth="1"/>
    <col min="2328" max="2328" width="16.33203125" style="3" bestFit="1" customWidth="1"/>
    <col min="2329" max="2566" width="10.83203125" style="3"/>
    <col min="2567" max="2567" width="24" style="3" bestFit="1" customWidth="1"/>
    <col min="2568" max="2569" width="10.83203125" style="3" bestFit="1"/>
    <col min="2570" max="2570" width="22.83203125" style="3" customWidth="1"/>
    <col min="2571" max="2571" width="12.5" style="3" customWidth="1"/>
    <col min="2572" max="2572" width="11.33203125" style="3" bestFit="1" customWidth="1"/>
    <col min="2573" max="2573" width="22.83203125" style="3" bestFit="1" customWidth="1"/>
    <col min="2574" max="2575" width="11.33203125" style="3" bestFit="1" customWidth="1"/>
    <col min="2576" max="2576" width="22.83203125" style="3" bestFit="1" customWidth="1"/>
    <col min="2577" max="2577" width="11.33203125" style="3" bestFit="1" customWidth="1"/>
    <col min="2578" max="2581" width="10.83203125" style="3" bestFit="1"/>
    <col min="2582" max="2582" width="15.33203125" style="3" bestFit="1" customWidth="1"/>
    <col min="2583" max="2583" width="14.5" style="3" customWidth="1"/>
    <col min="2584" max="2584" width="16.33203125" style="3" bestFit="1" customWidth="1"/>
    <col min="2585" max="2822" width="10.83203125" style="3"/>
    <col min="2823" max="2823" width="24" style="3" bestFit="1" customWidth="1"/>
    <col min="2824" max="2825" width="10.83203125" style="3" bestFit="1"/>
    <col min="2826" max="2826" width="22.83203125" style="3" customWidth="1"/>
    <col min="2827" max="2827" width="12.5" style="3" customWidth="1"/>
    <col min="2828" max="2828" width="11.33203125" style="3" bestFit="1" customWidth="1"/>
    <col min="2829" max="2829" width="22.83203125" style="3" bestFit="1" customWidth="1"/>
    <col min="2830" max="2831" width="11.33203125" style="3" bestFit="1" customWidth="1"/>
    <col min="2832" max="2832" width="22.83203125" style="3" bestFit="1" customWidth="1"/>
    <col min="2833" max="2833" width="11.33203125" style="3" bestFit="1" customWidth="1"/>
    <col min="2834" max="2837" width="10.83203125" style="3" bestFit="1"/>
    <col min="2838" max="2838" width="15.33203125" style="3" bestFit="1" customWidth="1"/>
    <col min="2839" max="2839" width="14.5" style="3" customWidth="1"/>
    <col min="2840" max="2840" width="16.33203125" style="3" bestFit="1" customWidth="1"/>
    <col min="2841" max="3078" width="10.83203125" style="3"/>
    <col min="3079" max="3079" width="24" style="3" bestFit="1" customWidth="1"/>
    <col min="3080" max="3081" width="10.83203125" style="3" bestFit="1"/>
    <col min="3082" max="3082" width="22.83203125" style="3" customWidth="1"/>
    <col min="3083" max="3083" width="12.5" style="3" customWidth="1"/>
    <col min="3084" max="3084" width="11.33203125" style="3" bestFit="1" customWidth="1"/>
    <col min="3085" max="3085" width="22.83203125" style="3" bestFit="1" customWidth="1"/>
    <col min="3086" max="3087" width="11.33203125" style="3" bestFit="1" customWidth="1"/>
    <col min="3088" max="3088" width="22.83203125" style="3" bestFit="1" customWidth="1"/>
    <col min="3089" max="3089" width="11.33203125" style="3" bestFit="1" customWidth="1"/>
    <col min="3090" max="3093" width="10.83203125" style="3" bestFit="1"/>
    <col min="3094" max="3094" width="15.33203125" style="3" bestFit="1" customWidth="1"/>
    <col min="3095" max="3095" width="14.5" style="3" customWidth="1"/>
    <col min="3096" max="3096" width="16.33203125" style="3" bestFit="1" customWidth="1"/>
    <col min="3097" max="3334" width="10.83203125" style="3"/>
    <col min="3335" max="3335" width="24" style="3" bestFit="1" customWidth="1"/>
    <col min="3336" max="3337" width="10.83203125" style="3" bestFit="1"/>
    <col min="3338" max="3338" width="22.83203125" style="3" customWidth="1"/>
    <col min="3339" max="3339" width="12.5" style="3" customWidth="1"/>
    <col min="3340" max="3340" width="11.33203125" style="3" bestFit="1" customWidth="1"/>
    <col min="3341" max="3341" width="22.83203125" style="3" bestFit="1" customWidth="1"/>
    <col min="3342" max="3343" width="11.33203125" style="3" bestFit="1" customWidth="1"/>
    <col min="3344" max="3344" width="22.83203125" style="3" bestFit="1" customWidth="1"/>
    <col min="3345" max="3345" width="11.33203125" style="3" bestFit="1" customWidth="1"/>
    <col min="3346" max="3349" width="10.83203125" style="3" bestFit="1"/>
    <col min="3350" max="3350" width="15.33203125" style="3" bestFit="1" customWidth="1"/>
    <col min="3351" max="3351" width="14.5" style="3" customWidth="1"/>
    <col min="3352" max="3352" width="16.33203125" style="3" bestFit="1" customWidth="1"/>
    <col min="3353" max="3590" width="10.83203125" style="3"/>
    <col min="3591" max="3591" width="24" style="3" bestFit="1" customWidth="1"/>
    <col min="3592" max="3593" width="10.83203125" style="3" bestFit="1"/>
    <col min="3594" max="3594" width="22.83203125" style="3" customWidth="1"/>
    <col min="3595" max="3595" width="12.5" style="3" customWidth="1"/>
    <col min="3596" max="3596" width="11.33203125" style="3" bestFit="1" customWidth="1"/>
    <col min="3597" max="3597" width="22.83203125" style="3" bestFit="1" customWidth="1"/>
    <col min="3598" max="3599" width="11.33203125" style="3" bestFit="1" customWidth="1"/>
    <col min="3600" max="3600" width="22.83203125" style="3" bestFit="1" customWidth="1"/>
    <col min="3601" max="3601" width="11.33203125" style="3" bestFit="1" customWidth="1"/>
    <col min="3602" max="3605" width="10.83203125" style="3" bestFit="1"/>
    <col min="3606" max="3606" width="15.33203125" style="3" bestFit="1" customWidth="1"/>
    <col min="3607" max="3607" width="14.5" style="3" customWidth="1"/>
    <col min="3608" max="3608" width="16.33203125" style="3" bestFit="1" customWidth="1"/>
    <col min="3609" max="3846" width="10.83203125" style="3"/>
    <col min="3847" max="3847" width="24" style="3" bestFit="1" customWidth="1"/>
    <col min="3848" max="3849" width="10.83203125" style="3" bestFit="1"/>
    <col min="3850" max="3850" width="22.83203125" style="3" customWidth="1"/>
    <col min="3851" max="3851" width="12.5" style="3" customWidth="1"/>
    <col min="3852" max="3852" width="11.33203125" style="3" bestFit="1" customWidth="1"/>
    <col min="3853" max="3853" width="22.83203125" style="3" bestFit="1" customWidth="1"/>
    <col min="3854" max="3855" width="11.33203125" style="3" bestFit="1" customWidth="1"/>
    <col min="3856" max="3856" width="22.83203125" style="3" bestFit="1" customWidth="1"/>
    <col min="3857" max="3857" width="11.33203125" style="3" bestFit="1" customWidth="1"/>
    <col min="3858" max="3861" width="10.83203125" style="3" bestFit="1"/>
    <col min="3862" max="3862" width="15.33203125" style="3" bestFit="1" customWidth="1"/>
    <col min="3863" max="3863" width="14.5" style="3" customWidth="1"/>
    <col min="3864" max="3864" width="16.33203125" style="3" bestFit="1" customWidth="1"/>
    <col min="3865" max="4102" width="10.83203125" style="3"/>
    <col min="4103" max="4103" width="24" style="3" bestFit="1" customWidth="1"/>
    <col min="4104" max="4105" width="10.83203125" style="3" bestFit="1"/>
    <col min="4106" max="4106" width="22.83203125" style="3" customWidth="1"/>
    <col min="4107" max="4107" width="12.5" style="3" customWidth="1"/>
    <col min="4108" max="4108" width="11.33203125" style="3" bestFit="1" customWidth="1"/>
    <col min="4109" max="4109" width="22.83203125" style="3" bestFit="1" customWidth="1"/>
    <col min="4110" max="4111" width="11.33203125" style="3" bestFit="1" customWidth="1"/>
    <col min="4112" max="4112" width="22.83203125" style="3" bestFit="1" customWidth="1"/>
    <col min="4113" max="4113" width="11.33203125" style="3" bestFit="1" customWidth="1"/>
    <col min="4114" max="4117" width="10.83203125" style="3" bestFit="1"/>
    <col min="4118" max="4118" width="15.33203125" style="3" bestFit="1" customWidth="1"/>
    <col min="4119" max="4119" width="14.5" style="3" customWidth="1"/>
    <col min="4120" max="4120" width="16.33203125" style="3" bestFit="1" customWidth="1"/>
    <col min="4121" max="4358" width="10.83203125" style="3"/>
    <col min="4359" max="4359" width="24" style="3" bestFit="1" customWidth="1"/>
    <col min="4360" max="4361" width="10.83203125" style="3" bestFit="1"/>
    <col min="4362" max="4362" width="22.83203125" style="3" customWidth="1"/>
    <col min="4363" max="4363" width="12.5" style="3" customWidth="1"/>
    <col min="4364" max="4364" width="11.33203125" style="3" bestFit="1" customWidth="1"/>
    <col min="4365" max="4365" width="22.83203125" style="3" bestFit="1" customWidth="1"/>
    <col min="4366" max="4367" width="11.33203125" style="3" bestFit="1" customWidth="1"/>
    <col min="4368" max="4368" width="22.83203125" style="3" bestFit="1" customWidth="1"/>
    <col min="4369" max="4369" width="11.33203125" style="3" bestFit="1" customWidth="1"/>
    <col min="4370" max="4373" width="10.83203125" style="3" bestFit="1"/>
    <col min="4374" max="4374" width="15.33203125" style="3" bestFit="1" customWidth="1"/>
    <col min="4375" max="4375" width="14.5" style="3" customWidth="1"/>
    <col min="4376" max="4376" width="16.33203125" style="3" bestFit="1" customWidth="1"/>
    <col min="4377" max="4614" width="10.83203125" style="3"/>
    <col min="4615" max="4615" width="24" style="3" bestFit="1" customWidth="1"/>
    <col min="4616" max="4617" width="10.83203125" style="3" bestFit="1"/>
    <col min="4618" max="4618" width="22.83203125" style="3" customWidth="1"/>
    <col min="4619" max="4619" width="12.5" style="3" customWidth="1"/>
    <col min="4620" max="4620" width="11.33203125" style="3" bestFit="1" customWidth="1"/>
    <col min="4621" max="4621" width="22.83203125" style="3" bestFit="1" customWidth="1"/>
    <col min="4622" max="4623" width="11.33203125" style="3" bestFit="1" customWidth="1"/>
    <col min="4624" max="4624" width="22.83203125" style="3" bestFit="1" customWidth="1"/>
    <col min="4625" max="4625" width="11.33203125" style="3" bestFit="1" customWidth="1"/>
    <col min="4626" max="4629" width="10.83203125" style="3" bestFit="1"/>
    <col min="4630" max="4630" width="15.33203125" style="3" bestFit="1" customWidth="1"/>
    <col min="4631" max="4631" width="14.5" style="3" customWidth="1"/>
    <col min="4632" max="4632" width="16.33203125" style="3" bestFit="1" customWidth="1"/>
    <col min="4633" max="4870" width="10.83203125" style="3"/>
    <col min="4871" max="4871" width="24" style="3" bestFit="1" customWidth="1"/>
    <col min="4872" max="4873" width="10.83203125" style="3" bestFit="1"/>
    <col min="4874" max="4874" width="22.83203125" style="3" customWidth="1"/>
    <col min="4875" max="4875" width="12.5" style="3" customWidth="1"/>
    <col min="4876" max="4876" width="11.33203125" style="3" bestFit="1" customWidth="1"/>
    <col min="4877" max="4877" width="22.83203125" style="3" bestFit="1" customWidth="1"/>
    <col min="4878" max="4879" width="11.33203125" style="3" bestFit="1" customWidth="1"/>
    <col min="4880" max="4880" width="22.83203125" style="3" bestFit="1" customWidth="1"/>
    <col min="4881" max="4881" width="11.33203125" style="3" bestFit="1" customWidth="1"/>
    <col min="4882" max="4885" width="10.83203125" style="3" bestFit="1"/>
    <col min="4886" max="4886" width="15.33203125" style="3" bestFit="1" customWidth="1"/>
    <col min="4887" max="4887" width="14.5" style="3" customWidth="1"/>
    <col min="4888" max="4888" width="16.33203125" style="3" bestFit="1" customWidth="1"/>
    <col min="4889" max="5126" width="10.83203125" style="3"/>
    <col min="5127" max="5127" width="24" style="3" bestFit="1" customWidth="1"/>
    <col min="5128" max="5129" width="10.83203125" style="3" bestFit="1"/>
    <col min="5130" max="5130" width="22.83203125" style="3" customWidth="1"/>
    <col min="5131" max="5131" width="12.5" style="3" customWidth="1"/>
    <col min="5132" max="5132" width="11.33203125" style="3" bestFit="1" customWidth="1"/>
    <col min="5133" max="5133" width="22.83203125" style="3" bestFit="1" customWidth="1"/>
    <col min="5134" max="5135" width="11.33203125" style="3" bestFit="1" customWidth="1"/>
    <col min="5136" max="5136" width="22.83203125" style="3" bestFit="1" customWidth="1"/>
    <col min="5137" max="5137" width="11.33203125" style="3" bestFit="1" customWidth="1"/>
    <col min="5138" max="5141" width="10.83203125" style="3" bestFit="1"/>
    <col min="5142" max="5142" width="15.33203125" style="3" bestFit="1" customWidth="1"/>
    <col min="5143" max="5143" width="14.5" style="3" customWidth="1"/>
    <col min="5144" max="5144" width="16.33203125" style="3" bestFit="1" customWidth="1"/>
    <col min="5145" max="5382" width="10.83203125" style="3"/>
    <col min="5383" max="5383" width="24" style="3" bestFit="1" customWidth="1"/>
    <col min="5384" max="5385" width="10.83203125" style="3" bestFit="1"/>
    <col min="5386" max="5386" width="22.83203125" style="3" customWidth="1"/>
    <col min="5387" max="5387" width="12.5" style="3" customWidth="1"/>
    <col min="5388" max="5388" width="11.33203125" style="3" bestFit="1" customWidth="1"/>
    <col min="5389" max="5389" width="22.83203125" style="3" bestFit="1" customWidth="1"/>
    <col min="5390" max="5391" width="11.33203125" style="3" bestFit="1" customWidth="1"/>
    <col min="5392" max="5392" width="22.83203125" style="3" bestFit="1" customWidth="1"/>
    <col min="5393" max="5393" width="11.33203125" style="3" bestFit="1" customWidth="1"/>
    <col min="5394" max="5397" width="10.83203125" style="3" bestFit="1"/>
    <col min="5398" max="5398" width="15.33203125" style="3" bestFit="1" customWidth="1"/>
    <col min="5399" max="5399" width="14.5" style="3" customWidth="1"/>
    <col min="5400" max="5400" width="16.33203125" style="3" bestFit="1" customWidth="1"/>
    <col min="5401" max="5638" width="10.83203125" style="3"/>
    <col min="5639" max="5639" width="24" style="3" bestFit="1" customWidth="1"/>
    <col min="5640" max="5641" width="10.83203125" style="3" bestFit="1"/>
    <col min="5642" max="5642" width="22.83203125" style="3" customWidth="1"/>
    <col min="5643" max="5643" width="12.5" style="3" customWidth="1"/>
    <col min="5644" max="5644" width="11.33203125" style="3" bestFit="1" customWidth="1"/>
    <col min="5645" max="5645" width="22.83203125" style="3" bestFit="1" customWidth="1"/>
    <col min="5646" max="5647" width="11.33203125" style="3" bestFit="1" customWidth="1"/>
    <col min="5648" max="5648" width="22.83203125" style="3" bestFit="1" customWidth="1"/>
    <col min="5649" max="5649" width="11.33203125" style="3" bestFit="1" customWidth="1"/>
    <col min="5650" max="5653" width="10.83203125" style="3" bestFit="1"/>
    <col min="5654" max="5654" width="15.33203125" style="3" bestFit="1" customWidth="1"/>
    <col min="5655" max="5655" width="14.5" style="3" customWidth="1"/>
    <col min="5656" max="5656" width="16.33203125" style="3" bestFit="1" customWidth="1"/>
    <col min="5657" max="5894" width="10.83203125" style="3"/>
    <col min="5895" max="5895" width="24" style="3" bestFit="1" customWidth="1"/>
    <col min="5896" max="5897" width="10.83203125" style="3" bestFit="1"/>
    <col min="5898" max="5898" width="22.83203125" style="3" customWidth="1"/>
    <col min="5899" max="5899" width="12.5" style="3" customWidth="1"/>
    <col min="5900" max="5900" width="11.33203125" style="3" bestFit="1" customWidth="1"/>
    <col min="5901" max="5901" width="22.83203125" style="3" bestFit="1" customWidth="1"/>
    <col min="5902" max="5903" width="11.33203125" style="3" bestFit="1" customWidth="1"/>
    <col min="5904" max="5904" width="22.83203125" style="3" bestFit="1" customWidth="1"/>
    <col min="5905" max="5905" width="11.33203125" style="3" bestFit="1" customWidth="1"/>
    <col min="5906" max="5909" width="10.83203125" style="3" bestFit="1"/>
    <col min="5910" max="5910" width="15.33203125" style="3" bestFit="1" customWidth="1"/>
    <col min="5911" max="5911" width="14.5" style="3" customWidth="1"/>
    <col min="5912" max="5912" width="16.33203125" style="3" bestFit="1" customWidth="1"/>
    <col min="5913" max="6150" width="10.83203125" style="3"/>
    <col min="6151" max="6151" width="24" style="3" bestFit="1" customWidth="1"/>
    <col min="6152" max="6153" width="10.83203125" style="3" bestFit="1"/>
    <col min="6154" max="6154" width="22.83203125" style="3" customWidth="1"/>
    <col min="6155" max="6155" width="12.5" style="3" customWidth="1"/>
    <col min="6156" max="6156" width="11.33203125" style="3" bestFit="1" customWidth="1"/>
    <col min="6157" max="6157" width="22.83203125" style="3" bestFit="1" customWidth="1"/>
    <col min="6158" max="6159" width="11.33203125" style="3" bestFit="1" customWidth="1"/>
    <col min="6160" max="6160" width="22.83203125" style="3" bestFit="1" customWidth="1"/>
    <col min="6161" max="6161" width="11.33203125" style="3" bestFit="1" customWidth="1"/>
    <col min="6162" max="6165" width="10.83203125" style="3" bestFit="1"/>
    <col min="6166" max="6166" width="15.33203125" style="3" bestFit="1" customWidth="1"/>
    <col min="6167" max="6167" width="14.5" style="3" customWidth="1"/>
    <col min="6168" max="6168" width="16.33203125" style="3" bestFit="1" customWidth="1"/>
    <col min="6169" max="6406" width="10.83203125" style="3"/>
    <col min="6407" max="6407" width="24" style="3" bestFit="1" customWidth="1"/>
    <col min="6408" max="6409" width="10.83203125" style="3" bestFit="1"/>
    <col min="6410" max="6410" width="22.83203125" style="3" customWidth="1"/>
    <col min="6411" max="6411" width="12.5" style="3" customWidth="1"/>
    <col min="6412" max="6412" width="11.33203125" style="3" bestFit="1" customWidth="1"/>
    <col min="6413" max="6413" width="22.83203125" style="3" bestFit="1" customWidth="1"/>
    <col min="6414" max="6415" width="11.33203125" style="3" bestFit="1" customWidth="1"/>
    <col min="6416" max="6416" width="22.83203125" style="3" bestFit="1" customWidth="1"/>
    <col min="6417" max="6417" width="11.33203125" style="3" bestFit="1" customWidth="1"/>
    <col min="6418" max="6421" width="10.83203125" style="3" bestFit="1"/>
    <col min="6422" max="6422" width="15.33203125" style="3" bestFit="1" customWidth="1"/>
    <col min="6423" max="6423" width="14.5" style="3" customWidth="1"/>
    <col min="6424" max="6424" width="16.33203125" style="3" bestFit="1" customWidth="1"/>
    <col min="6425" max="6662" width="10.83203125" style="3"/>
    <col min="6663" max="6663" width="24" style="3" bestFit="1" customWidth="1"/>
    <col min="6664" max="6665" width="10.83203125" style="3" bestFit="1"/>
    <col min="6666" max="6666" width="22.83203125" style="3" customWidth="1"/>
    <col min="6667" max="6667" width="12.5" style="3" customWidth="1"/>
    <col min="6668" max="6668" width="11.33203125" style="3" bestFit="1" customWidth="1"/>
    <col min="6669" max="6669" width="22.83203125" style="3" bestFit="1" customWidth="1"/>
    <col min="6670" max="6671" width="11.33203125" style="3" bestFit="1" customWidth="1"/>
    <col min="6672" max="6672" width="22.83203125" style="3" bestFit="1" customWidth="1"/>
    <col min="6673" max="6673" width="11.33203125" style="3" bestFit="1" customWidth="1"/>
    <col min="6674" max="6677" width="10.83203125" style="3" bestFit="1"/>
    <col min="6678" max="6678" width="15.33203125" style="3" bestFit="1" customWidth="1"/>
    <col min="6679" max="6679" width="14.5" style="3" customWidth="1"/>
    <col min="6680" max="6680" width="16.33203125" style="3" bestFit="1" customWidth="1"/>
    <col min="6681" max="6918" width="10.83203125" style="3"/>
    <col min="6919" max="6919" width="24" style="3" bestFit="1" customWidth="1"/>
    <col min="6920" max="6921" width="10.83203125" style="3" bestFit="1"/>
    <col min="6922" max="6922" width="22.83203125" style="3" customWidth="1"/>
    <col min="6923" max="6923" width="12.5" style="3" customWidth="1"/>
    <col min="6924" max="6924" width="11.33203125" style="3" bestFit="1" customWidth="1"/>
    <col min="6925" max="6925" width="22.83203125" style="3" bestFit="1" customWidth="1"/>
    <col min="6926" max="6927" width="11.33203125" style="3" bestFit="1" customWidth="1"/>
    <col min="6928" max="6928" width="22.83203125" style="3" bestFit="1" customWidth="1"/>
    <col min="6929" max="6929" width="11.33203125" style="3" bestFit="1" customWidth="1"/>
    <col min="6930" max="6933" width="10.83203125" style="3" bestFit="1"/>
    <col min="6934" max="6934" width="15.33203125" style="3" bestFit="1" customWidth="1"/>
    <col min="6935" max="6935" width="14.5" style="3" customWidth="1"/>
    <col min="6936" max="6936" width="16.33203125" style="3" bestFit="1" customWidth="1"/>
    <col min="6937" max="7174" width="10.83203125" style="3"/>
    <col min="7175" max="7175" width="24" style="3" bestFit="1" customWidth="1"/>
    <col min="7176" max="7177" width="10.83203125" style="3" bestFit="1"/>
    <col min="7178" max="7178" width="22.83203125" style="3" customWidth="1"/>
    <col min="7179" max="7179" width="12.5" style="3" customWidth="1"/>
    <col min="7180" max="7180" width="11.33203125" style="3" bestFit="1" customWidth="1"/>
    <col min="7181" max="7181" width="22.83203125" style="3" bestFit="1" customWidth="1"/>
    <col min="7182" max="7183" width="11.33203125" style="3" bestFit="1" customWidth="1"/>
    <col min="7184" max="7184" width="22.83203125" style="3" bestFit="1" customWidth="1"/>
    <col min="7185" max="7185" width="11.33203125" style="3" bestFit="1" customWidth="1"/>
    <col min="7186" max="7189" width="10.83203125" style="3" bestFit="1"/>
    <col min="7190" max="7190" width="15.33203125" style="3" bestFit="1" customWidth="1"/>
    <col min="7191" max="7191" width="14.5" style="3" customWidth="1"/>
    <col min="7192" max="7192" width="16.33203125" style="3" bestFit="1" customWidth="1"/>
    <col min="7193" max="7430" width="10.83203125" style="3"/>
    <col min="7431" max="7431" width="24" style="3" bestFit="1" customWidth="1"/>
    <col min="7432" max="7433" width="10.83203125" style="3" bestFit="1"/>
    <col min="7434" max="7434" width="22.83203125" style="3" customWidth="1"/>
    <col min="7435" max="7435" width="12.5" style="3" customWidth="1"/>
    <col min="7436" max="7436" width="11.33203125" style="3" bestFit="1" customWidth="1"/>
    <col min="7437" max="7437" width="22.83203125" style="3" bestFit="1" customWidth="1"/>
    <col min="7438" max="7439" width="11.33203125" style="3" bestFit="1" customWidth="1"/>
    <col min="7440" max="7440" width="22.83203125" style="3" bestFit="1" customWidth="1"/>
    <col min="7441" max="7441" width="11.33203125" style="3" bestFit="1" customWidth="1"/>
    <col min="7442" max="7445" width="10.83203125" style="3" bestFit="1"/>
    <col min="7446" max="7446" width="15.33203125" style="3" bestFit="1" customWidth="1"/>
    <col min="7447" max="7447" width="14.5" style="3" customWidth="1"/>
    <col min="7448" max="7448" width="16.33203125" style="3" bestFit="1" customWidth="1"/>
    <col min="7449" max="7686" width="10.83203125" style="3"/>
    <col min="7687" max="7687" width="24" style="3" bestFit="1" customWidth="1"/>
    <col min="7688" max="7689" width="10.83203125" style="3" bestFit="1"/>
    <col min="7690" max="7690" width="22.83203125" style="3" customWidth="1"/>
    <col min="7691" max="7691" width="12.5" style="3" customWidth="1"/>
    <col min="7692" max="7692" width="11.33203125" style="3" bestFit="1" customWidth="1"/>
    <col min="7693" max="7693" width="22.83203125" style="3" bestFit="1" customWidth="1"/>
    <col min="7694" max="7695" width="11.33203125" style="3" bestFit="1" customWidth="1"/>
    <col min="7696" max="7696" width="22.83203125" style="3" bestFit="1" customWidth="1"/>
    <col min="7697" max="7697" width="11.33203125" style="3" bestFit="1" customWidth="1"/>
    <col min="7698" max="7701" width="10.83203125" style="3" bestFit="1"/>
    <col min="7702" max="7702" width="15.33203125" style="3" bestFit="1" customWidth="1"/>
    <col min="7703" max="7703" width="14.5" style="3" customWidth="1"/>
    <col min="7704" max="7704" width="16.33203125" style="3" bestFit="1" customWidth="1"/>
    <col min="7705" max="7942" width="10.83203125" style="3"/>
    <col min="7943" max="7943" width="24" style="3" bestFit="1" customWidth="1"/>
    <col min="7944" max="7945" width="10.83203125" style="3" bestFit="1"/>
    <col min="7946" max="7946" width="22.83203125" style="3" customWidth="1"/>
    <col min="7947" max="7947" width="12.5" style="3" customWidth="1"/>
    <col min="7948" max="7948" width="11.33203125" style="3" bestFit="1" customWidth="1"/>
    <col min="7949" max="7949" width="22.83203125" style="3" bestFit="1" customWidth="1"/>
    <col min="7950" max="7951" width="11.33203125" style="3" bestFit="1" customWidth="1"/>
    <col min="7952" max="7952" width="22.83203125" style="3" bestFit="1" customWidth="1"/>
    <col min="7953" max="7953" width="11.33203125" style="3" bestFit="1" customWidth="1"/>
    <col min="7954" max="7957" width="10.83203125" style="3" bestFit="1"/>
    <col min="7958" max="7958" width="15.33203125" style="3" bestFit="1" customWidth="1"/>
    <col min="7959" max="7959" width="14.5" style="3" customWidth="1"/>
    <col min="7960" max="7960" width="16.33203125" style="3" bestFit="1" customWidth="1"/>
    <col min="7961" max="8198" width="10.83203125" style="3"/>
    <col min="8199" max="8199" width="24" style="3" bestFit="1" customWidth="1"/>
    <col min="8200" max="8201" width="10.83203125" style="3" bestFit="1"/>
    <col min="8202" max="8202" width="22.83203125" style="3" customWidth="1"/>
    <col min="8203" max="8203" width="12.5" style="3" customWidth="1"/>
    <col min="8204" max="8204" width="11.33203125" style="3" bestFit="1" customWidth="1"/>
    <col min="8205" max="8205" width="22.83203125" style="3" bestFit="1" customWidth="1"/>
    <col min="8206" max="8207" width="11.33203125" style="3" bestFit="1" customWidth="1"/>
    <col min="8208" max="8208" width="22.83203125" style="3" bestFit="1" customWidth="1"/>
    <col min="8209" max="8209" width="11.33203125" style="3" bestFit="1" customWidth="1"/>
    <col min="8210" max="8213" width="10.83203125" style="3" bestFit="1"/>
    <col min="8214" max="8214" width="15.33203125" style="3" bestFit="1" customWidth="1"/>
    <col min="8215" max="8215" width="14.5" style="3" customWidth="1"/>
    <col min="8216" max="8216" width="16.33203125" style="3" bestFit="1" customWidth="1"/>
    <col min="8217" max="8454" width="10.83203125" style="3"/>
    <col min="8455" max="8455" width="24" style="3" bestFit="1" customWidth="1"/>
    <col min="8456" max="8457" width="10.83203125" style="3" bestFit="1"/>
    <col min="8458" max="8458" width="22.83203125" style="3" customWidth="1"/>
    <col min="8459" max="8459" width="12.5" style="3" customWidth="1"/>
    <col min="8460" max="8460" width="11.33203125" style="3" bestFit="1" customWidth="1"/>
    <col min="8461" max="8461" width="22.83203125" style="3" bestFit="1" customWidth="1"/>
    <col min="8462" max="8463" width="11.33203125" style="3" bestFit="1" customWidth="1"/>
    <col min="8464" max="8464" width="22.83203125" style="3" bestFit="1" customWidth="1"/>
    <col min="8465" max="8465" width="11.33203125" style="3" bestFit="1" customWidth="1"/>
    <col min="8466" max="8469" width="10.83203125" style="3" bestFit="1"/>
    <col min="8470" max="8470" width="15.33203125" style="3" bestFit="1" customWidth="1"/>
    <col min="8471" max="8471" width="14.5" style="3" customWidth="1"/>
    <col min="8472" max="8472" width="16.33203125" style="3" bestFit="1" customWidth="1"/>
    <col min="8473" max="8710" width="10.83203125" style="3"/>
    <col min="8711" max="8711" width="24" style="3" bestFit="1" customWidth="1"/>
    <col min="8712" max="8713" width="10.83203125" style="3" bestFit="1"/>
    <col min="8714" max="8714" width="22.83203125" style="3" customWidth="1"/>
    <col min="8715" max="8715" width="12.5" style="3" customWidth="1"/>
    <col min="8716" max="8716" width="11.33203125" style="3" bestFit="1" customWidth="1"/>
    <col min="8717" max="8717" width="22.83203125" style="3" bestFit="1" customWidth="1"/>
    <col min="8718" max="8719" width="11.33203125" style="3" bestFit="1" customWidth="1"/>
    <col min="8720" max="8720" width="22.83203125" style="3" bestFit="1" customWidth="1"/>
    <col min="8721" max="8721" width="11.33203125" style="3" bestFit="1" customWidth="1"/>
    <col min="8722" max="8725" width="10.83203125" style="3" bestFit="1"/>
    <col min="8726" max="8726" width="15.33203125" style="3" bestFit="1" customWidth="1"/>
    <col min="8727" max="8727" width="14.5" style="3" customWidth="1"/>
    <col min="8728" max="8728" width="16.33203125" style="3" bestFit="1" customWidth="1"/>
    <col min="8729" max="8966" width="10.83203125" style="3"/>
    <col min="8967" max="8967" width="24" style="3" bestFit="1" customWidth="1"/>
    <col min="8968" max="8969" width="10.83203125" style="3" bestFit="1"/>
    <col min="8970" max="8970" width="22.83203125" style="3" customWidth="1"/>
    <col min="8971" max="8971" width="12.5" style="3" customWidth="1"/>
    <col min="8972" max="8972" width="11.33203125" style="3" bestFit="1" customWidth="1"/>
    <col min="8973" max="8973" width="22.83203125" style="3" bestFit="1" customWidth="1"/>
    <col min="8974" max="8975" width="11.33203125" style="3" bestFit="1" customWidth="1"/>
    <col min="8976" max="8976" width="22.83203125" style="3" bestFit="1" customWidth="1"/>
    <col min="8977" max="8977" width="11.33203125" style="3" bestFit="1" customWidth="1"/>
    <col min="8978" max="8981" width="10.83203125" style="3" bestFit="1"/>
    <col min="8982" max="8982" width="15.33203125" style="3" bestFit="1" customWidth="1"/>
    <col min="8983" max="8983" width="14.5" style="3" customWidth="1"/>
    <col min="8984" max="8984" width="16.33203125" style="3" bestFit="1" customWidth="1"/>
    <col min="8985" max="9222" width="10.83203125" style="3"/>
    <col min="9223" max="9223" width="24" style="3" bestFit="1" customWidth="1"/>
    <col min="9224" max="9225" width="10.83203125" style="3" bestFit="1"/>
    <col min="9226" max="9226" width="22.83203125" style="3" customWidth="1"/>
    <col min="9227" max="9227" width="12.5" style="3" customWidth="1"/>
    <col min="9228" max="9228" width="11.33203125" style="3" bestFit="1" customWidth="1"/>
    <col min="9229" max="9229" width="22.83203125" style="3" bestFit="1" customWidth="1"/>
    <col min="9230" max="9231" width="11.33203125" style="3" bestFit="1" customWidth="1"/>
    <col min="9232" max="9232" width="22.83203125" style="3" bestFit="1" customWidth="1"/>
    <col min="9233" max="9233" width="11.33203125" style="3" bestFit="1" customWidth="1"/>
    <col min="9234" max="9237" width="10.83203125" style="3" bestFit="1"/>
    <col min="9238" max="9238" width="15.33203125" style="3" bestFit="1" customWidth="1"/>
    <col min="9239" max="9239" width="14.5" style="3" customWidth="1"/>
    <col min="9240" max="9240" width="16.33203125" style="3" bestFit="1" customWidth="1"/>
    <col min="9241" max="9478" width="10.83203125" style="3"/>
    <col min="9479" max="9479" width="24" style="3" bestFit="1" customWidth="1"/>
    <col min="9480" max="9481" width="10.83203125" style="3" bestFit="1"/>
    <col min="9482" max="9482" width="22.83203125" style="3" customWidth="1"/>
    <col min="9483" max="9483" width="12.5" style="3" customWidth="1"/>
    <col min="9484" max="9484" width="11.33203125" style="3" bestFit="1" customWidth="1"/>
    <col min="9485" max="9485" width="22.83203125" style="3" bestFit="1" customWidth="1"/>
    <col min="9486" max="9487" width="11.33203125" style="3" bestFit="1" customWidth="1"/>
    <col min="9488" max="9488" width="22.83203125" style="3" bestFit="1" customWidth="1"/>
    <col min="9489" max="9489" width="11.33203125" style="3" bestFit="1" customWidth="1"/>
    <col min="9490" max="9493" width="10.83203125" style="3" bestFit="1"/>
    <col min="9494" max="9494" width="15.33203125" style="3" bestFit="1" customWidth="1"/>
    <col min="9495" max="9495" width="14.5" style="3" customWidth="1"/>
    <col min="9496" max="9496" width="16.33203125" style="3" bestFit="1" customWidth="1"/>
    <col min="9497" max="9734" width="10.83203125" style="3"/>
    <col min="9735" max="9735" width="24" style="3" bestFit="1" customWidth="1"/>
    <col min="9736" max="9737" width="10.83203125" style="3" bestFit="1"/>
    <col min="9738" max="9738" width="22.83203125" style="3" customWidth="1"/>
    <col min="9739" max="9739" width="12.5" style="3" customWidth="1"/>
    <col min="9740" max="9740" width="11.33203125" style="3" bestFit="1" customWidth="1"/>
    <col min="9741" max="9741" width="22.83203125" style="3" bestFit="1" customWidth="1"/>
    <col min="9742" max="9743" width="11.33203125" style="3" bestFit="1" customWidth="1"/>
    <col min="9744" max="9744" width="22.83203125" style="3" bestFit="1" customWidth="1"/>
    <col min="9745" max="9745" width="11.33203125" style="3" bestFit="1" customWidth="1"/>
    <col min="9746" max="9749" width="10.83203125" style="3" bestFit="1"/>
    <col min="9750" max="9750" width="15.33203125" style="3" bestFit="1" customWidth="1"/>
    <col min="9751" max="9751" width="14.5" style="3" customWidth="1"/>
    <col min="9752" max="9752" width="16.33203125" style="3" bestFit="1" customWidth="1"/>
    <col min="9753" max="9990" width="10.83203125" style="3"/>
    <col min="9991" max="9991" width="24" style="3" bestFit="1" customWidth="1"/>
    <col min="9992" max="9993" width="10.83203125" style="3" bestFit="1"/>
    <col min="9994" max="9994" width="22.83203125" style="3" customWidth="1"/>
    <col min="9995" max="9995" width="12.5" style="3" customWidth="1"/>
    <col min="9996" max="9996" width="11.33203125" style="3" bestFit="1" customWidth="1"/>
    <col min="9997" max="9997" width="22.83203125" style="3" bestFit="1" customWidth="1"/>
    <col min="9998" max="9999" width="11.33203125" style="3" bestFit="1" customWidth="1"/>
    <col min="10000" max="10000" width="22.83203125" style="3" bestFit="1" customWidth="1"/>
    <col min="10001" max="10001" width="11.33203125" style="3" bestFit="1" customWidth="1"/>
    <col min="10002" max="10005" width="10.83203125" style="3" bestFit="1"/>
    <col min="10006" max="10006" width="15.33203125" style="3" bestFit="1" customWidth="1"/>
    <col min="10007" max="10007" width="14.5" style="3" customWidth="1"/>
    <col min="10008" max="10008" width="16.33203125" style="3" bestFit="1" customWidth="1"/>
    <col min="10009" max="10246" width="10.83203125" style="3"/>
    <col min="10247" max="10247" width="24" style="3" bestFit="1" customWidth="1"/>
    <col min="10248" max="10249" width="10.83203125" style="3" bestFit="1"/>
    <col min="10250" max="10250" width="22.83203125" style="3" customWidth="1"/>
    <col min="10251" max="10251" width="12.5" style="3" customWidth="1"/>
    <col min="10252" max="10252" width="11.33203125" style="3" bestFit="1" customWidth="1"/>
    <col min="10253" max="10253" width="22.83203125" style="3" bestFit="1" customWidth="1"/>
    <col min="10254" max="10255" width="11.33203125" style="3" bestFit="1" customWidth="1"/>
    <col min="10256" max="10256" width="22.83203125" style="3" bestFit="1" customWidth="1"/>
    <col min="10257" max="10257" width="11.33203125" style="3" bestFit="1" customWidth="1"/>
    <col min="10258" max="10261" width="10.83203125" style="3" bestFit="1"/>
    <col min="10262" max="10262" width="15.33203125" style="3" bestFit="1" customWidth="1"/>
    <col min="10263" max="10263" width="14.5" style="3" customWidth="1"/>
    <col min="10264" max="10264" width="16.33203125" style="3" bestFit="1" customWidth="1"/>
    <col min="10265" max="10502" width="10.83203125" style="3"/>
    <col min="10503" max="10503" width="24" style="3" bestFit="1" customWidth="1"/>
    <col min="10504" max="10505" width="10.83203125" style="3" bestFit="1"/>
    <col min="10506" max="10506" width="22.83203125" style="3" customWidth="1"/>
    <col min="10507" max="10507" width="12.5" style="3" customWidth="1"/>
    <col min="10508" max="10508" width="11.33203125" style="3" bestFit="1" customWidth="1"/>
    <col min="10509" max="10509" width="22.83203125" style="3" bestFit="1" customWidth="1"/>
    <col min="10510" max="10511" width="11.33203125" style="3" bestFit="1" customWidth="1"/>
    <col min="10512" max="10512" width="22.83203125" style="3" bestFit="1" customWidth="1"/>
    <col min="10513" max="10513" width="11.33203125" style="3" bestFit="1" customWidth="1"/>
    <col min="10514" max="10517" width="10.83203125" style="3" bestFit="1"/>
    <col min="10518" max="10518" width="15.33203125" style="3" bestFit="1" customWidth="1"/>
    <col min="10519" max="10519" width="14.5" style="3" customWidth="1"/>
    <col min="10520" max="10520" width="16.33203125" style="3" bestFit="1" customWidth="1"/>
    <col min="10521" max="10758" width="10.83203125" style="3"/>
    <col min="10759" max="10759" width="24" style="3" bestFit="1" customWidth="1"/>
    <col min="10760" max="10761" width="10.83203125" style="3" bestFit="1"/>
    <col min="10762" max="10762" width="22.83203125" style="3" customWidth="1"/>
    <col min="10763" max="10763" width="12.5" style="3" customWidth="1"/>
    <col min="10764" max="10764" width="11.33203125" style="3" bestFit="1" customWidth="1"/>
    <col min="10765" max="10765" width="22.83203125" style="3" bestFit="1" customWidth="1"/>
    <col min="10766" max="10767" width="11.33203125" style="3" bestFit="1" customWidth="1"/>
    <col min="10768" max="10768" width="22.83203125" style="3" bestFit="1" customWidth="1"/>
    <col min="10769" max="10769" width="11.33203125" style="3" bestFit="1" customWidth="1"/>
    <col min="10770" max="10773" width="10.83203125" style="3" bestFit="1"/>
    <col min="10774" max="10774" width="15.33203125" style="3" bestFit="1" customWidth="1"/>
    <col min="10775" max="10775" width="14.5" style="3" customWidth="1"/>
    <col min="10776" max="10776" width="16.33203125" style="3" bestFit="1" customWidth="1"/>
    <col min="10777" max="11014" width="10.83203125" style="3"/>
    <col min="11015" max="11015" width="24" style="3" bestFit="1" customWidth="1"/>
    <col min="11016" max="11017" width="10.83203125" style="3" bestFit="1"/>
    <col min="11018" max="11018" width="22.83203125" style="3" customWidth="1"/>
    <col min="11019" max="11019" width="12.5" style="3" customWidth="1"/>
    <col min="11020" max="11020" width="11.33203125" style="3" bestFit="1" customWidth="1"/>
    <col min="11021" max="11021" width="22.83203125" style="3" bestFit="1" customWidth="1"/>
    <col min="11022" max="11023" width="11.33203125" style="3" bestFit="1" customWidth="1"/>
    <col min="11024" max="11024" width="22.83203125" style="3" bestFit="1" customWidth="1"/>
    <col min="11025" max="11025" width="11.33203125" style="3" bestFit="1" customWidth="1"/>
    <col min="11026" max="11029" width="10.83203125" style="3" bestFit="1"/>
    <col min="11030" max="11030" width="15.33203125" style="3" bestFit="1" customWidth="1"/>
    <col min="11031" max="11031" width="14.5" style="3" customWidth="1"/>
    <col min="11032" max="11032" width="16.33203125" style="3" bestFit="1" customWidth="1"/>
    <col min="11033" max="11270" width="10.83203125" style="3"/>
    <col min="11271" max="11271" width="24" style="3" bestFit="1" customWidth="1"/>
    <col min="11272" max="11273" width="10.83203125" style="3" bestFit="1"/>
    <col min="11274" max="11274" width="22.83203125" style="3" customWidth="1"/>
    <col min="11275" max="11275" width="12.5" style="3" customWidth="1"/>
    <col min="11276" max="11276" width="11.33203125" style="3" bestFit="1" customWidth="1"/>
    <col min="11277" max="11277" width="22.83203125" style="3" bestFit="1" customWidth="1"/>
    <col min="11278" max="11279" width="11.33203125" style="3" bestFit="1" customWidth="1"/>
    <col min="11280" max="11280" width="22.83203125" style="3" bestFit="1" customWidth="1"/>
    <col min="11281" max="11281" width="11.33203125" style="3" bestFit="1" customWidth="1"/>
    <col min="11282" max="11285" width="10.83203125" style="3" bestFit="1"/>
    <col min="11286" max="11286" width="15.33203125" style="3" bestFit="1" customWidth="1"/>
    <col min="11287" max="11287" width="14.5" style="3" customWidth="1"/>
    <col min="11288" max="11288" width="16.33203125" style="3" bestFit="1" customWidth="1"/>
    <col min="11289" max="11526" width="10.83203125" style="3"/>
    <col min="11527" max="11527" width="24" style="3" bestFit="1" customWidth="1"/>
    <col min="11528" max="11529" width="10.83203125" style="3" bestFit="1"/>
    <col min="11530" max="11530" width="22.83203125" style="3" customWidth="1"/>
    <col min="11531" max="11531" width="12.5" style="3" customWidth="1"/>
    <col min="11532" max="11532" width="11.33203125" style="3" bestFit="1" customWidth="1"/>
    <col min="11533" max="11533" width="22.83203125" style="3" bestFit="1" customWidth="1"/>
    <col min="11534" max="11535" width="11.33203125" style="3" bestFit="1" customWidth="1"/>
    <col min="11536" max="11536" width="22.83203125" style="3" bestFit="1" customWidth="1"/>
    <col min="11537" max="11537" width="11.33203125" style="3" bestFit="1" customWidth="1"/>
    <col min="11538" max="11541" width="10.83203125" style="3" bestFit="1"/>
    <col min="11542" max="11542" width="15.33203125" style="3" bestFit="1" customWidth="1"/>
    <col min="11543" max="11543" width="14.5" style="3" customWidth="1"/>
    <col min="11544" max="11544" width="16.33203125" style="3" bestFit="1" customWidth="1"/>
    <col min="11545" max="11782" width="10.83203125" style="3"/>
    <col min="11783" max="11783" width="24" style="3" bestFit="1" customWidth="1"/>
    <col min="11784" max="11785" width="10.83203125" style="3" bestFit="1"/>
    <col min="11786" max="11786" width="22.83203125" style="3" customWidth="1"/>
    <col min="11787" max="11787" width="12.5" style="3" customWidth="1"/>
    <col min="11788" max="11788" width="11.33203125" style="3" bestFit="1" customWidth="1"/>
    <col min="11789" max="11789" width="22.83203125" style="3" bestFit="1" customWidth="1"/>
    <col min="11790" max="11791" width="11.33203125" style="3" bestFit="1" customWidth="1"/>
    <col min="11792" max="11792" width="22.83203125" style="3" bestFit="1" customWidth="1"/>
    <col min="11793" max="11793" width="11.33203125" style="3" bestFit="1" customWidth="1"/>
    <col min="11794" max="11797" width="10.83203125" style="3" bestFit="1"/>
    <col min="11798" max="11798" width="15.33203125" style="3" bestFit="1" customWidth="1"/>
    <col min="11799" max="11799" width="14.5" style="3" customWidth="1"/>
    <col min="11800" max="11800" width="16.33203125" style="3" bestFit="1" customWidth="1"/>
    <col min="11801" max="12038" width="10.83203125" style="3"/>
    <col min="12039" max="12039" width="24" style="3" bestFit="1" customWidth="1"/>
    <col min="12040" max="12041" width="10.83203125" style="3" bestFit="1"/>
    <col min="12042" max="12042" width="22.83203125" style="3" customWidth="1"/>
    <col min="12043" max="12043" width="12.5" style="3" customWidth="1"/>
    <col min="12044" max="12044" width="11.33203125" style="3" bestFit="1" customWidth="1"/>
    <col min="12045" max="12045" width="22.83203125" style="3" bestFit="1" customWidth="1"/>
    <col min="12046" max="12047" width="11.33203125" style="3" bestFit="1" customWidth="1"/>
    <col min="12048" max="12048" width="22.83203125" style="3" bestFit="1" customWidth="1"/>
    <col min="12049" max="12049" width="11.33203125" style="3" bestFit="1" customWidth="1"/>
    <col min="12050" max="12053" width="10.83203125" style="3" bestFit="1"/>
    <col min="12054" max="12054" width="15.33203125" style="3" bestFit="1" customWidth="1"/>
    <col min="12055" max="12055" width="14.5" style="3" customWidth="1"/>
    <col min="12056" max="12056" width="16.33203125" style="3" bestFit="1" customWidth="1"/>
    <col min="12057" max="12294" width="10.83203125" style="3"/>
    <col min="12295" max="12295" width="24" style="3" bestFit="1" customWidth="1"/>
    <col min="12296" max="12297" width="10.83203125" style="3" bestFit="1"/>
    <col min="12298" max="12298" width="22.83203125" style="3" customWidth="1"/>
    <col min="12299" max="12299" width="12.5" style="3" customWidth="1"/>
    <col min="12300" max="12300" width="11.33203125" style="3" bestFit="1" customWidth="1"/>
    <col min="12301" max="12301" width="22.83203125" style="3" bestFit="1" customWidth="1"/>
    <col min="12302" max="12303" width="11.33203125" style="3" bestFit="1" customWidth="1"/>
    <col min="12304" max="12304" width="22.83203125" style="3" bestFit="1" customWidth="1"/>
    <col min="12305" max="12305" width="11.33203125" style="3" bestFit="1" customWidth="1"/>
    <col min="12306" max="12309" width="10.83203125" style="3" bestFit="1"/>
    <col min="12310" max="12310" width="15.33203125" style="3" bestFit="1" customWidth="1"/>
    <col min="12311" max="12311" width="14.5" style="3" customWidth="1"/>
    <col min="12312" max="12312" width="16.33203125" style="3" bestFit="1" customWidth="1"/>
    <col min="12313" max="12550" width="10.83203125" style="3"/>
    <col min="12551" max="12551" width="24" style="3" bestFit="1" customWidth="1"/>
    <col min="12552" max="12553" width="10.83203125" style="3" bestFit="1"/>
    <col min="12554" max="12554" width="22.83203125" style="3" customWidth="1"/>
    <col min="12555" max="12555" width="12.5" style="3" customWidth="1"/>
    <col min="12556" max="12556" width="11.33203125" style="3" bestFit="1" customWidth="1"/>
    <col min="12557" max="12557" width="22.83203125" style="3" bestFit="1" customWidth="1"/>
    <col min="12558" max="12559" width="11.33203125" style="3" bestFit="1" customWidth="1"/>
    <col min="12560" max="12560" width="22.83203125" style="3" bestFit="1" customWidth="1"/>
    <col min="12561" max="12561" width="11.33203125" style="3" bestFit="1" customWidth="1"/>
    <col min="12562" max="12565" width="10.83203125" style="3" bestFit="1"/>
    <col min="12566" max="12566" width="15.33203125" style="3" bestFit="1" customWidth="1"/>
    <col min="12567" max="12567" width="14.5" style="3" customWidth="1"/>
    <col min="12568" max="12568" width="16.33203125" style="3" bestFit="1" customWidth="1"/>
    <col min="12569" max="12806" width="10.83203125" style="3"/>
    <col min="12807" max="12807" width="24" style="3" bestFit="1" customWidth="1"/>
    <col min="12808" max="12809" width="10.83203125" style="3" bestFit="1"/>
    <col min="12810" max="12810" width="22.83203125" style="3" customWidth="1"/>
    <col min="12811" max="12811" width="12.5" style="3" customWidth="1"/>
    <col min="12812" max="12812" width="11.33203125" style="3" bestFit="1" customWidth="1"/>
    <col min="12813" max="12813" width="22.83203125" style="3" bestFit="1" customWidth="1"/>
    <col min="12814" max="12815" width="11.33203125" style="3" bestFit="1" customWidth="1"/>
    <col min="12816" max="12816" width="22.83203125" style="3" bestFit="1" customWidth="1"/>
    <col min="12817" max="12817" width="11.33203125" style="3" bestFit="1" customWidth="1"/>
    <col min="12818" max="12821" width="10.83203125" style="3" bestFit="1"/>
    <col min="12822" max="12822" width="15.33203125" style="3" bestFit="1" customWidth="1"/>
    <col min="12823" max="12823" width="14.5" style="3" customWidth="1"/>
    <col min="12824" max="12824" width="16.33203125" style="3" bestFit="1" customWidth="1"/>
    <col min="12825" max="13062" width="10.83203125" style="3"/>
    <col min="13063" max="13063" width="24" style="3" bestFit="1" customWidth="1"/>
    <col min="13064" max="13065" width="10.83203125" style="3" bestFit="1"/>
    <col min="13066" max="13066" width="22.83203125" style="3" customWidth="1"/>
    <col min="13067" max="13067" width="12.5" style="3" customWidth="1"/>
    <col min="13068" max="13068" width="11.33203125" style="3" bestFit="1" customWidth="1"/>
    <col min="13069" max="13069" width="22.83203125" style="3" bestFit="1" customWidth="1"/>
    <col min="13070" max="13071" width="11.33203125" style="3" bestFit="1" customWidth="1"/>
    <col min="13072" max="13072" width="22.83203125" style="3" bestFit="1" customWidth="1"/>
    <col min="13073" max="13073" width="11.33203125" style="3" bestFit="1" customWidth="1"/>
    <col min="13074" max="13077" width="10.83203125" style="3" bestFit="1"/>
    <col min="13078" max="13078" width="15.33203125" style="3" bestFit="1" customWidth="1"/>
    <col min="13079" max="13079" width="14.5" style="3" customWidth="1"/>
    <col min="13080" max="13080" width="16.33203125" style="3" bestFit="1" customWidth="1"/>
    <col min="13081" max="13318" width="10.83203125" style="3"/>
    <col min="13319" max="13319" width="24" style="3" bestFit="1" customWidth="1"/>
    <col min="13320" max="13321" width="10.83203125" style="3" bestFit="1"/>
    <col min="13322" max="13322" width="22.83203125" style="3" customWidth="1"/>
    <col min="13323" max="13323" width="12.5" style="3" customWidth="1"/>
    <col min="13324" max="13324" width="11.33203125" style="3" bestFit="1" customWidth="1"/>
    <col min="13325" max="13325" width="22.83203125" style="3" bestFit="1" customWidth="1"/>
    <col min="13326" max="13327" width="11.33203125" style="3" bestFit="1" customWidth="1"/>
    <col min="13328" max="13328" width="22.83203125" style="3" bestFit="1" customWidth="1"/>
    <col min="13329" max="13329" width="11.33203125" style="3" bestFit="1" customWidth="1"/>
    <col min="13330" max="13333" width="10.83203125" style="3" bestFit="1"/>
    <col min="13334" max="13334" width="15.33203125" style="3" bestFit="1" customWidth="1"/>
    <col min="13335" max="13335" width="14.5" style="3" customWidth="1"/>
    <col min="13336" max="13336" width="16.33203125" style="3" bestFit="1" customWidth="1"/>
    <col min="13337" max="13574" width="10.83203125" style="3"/>
    <col min="13575" max="13575" width="24" style="3" bestFit="1" customWidth="1"/>
    <col min="13576" max="13577" width="10.83203125" style="3" bestFit="1"/>
    <col min="13578" max="13578" width="22.83203125" style="3" customWidth="1"/>
    <col min="13579" max="13579" width="12.5" style="3" customWidth="1"/>
    <col min="13580" max="13580" width="11.33203125" style="3" bestFit="1" customWidth="1"/>
    <col min="13581" max="13581" width="22.83203125" style="3" bestFit="1" customWidth="1"/>
    <col min="13582" max="13583" width="11.33203125" style="3" bestFit="1" customWidth="1"/>
    <col min="13584" max="13584" width="22.83203125" style="3" bestFit="1" customWidth="1"/>
    <col min="13585" max="13585" width="11.33203125" style="3" bestFit="1" customWidth="1"/>
    <col min="13586" max="13589" width="10.83203125" style="3" bestFit="1"/>
    <col min="13590" max="13590" width="15.33203125" style="3" bestFit="1" customWidth="1"/>
    <col min="13591" max="13591" width="14.5" style="3" customWidth="1"/>
    <col min="13592" max="13592" width="16.33203125" style="3" bestFit="1" customWidth="1"/>
    <col min="13593" max="13830" width="10.83203125" style="3"/>
    <col min="13831" max="13831" width="24" style="3" bestFit="1" customWidth="1"/>
    <col min="13832" max="13833" width="10.83203125" style="3" bestFit="1"/>
    <col min="13834" max="13834" width="22.83203125" style="3" customWidth="1"/>
    <col min="13835" max="13835" width="12.5" style="3" customWidth="1"/>
    <col min="13836" max="13836" width="11.33203125" style="3" bestFit="1" customWidth="1"/>
    <col min="13837" max="13837" width="22.83203125" style="3" bestFit="1" customWidth="1"/>
    <col min="13838" max="13839" width="11.33203125" style="3" bestFit="1" customWidth="1"/>
    <col min="13840" max="13840" width="22.83203125" style="3" bestFit="1" customWidth="1"/>
    <col min="13841" max="13841" width="11.33203125" style="3" bestFit="1" customWidth="1"/>
    <col min="13842" max="13845" width="10.83203125" style="3" bestFit="1"/>
    <col min="13846" max="13846" width="15.33203125" style="3" bestFit="1" customWidth="1"/>
    <col min="13847" max="13847" width="14.5" style="3" customWidth="1"/>
    <col min="13848" max="13848" width="16.33203125" style="3" bestFit="1" customWidth="1"/>
    <col min="13849" max="14086" width="10.83203125" style="3"/>
    <col min="14087" max="14087" width="24" style="3" bestFit="1" customWidth="1"/>
    <col min="14088" max="14089" width="10.83203125" style="3" bestFit="1"/>
    <col min="14090" max="14090" width="22.83203125" style="3" customWidth="1"/>
    <col min="14091" max="14091" width="12.5" style="3" customWidth="1"/>
    <col min="14092" max="14092" width="11.33203125" style="3" bestFit="1" customWidth="1"/>
    <col min="14093" max="14093" width="22.83203125" style="3" bestFit="1" customWidth="1"/>
    <col min="14094" max="14095" width="11.33203125" style="3" bestFit="1" customWidth="1"/>
    <col min="14096" max="14096" width="22.83203125" style="3" bestFit="1" customWidth="1"/>
    <col min="14097" max="14097" width="11.33203125" style="3" bestFit="1" customWidth="1"/>
    <col min="14098" max="14101" width="10.83203125" style="3" bestFit="1"/>
    <col min="14102" max="14102" width="15.33203125" style="3" bestFit="1" customWidth="1"/>
    <col min="14103" max="14103" width="14.5" style="3" customWidth="1"/>
    <col min="14104" max="14104" width="16.33203125" style="3" bestFit="1" customWidth="1"/>
    <col min="14105" max="14342" width="10.83203125" style="3"/>
    <col min="14343" max="14343" width="24" style="3" bestFit="1" customWidth="1"/>
    <col min="14344" max="14345" width="10.83203125" style="3" bestFit="1"/>
    <col min="14346" max="14346" width="22.83203125" style="3" customWidth="1"/>
    <col min="14347" max="14347" width="12.5" style="3" customWidth="1"/>
    <col min="14348" max="14348" width="11.33203125" style="3" bestFit="1" customWidth="1"/>
    <col min="14349" max="14349" width="22.83203125" style="3" bestFit="1" customWidth="1"/>
    <col min="14350" max="14351" width="11.33203125" style="3" bestFit="1" customWidth="1"/>
    <col min="14352" max="14352" width="22.83203125" style="3" bestFit="1" customWidth="1"/>
    <col min="14353" max="14353" width="11.33203125" style="3" bestFit="1" customWidth="1"/>
    <col min="14354" max="14357" width="10.83203125" style="3" bestFit="1"/>
    <col min="14358" max="14358" width="15.33203125" style="3" bestFit="1" customWidth="1"/>
    <col min="14359" max="14359" width="14.5" style="3" customWidth="1"/>
    <col min="14360" max="14360" width="16.33203125" style="3" bestFit="1" customWidth="1"/>
    <col min="14361" max="14598" width="10.83203125" style="3"/>
    <col min="14599" max="14599" width="24" style="3" bestFit="1" customWidth="1"/>
    <col min="14600" max="14601" width="10.83203125" style="3" bestFit="1"/>
    <col min="14602" max="14602" width="22.83203125" style="3" customWidth="1"/>
    <col min="14603" max="14603" width="12.5" style="3" customWidth="1"/>
    <col min="14604" max="14604" width="11.33203125" style="3" bestFit="1" customWidth="1"/>
    <col min="14605" max="14605" width="22.83203125" style="3" bestFit="1" customWidth="1"/>
    <col min="14606" max="14607" width="11.33203125" style="3" bestFit="1" customWidth="1"/>
    <col min="14608" max="14608" width="22.83203125" style="3" bestFit="1" customWidth="1"/>
    <col min="14609" max="14609" width="11.33203125" style="3" bestFit="1" customWidth="1"/>
    <col min="14610" max="14613" width="10.83203125" style="3" bestFit="1"/>
    <col min="14614" max="14614" width="15.33203125" style="3" bestFit="1" customWidth="1"/>
    <col min="14615" max="14615" width="14.5" style="3" customWidth="1"/>
    <col min="14616" max="14616" width="16.33203125" style="3" bestFit="1" customWidth="1"/>
    <col min="14617" max="14854" width="10.83203125" style="3"/>
    <col min="14855" max="14855" width="24" style="3" bestFit="1" customWidth="1"/>
    <col min="14856" max="14857" width="10.83203125" style="3" bestFit="1"/>
    <col min="14858" max="14858" width="22.83203125" style="3" customWidth="1"/>
    <col min="14859" max="14859" width="12.5" style="3" customWidth="1"/>
    <col min="14860" max="14860" width="11.33203125" style="3" bestFit="1" customWidth="1"/>
    <col min="14861" max="14861" width="22.83203125" style="3" bestFit="1" customWidth="1"/>
    <col min="14862" max="14863" width="11.33203125" style="3" bestFit="1" customWidth="1"/>
    <col min="14864" max="14864" width="22.83203125" style="3" bestFit="1" customWidth="1"/>
    <col min="14865" max="14865" width="11.33203125" style="3" bestFit="1" customWidth="1"/>
    <col min="14866" max="14869" width="10.83203125" style="3" bestFit="1"/>
    <col min="14870" max="14870" width="15.33203125" style="3" bestFit="1" customWidth="1"/>
    <col min="14871" max="14871" width="14.5" style="3" customWidth="1"/>
    <col min="14872" max="14872" width="16.33203125" style="3" bestFit="1" customWidth="1"/>
    <col min="14873" max="15110" width="10.83203125" style="3"/>
    <col min="15111" max="15111" width="24" style="3" bestFit="1" customWidth="1"/>
    <col min="15112" max="15113" width="10.83203125" style="3" bestFit="1"/>
    <col min="15114" max="15114" width="22.83203125" style="3" customWidth="1"/>
    <col min="15115" max="15115" width="12.5" style="3" customWidth="1"/>
    <col min="15116" max="15116" width="11.33203125" style="3" bestFit="1" customWidth="1"/>
    <col min="15117" max="15117" width="22.83203125" style="3" bestFit="1" customWidth="1"/>
    <col min="15118" max="15119" width="11.33203125" style="3" bestFit="1" customWidth="1"/>
    <col min="15120" max="15120" width="22.83203125" style="3" bestFit="1" customWidth="1"/>
    <col min="15121" max="15121" width="11.33203125" style="3" bestFit="1" customWidth="1"/>
    <col min="15122" max="15125" width="10.83203125" style="3" bestFit="1"/>
    <col min="15126" max="15126" width="15.33203125" style="3" bestFit="1" customWidth="1"/>
    <col min="15127" max="15127" width="14.5" style="3" customWidth="1"/>
    <col min="15128" max="15128" width="16.33203125" style="3" bestFit="1" customWidth="1"/>
    <col min="15129" max="15366" width="10.83203125" style="3"/>
    <col min="15367" max="15367" width="24" style="3" bestFit="1" customWidth="1"/>
    <col min="15368" max="15369" width="10.83203125" style="3" bestFit="1"/>
    <col min="15370" max="15370" width="22.83203125" style="3" customWidth="1"/>
    <col min="15371" max="15371" width="12.5" style="3" customWidth="1"/>
    <col min="15372" max="15372" width="11.33203125" style="3" bestFit="1" customWidth="1"/>
    <col min="15373" max="15373" width="22.83203125" style="3" bestFit="1" customWidth="1"/>
    <col min="15374" max="15375" width="11.33203125" style="3" bestFit="1" customWidth="1"/>
    <col min="15376" max="15376" width="22.83203125" style="3" bestFit="1" customWidth="1"/>
    <col min="15377" max="15377" width="11.33203125" style="3" bestFit="1" customWidth="1"/>
    <col min="15378" max="15381" width="10.83203125" style="3" bestFit="1"/>
    <col min="15382" max="15382" width="15.33203125" style="3" bestFit="1" customWidth="1"/>
    <col min="15383" max="15383" width="14.5" style="3" customWidth="1"/>
    <col min="15384" max="15384" width="16.33203125" style="3" bestFit="1" customWidth="1"/>
    <col min="15385" max="15622" width="10.83203125" style="3"/>
    <col min="15623" max="15623" width="24" style="3" bestFit="1" customWidth="1"/>
    <col min="15624" max="15625" width="10.83203125" style="3" bestFit="1"/>
    <col min="15626" max="15626" width="22.83203125" style="3" customWidth="1"/>
    <col min="15627" max="15627" width="12.5" style="3" customWidth="1"/>
    <col min="15628" max="15628" width="11.33203125" style="3" bestFit="1" customWidth="1"/>
    <col min="15629" max="15629" width="22.83203125" style="3" bestFit="1" customWidth="1"/>
    <col min="15630" max="15631" width="11.33203125" style="3" bestFit="1" customWidth="1"/>
    <col min="15632" max="15632" width="22.83203125" style="3" bestFit="1" customWidth="1"/>
    <col min="15633" max="15633" width="11.33203125" style="3" bestFit="1" customWidth="1"/>
    <col min="15634" max="15637" width="10.83203125" style="3" bestFit="1"/>
    <col min="15638" max="15638" width="15.33203125" style="3" bestFit="1" customWidth="1"/>
    <col min="15639" max="15639" width="14.5" style="3" customWidth="1"/>
    <col min="15640" max="15640" width="16.33203125" style="3" bestFit="1" customWidth="1"/>
    <col min="15641" max="15878" width="10.83203125" style="3"/>
    <col min="15879" max="15879" width="24" style="3" bestFit="1" customWidth="1"/>
    <col min="15880" max="15881" width="10.83203125" style="3" bestFit="1"/>
    <col min="15882" max="15882" width="22.83203125" style="3" customWidth="1"/>
    <col min="15883" max="15883" width="12.5" style="3" customWidth="1"/>
    <col min="15884" max="15884" width="11.33203125" style="3" bestFit="1" customWidth="1"/>
    <col min="15885" max="15885" width="22.83203125" style="3" bestFit="1" customWidth="1"/>
    <col min="15886" max="15887" width="11.33203125" style="3" bestFit="1" customWidth="1"/>
    <col min="15888" max="15888" width="22.83203125" style="3" bestFit="1" customWidth="1"/>
    <col min="15889" max="15889" width="11.33203125" style="3" bestFit="1" customWidth="1"/>
    <col min="15890" max="15893" width="10.83203125" style="3" bestFit="1"/>
    <col min="15894" max="15894" width="15.33203125" style="3" bestFit="1" customWidth="1"/>
    <col min="15895" max="15895" width="14.5" style="3" customWidth="1"/>
    <col min="15896" max="15896" width="16.33203125" style="3" bestFit="1" customWidth="1"/>
    <col min="15897" max="16134" width="10.83203125" style="3"/>
    <col min="16135" max="16135" width="24" style="3" bestFit="1" customWidth="1"/>
    <col min="16136" max="16137" width="10.83203125" style="3" bestFit="1"/>
    <col min="16138" max="16138" width="22.83203125" style="3" customWidth="1"/>
    <col min="16139" max="16139" width="12.5" style="3" customWidth="1"/>
    <col min="16140" max="16140" width="11.33203125" style="3" bestFit="1" customWidth="1"/>
    <col min="16141" max="16141" width="22.83203125" style="3" bestFit="1" customWidth="1"/>
    <col min="16142" max="16143" width="11.33203125" style="3" bestFit="1" customWidth="1"/>
    <col min="16144" max="16144" width="22.83203125" style="3" bestFit="1" customWidth="1"/>
    <col min="16145" max="16145" width="11.33203125" style="3" bestFit="1" customWidth="1"/>
    <col min="16146" max="16149" width="10.83203125" style="3" bestFit="1"/>
    <col min="16150" max="16150" width="15.33203125" style="3" bestFit="1" customWidth="1"/>
    <col min="16151" max="16151" width="14.5" style="3" customWidth="1"/>
    <col min="16152" max="16152" width="16.33203125" style="3" bestFit="1" customWidth="1"/>
    <col min="16153" max="16384" width="10.83203125" style="3"/>
  </cols>
  <sheetData>
    <row r="3" spans="1:25">
      <c r="B3" s="4" t="s">
        <v>0</v>
      </c>
      <c r="C3" s="3" t="s">
        <v>1</v>
      </c>
      <c r="D3" s="5">
        <v>50</v>
      </c>
    </row>
    <row r="4" spans="1:25">
      <c r="B4" s="4"/>
    </row>
    <row r="5" spans="1:25">
      <c r="A5" s="3" t="s">
        <v>2</v>
      </c>
      <c r="B5" s="3" t="s">
        <v>3</v>
      </c>
      <c r="C5" s="3" t="s">
        <v>4</v>
      </c>
      <c r="D5" s="3" t="s">
        <v>5</v>
      </c>
      <c r="E5" s="3" t="s">
        <v>26</v>
      </c>
      <c r="F5" s="3" t="s">
        <v>27</v>
      </c>
    </row>
    <row r="6" spans="1:25" s="5" customFormat="1">
      <c r="A6" s="6"/>
      <c r="B6" s="6">
        <v>0.25700000000000001</v>
      </c>
      <c r="C6" s="6">
        <v>0.25590000000000002</v>
      </c>
      <c r="D6" s="6">
        <v>0.25929999999999997</v>
      </c>
      <c r="E6" s="6">
        <v>0.25040000000000001</v>
      </c>
      <c r="F6" s="5">
        <v>0.25319999999999998</v>
      </c>
    </row>
    <row r="7" spans="1:25">
      <c r="B7" s="4"/>
      <c r="U7" s="4"/>
    </row>
    <row r="8" spans="1:25">
      <c r="B8" s="4"/>
      <c r="C8" s="7" t="s">
        <v>3</v>
      </c>
      <c r="D8" s="7"/>
      <c r="E8" s="7"/>
      <c r="F8" s="7" t="s">
        <v>4</v>
      </c>
      <c r="G8" s="7"/>
      <c r="H8" s="7"/>
      <c r="I8" s="35" t="s">
        <v>5</v>
      </c>
      <c r="J8" s="35"/>
      <c r="K8" s="35"/>
      <c r="L8" s="7" t="s">
        <v>26</v>
      </c>
      <c r="M8" s="7"/>
      <c r="N8" s="7"/>
      <c r="O8" s="7" t="s">
        <v>27</v>
      </c>
      <c r="P8" s="7"/>
      <c r="Q8" s="7"/>
      <c r="R8" s="4" t="s">
        <v>6</v>
      </c>
      <c r="S8" s="4" t="s">
        <v>7</v>
      </c>
      <c r="T8" s="4" t="s">
        <v>8</v>
      </c>
    </row>
    <row r="9" spans="1:25">
      <c r="C9" s="3" t="s">
        <v>9</v>
      </c>
      <c r="D9" s="3" t="s">
        <v>10</v>
      </c>
      <c r="E9" s="3" t="s">
        <v>11</v>
      </c>
      <c r="F9" s="3" t="s">
        <v>9</v>
      </c>
      <c r="G9" s="3" t="s">
        <v>10</v>
      </c>
      <c r="H9" s="3" t="s">
        <v>11</v>
      </c>
      <c r="I9" s="3" t="s">
        <v>9</v>
      </c>
      <c r="J9" s="3" t="s">
        <v>10</v>
      </c>
      <c r="K9" s="3" t="s">
        <v>11</v>
      </c>
      <c r="L9" s="3" t="s">
        <v>9</v>
      </c>
      <c r="M9" s="3" t="s">
        <v>10</v>
      </c>
      <c r="N9" s="3" t="s">
        <v>11</v>
      </c>
      <c r="O9" s="3" t="s">
        <v>9</v>
      </c>
      <c r="P9" s="3" t="s">
        <v>10</v>
      </c>
      <c r="Q9" s="3" t="s">
        <v>11</v>
      </c>
      <c r="R9" s="3" t="s">
        <v>11</v>
      </c>
      <c r="S9" s="3" t="s">
        <v>11</v>
      </c>
    </row>
    <row r="10" spans="1:25" ht="15">
      <c r="A10" s="33" t="s">
        <v>356</v>
      </c>
      <c r="B10" s="32" t="s">
        <v>12</v>
      </c>
      <c r="C10" s="9">
        <f>'Raw data'!E5</f>
        <v>348.1</v>
      </c>
      <c r="D10" s="9">
        <f>C10*$D$3</f>
        <v>17405</v>
      </c>
      <c r="E10" s="9">
        <f>D10/1000/$B$6</f>
        <v>67.723735408560316</v>
      </c>
      <c r="F10" s="31">
        <v>357.8</v>
      </c>
      <c r="G10" s="8">
        <f>F10*$D$3</f>
        <v>17890</v>
      </c>
      <c r="H10" s="8">
        <f>G10/1000/$C$6</f>
        <v>69.910121141070732</v>
      </c>
      <c r="I10" s="31">
        <v>248.9</v>
      </c>
      <c r="J10" s="9"/>
      <c r="K10" s="9"/>
      <c r="L10" s="1">
        <v>346.3</v>
      </c>
      <c r="M10" s="9">
        <f>L10*$D$3</f>
        <v>17315</v>
      </c>
      <c r="N10" s="36">
        <f>M10/1000/$E$6</f>
        <v>69.149361022364218</v>
      </c>
      <c r="O10" s="1">
        <v>336.8</v>
      </c>
      <c r="P10" s="9">
        <f>O10*$D$3</f>
        <v>16840</v>
      </c>
      <c r="Q10" s="9">
        <f>P10/1000/$F$6</f>
        <v>66.508688783570307</v>
      </c>
      <c r="R10" s="9">
        <f>AVERAGE(E10,H10,N10,Q10)</f>
        <v>68.322976588891393</v>
      </c>
      <c r="S10" s="3">
        <f>STDEV(E10,H10,N10,Q10)</f>
        <v>1.5113646476104681</v>
      </c>
      <c r="T10" s="14">
        <f>S10/R10</f>
        <v>2.2120884116401337E-2</v>
      </c>
      <c r="U10" s="10"/>
      <c r="V10" s="10"/>
      <c r="W10" s="10"/>
      <c r="Y10" s="15"/>
    </row>
    <row r="11" spans="1:25">
      <c r="C11" s="9"/>
      <c r="D11" s="9"/>
      <c r="E11" s="9"/>
      <c r="F11" s="31"/>
      <c r="G11" s="8"/>
      <c r="H11" s="8"/>
      <c r="I11" s="31"/>
      <c r="J11" s="9"/>
      <c r="K11" s="9"/>
      <c r="L11" s="1"/>
      <c r="M11" s="9"/>
      <c r="N11" s="36"/>
      <c r="O11" s="1"/>
      <c r="P11" s="9"/>
      <c r="Q11" s="9"/>
      <c r="R11" s="9"/>
      <c r="T11" s="14"/>
      <c r="U11" s="16"/>
      <c r="V11" s="10"/>
      <c r="W11" s="10"/>
      <c r="Y11" s="15"/>
    </row>
    <row r="12" spans="1:25" ht="15">
      <c r="A12" s="34" t="s">
        <v>357</v>
      </c>
      <c r="B12" s="8" t="s">
        <v>13</v>
      </c>
      <c r="C12" s="9">
        <f>'Raw data'!E7</f>
        <v>0.58799999999999997</v>
      </c>
      <c r="D12" s="9">
        <f t="shared" ref="D11:D40" si="0">C12*$D$3</f>
        <v>29.4</v>
      </c>
      <c r="E12" s="9">
        <f t="shared" ref="E11:E40" si="1">D12/1000/$B$6</f>
        <v>0.11439688715953307</v>
      </c>
      <c r="F12" s="31">
        <v>0.57799999999999996</v>
      </c>
      <c r="G12" s="8">
        <f t="shared" ref="G11:G40" si="2">F12*$D$3</f>
        <v>28.9</v>
      </c>
      <c r="H12" s="8">
        <f t="shared" ref="H11:H40" si="3">G12/1000/$C$6</f>
        <v>0.11293474013286439</v>
      </c>
      <c r="I12" s="31">
        <v>0.57599999999999996</v>
      </c>
      <c r="J12" s="9"/>
      <c r="K12" s="9"/>
      <c r="L12" s="1">
        <v>0.57999999999999996</v>
      </c>
      <c r="M12" s="9">
        <f t="shared" ref="M11:M40" si="4">L12*$D$3</f>
        <v>28.999999999999996</v>
      </c>
      <c r="N12" s="36">
        <f t="shared" ref="N11:N40" si="5">M12/1000/$E$6</f>
        <v>0.11581469648562299</v>
      </c>
      <c r="O12" s="1">
        <v>0.58099999999999996</v>
      </c>
      <c r="P12" s="9">
        <f t="shared" ref="P11:P40" si="6">O12*$D$3</f>
        <v>29.049999999999997</v>
      </c>
      <c r="Q12" s="9">
        <f t="shared" ref="Q11:Q40" si="7">P12/1000/$F$6</f>
        <v>0.11473143759873616</v>
      </c>
      <c r="R12" s="9">
        <f t="shared" ref="R11:R40" si="8">AVERAGE(E12,H12,N12,Q12)</f>
        <v>0.11446944034418916</v>
      </c>
      <c r="S12" s="3">
        <f t="shared" ref="S11:S40" si="9">STDEV(E12,H12,N12,Q12)</f>
        <v>1.1886862987768817E-3</v>
      </c>
      <c r="T12" s="17">
        <f t="shared" ref="T12:T40" si="10">S12/R12</f>
        <v>1.0384311264235366E-2</v>
      </c>
      <c r="U12" s="10"/>
      <c r="V12" s="10"/>
      <c r="W12" s="10"/>
      <c r="Y12" s="15"/>
    </row>
    <row r="13" spans="1:25">
      <c r="C13" s="9"/>
      <c r="D13" s="9"/>
      <c r="E13" s="9"/>
      <c r="F13" s="31"/>
      <c r="G13" s="8"/>
      <c r="H13" s="8"/>
      <c r="I13" s="31"/>
      <c r="J13" s="9"/>
      <c r="K13" s="9"/>
      <c r="L13" s="1"/>
      <c r="M13" s="9"/>
      <c r="N13" s="36"/>
      <c r="O13" s="1"/>
      <c r="P13" s="9"/>
      <c r="Q13" s="9"/>
      <c r="R13" s="9"/>
      <c r="T13" s="14"/>
      <c r="U13" s="16"/>
      <c r="V13" s="10"/>
      <c r="W13" s="10"/>
      <c r="Y13" s="15"/>
    </row>
    <row r="14" spans="1:25" ht="15">
      <c r="B14" s="32" t="s">
        <v>14</v>
      </c>
      <c r="C14" s="9">
        <f>'Raw data'!E9</f>
        <v>271.60000000000002</v>
      </c>
      <c r="D14" s="9">
        <f t="shared" si="0"/>
        <v>13580.000000000002</v>
      </c>
      <c r="E14" s="9">
        <f t="shared" si="1"/>
        <v>52.840466926070043</v>
      </c>
      <c r="F14" s="31">
        <v>280.10000000000002</v>
      </c>
      <c r="G14" s="8">
        <f t="shared" si="2"/>
        <v>14005.000000000002</v>
      </c>
      <c r="H14" s="8">
        <f t="shared" si="3"/>
        <v>54.728409534974602</v>
      </c>
      <c r="I14" s="31">
        <v>178.3</v>
      </c>
      <c r="J14" s="9"/>
      <c r="K14" s="9"/>
      <c r="L14" s="1">
        <v>267.60000000000002</v>
      </c>
      <c r="M14" s="9">
        <f t="shared" si="4"/>
        <v>13380.000000000002</v>
      </c>
      <c r="N14" s="36">
        <f t="shared" si="5"/>
        <v>53.434504792332277</v>
      </c>
      <c r="O14" s="1">
        <v>261.10000000000002</v>
      </c>
      <c r="P14" s="9">
        <f t="shared" si="6"/>
        <v>13055.000000000002</v>
      </c>
      <c r="Q14" s="9">
        <f t="shared" si="7"/>
        <v>51.560031595576632</v>
      </c>
      <c r="R14" s="9">
        <f t="shared" si="8"/>
        <v>53.140853212238383</v>
      </c>
      <c r="S14" s="3">
        <f>STDEV(E14,H14,N14,Q14)</f>
        <v>1.3160287779242605</v>
      </c>
      <c r="T14" s="14">
        <f>S14/R14</f>
        <v>2.4764916224965277E-2</v>
      </c>
      <c r="U14" s="10"/>
      <c r="V14" s="10"/>
      <c r="W14" s="10"/>
      <c r="Y14" s="15"/>
    </row>
    <row r="15" spans="1:25">
      <c r="C15" s="9"/>
      <c r="D15" s="9"/>
      <c r="E15" s="9"/>
      <c r="F15" s="31"/>
      <c r="G15" s="8"/>
      <c r="H15" s="8"/>
      <c r="I15" s="31"/>
      <c r="J15" s="9"/>
      <c r="K15" s="9"/>
      <c r="L15" s="1"/>
      <c r="M15" s="9"/>
      <c r="N15" s="36"/>
      <c r="O15" s="1"/>
      <c r="P15" s="9"/>
      <c r="Q15" s="9"/>
      <c r="R15" s="9"/>
      <c r="T15" s="14"/>
      <c r="U15" s="16"/>
      <c r="V15" s="10"/>
      <c r="W15" s="10"/>
      <c r="Y15" s="15"/>
    </row>
    <row r="16" spans="1:25" ht="15">
      <c r="B16" s="8" t="s">
        <v>15</v>
      </c>
      <c r="C16" s="9">
        <f>'Raw data'!E11</f>
        <v>2.1999999999999999E-2</v>
      </c>
      <c r="D16" s="9">
        <f t="shared" si="0"/>
        <v>1.0999999999999999</v>
      </c>
      <c r="E16" s="9">
        <f t="shared" si="1"/>
        <v>4.2801556420233458E-3</v>
      </c>
      <c r="F16" s="31">
        <v>0.02</v>
      </c>
      <c r="G16" s="8">
        <f t="shared" si="2"/>
        <v>1</v>
      </c>
      <c r="H16" s="8">
        <f t="shared" si="3"/>
        <v>3.9077764751856191E-3</v>
      </c>
      <c r="I16" s="31">
        <v>0.02</v>
      </c>
      <c r="J16" s="9"/>
      <c r="K16" s="9"/>
      <c r="L16" s="1">
        <v>1.9E-2</v>
      </c>
      <c r="M16" s="9">
        <f t="shared" si="4"/>
        <v>0.95</v>
      </c>
      <c r="N16" s="36">
        <f t="shared" si="5"/>
        <v>3.7939297124600637E-3</v>
      </c>
      <c r="O16" s="1">
        <v>1.9E-2</v>
      </c>
      <c r="P16" s="9">
        <f t="shared" si="6"/>
        <v>0.95</v>
      </c>
      <c r="Q16" s="9">
        <f t="shared" si="7"/>
        <v>3.751974723538705E-3</v>
      </c>
      <c r="R16" s="9">
        <f t="shared" si="8"/>
        <v>3.9334591383019335E-3</v>
      </c>
      <c r="S16" s="3">
        <f t="shared" si="9"/>
        <v>2.4032139477174504E-4</v>
      </c>
      <c r="T16" s="17">
        <f t="shared" si="10"/>
        <v>6.1096705551513954E-2</v>
      </c>
      <c r="U16" s="10"/>
      <c r="V16" s="10"/>
      <c r="W16" s="10"/>
      <c r="Y16" s="15"/>
    </row>
    <row r="17" spans="2:25">
      <c r="C17" s="9"/>
      <c r="D17" s="9"/>
      <c r="E17" s="9"/>
      <c r="F17" s="31"/>
      <c r="G17" s="8"/>
      <c r="H17" s="8"/>
      <c r="I17" s="31"/>
      <c r="J17" s="9"/>
      <c r="K17" s="9"/>
      <c r="L17" s="1"/>
      <c r="M17" s="9"/>
      <c r="N17" s="36"/>
      <c r="O17" s="1"/>
      <c r="P17" s="9"/>
      <c r="Q17" s="9"/>
      <c r="R17" s="9"/>
      <c r="T17" s="14"/>
      <c r="U17" s="16"/>
      <c r="V17" s="10"/>
      <c r="W17" s="10"/>
      <c r="Y17" s="15"/>
    </row>
    <row r="18" spans="2:25" ht="15">
      <c r="B18" s="8" t="s">
        <v>16</v>
      </c>
      <c r="C18" s="9">
        <f>'Raw data'!E13</f>
        <v>1.5009999999999999</v>
      </c>
      <c r="D18" s="9">
        <f t="shared" si="0"/>
        <v>75.05</v>
      </c>
      <c r="E18" s="9">
        <f t="shared" si="1"/>
        <v>0.29202334630350191</v>
      </c>
      <c r="F18" s="31">
        <v>1.4870000000000001</v>
      </c>
      <c r="G18" s="8">
        <f t="shared" si="2"/>
        <v>74.350000000000009</v>
      </c>
      <c r="H18" s="8">
        <f t="shared" si="3"/>
        <v>0.29054318093005083</v>
      </c>
      <c r="I18" s="31">
        <v>1.5740000000000001</v>
      </c>
      <c r="J18" s="9"/>
      <c r="K18" s="9"/>
      <c r="L18" s="1">
        <v>1.4379999999999999</v>
      </c>
      <c r="M18" s="9">
        <f t="shared" si="4"/>
        <v>71.899999999999991</v>
      </c>
      <c r="N18" s="36">
        <f t="shared" si="5"/>
        <v>0.28714057507987217</v>
      </c>
      <c r="O18" s="1">
        <v>1.5189999999999999</v>
      </c>
      <c r="P18" s="9">
        <f t="shared" si="6"/>
        <v>75.949999999999989</v>
      </c>
      <c r="Q18" s="9">
        <f t="shared" si="7"/>
        <v>0.29996050552922587</v>
      </c>
      <c r="R18" s="9">
        <f t="shared" si="8"/>
        <v>0.29241690196066267</v>
      </c>
      <c r="S18" s="3">
        <f t="shared" si="9"/>
        <v>5.4286676299202625E-3</v>
      </c>
      <c r="T18" s="17">
        <f t="shared" si="10"/>
        <v>1.8564821641707131E-2</v>
      </c>
      <c r="U18" s="10"/>
      <c r="V18" s="10"/>
      <c r="W18" s="10"/>
      <c r="Y18" s="15"/>
    </row>
    <row r="19" spans="2:25">
      <c r="C19" s="9"/>
      <c r="D19" s="9"/>
      <c r="E19" s="9"/>
      <c r="F19" s="31"/>
      <c r="G19" s="8"/>
      <c r="H19" s="8"/>
      <c r="I19" s="31"/>
      <c r="J19" s="9"/>
      <c r="K19" s="9"/>
      <c r="L19" s="1"/>
      <c r="M19" s="9"/>
      <c r="N19" s="36"/>
      <c r="O19" s="1"/>
      <c r="P19" s="9"/>
      <c r="Q19" s="9"/>
      <c r="R19" s="9"/>
      <c r="T19" s="14"/>
      <c r="U19" s="16"/>
      <c r="V19" s="10"/>
      <c r="W19" s="10"/>
      <c r="Y19" s="15"/>
    </row>
    <row r="20" spans="2:25" ht="15">
      <c r="B20" s="8" t="s">
        <v>17</v>
      </c>
      <c r="C20" s="9">
        <f>'Raw data'!E15</f>
        <v>7.9</v>
      </c>
      <c r="D20" s="9">
        <f t="shared" si="0"/>
        <v>395</v>
      </c>
      <c r="E20" s="9">
        <f t="shared" si="1"/>
        <v>1.5369649805447472</v>
      </c>
      <c r="F20" s="31">
        <v>7.7069999999999999</v>
      </c>
      <c r="G20" s="8">
        <f t="shared" si="2"/>
        <v>385.34999999999997</v>
      </c>
      <c r="H20" s="8">
        <f t="shared" si="3"/>
        <v>1.5058616647127783</v>
      </c>
      <c r="I20" s="31">
        <v>7.7750000000000004</v>
      </c>
      <c r="J20" s="9"/>
      <c r="K20" s="9"/>
      <c r="L20" s="1">
        <v>7.4669999999999996</v>
      </c>
      <c r="M20" s="9">
        <f t="shared" si="4"/>
        <v>373.34999999999997</v>
      </c>
      <c r="N20" s="36">
        <f t="shared" si="5"/>
        <v>1.4910143769968049</v>
      </c>
      <c r="O20" s="1">
        <v>7.7409999999999997</v>
      </c>
      <c r="P20" s="9">
        <f t="shared" si="6"/>
        <v>387.04999999999995</v>
      </c>
      <c r="Q20" s="9">
        <f t="shared" si="7"/>
        <v>1.5286334913112163</v>
      </c>
      <c r="R20" s="9">
        <f t="shared" si="8"/>
        <v>1.5156186283913868</v>
      </c>
      <c r="S20" s="3">
        <f t="shared" si="9"/>
        <v>2.1020790771604309E-2</v>
      </c>
      <c r="T20" s="14">
        <f t="shared" si="10"/>
        <v>1.3869446032023823E-2</v>
      </c>
      <c r="U20" s="10"/>
      <c r="V20" s="10"/>
      <c r="W20" s="10"/>
      <c r="Y20" s="15"/>
    </row>
    <row r="21" spans="2:25">
      <c r="C21" s="9"/>
      <c r="D21" s="9"/>
      <c r="E21" s="9"/>
      <c r="F21" s="31"/>
      <c r="G21" s="8"/>
      <c r="H21" s="8"/>
      <c r="I21" s="31"/>
      <c r="J21" s="9"/>
      <c r="K21" s="9"/>
      <c r="L21" s="1"/>
      <c r="M21" s="9"/>
      <c r="N21" s="36"/>
      <c r="O21" s="1"/>
      <c r="P21" s="9"/>
      <c r="Q21" s="9"/>
      <c r="R21" s="9"/>
      <c r="T21" s="14"/>
      <c r="U21" s="16"/>
      <c r="V21" s="10"/>
      <c r="W21" s="10"/>
      <c r="Y21" s="15"/>
    </row>
    <row r="22" spans="2:25" ht="15">
      <c r="B22" s="32" t="s">
        <v>18</v>
      </c>
      <c r="C22" s="9">
        <f>'Raw data'!E17</f>
        <v>213.9</v>
      </c>
      <c r="D22" s="9">
        <f t="shared" si="0"/>
        <v>10695</v>
      </c>
      <c r="E22" s="9">
        <f t="shared" si="1"/>
        <v>41.614785992217897</v>
      </c>
      <c r="F22" s="31">
        <v>206</v>
      </c>
      <c r="G22" s="8">
        <f t="shared" si="2"/>
        <v>10300</v>
      </c>
      <c r="H22" s="8">
        <f t="shared" si="3"/>
        <v>40.250097694411878</v>
      </c>
      <c r="I22" s="31">
        <v>215.4</v>
      </c>
      <c r="J22" s="9"/>
      <c r="K22" s="9"/>
      <c r="L22" s="1">
        <v>204.4</v>
      </c>
      <c r="M22" s="9">
        <f t="shared" si="4"/>
        <v>10220</v>
      </c>
      <c r="N22" s="36">
        <f t="shared" si="5"/>
        <v>40.814696485623003</v>
      </c>
      <c r="O22" s="1">
        <v>210.4</v>
      </c>
      <c r="P22" s="9">
        <f t="shared" si="6"/>
        <v>10520</v>
      </c>
      <c r="Q22" s="9">
        <f t="shared" si="7"/>
        <v>41.548183254344394</v>
      </c>
      <c r="R22" s="9">
        <f t="shared" si="8"/>
        <v>41.056940856649291</v>
      </c>
      <c r="S22" s="3">
        <f t="shared" si="9"/>
        <v>0.6486366502940305</v>
      </c>
      <c r="T22" s="14">
        <f t="shared" si="10"/>
        <v>1.5798465174469565E-2</v>
      </c>
      <c r="U22" s="10"/>
      <c r="V22" s="10"/>
      <c r="W22" s="10"/>
      <c r="Y22" s="15"/>
    </row>
    <row r="23" spans="2:25">
      <c r="C23" s="9"/>
      <c r="D23" s="9"/>
      <c r="E23" s="9"/>
      <c r="F23" s="31"/>
      <c r="G23" s="8"/>
      <c r="H23" s="8"/>
      <c r="I23" s="31"/>
      <c r="J23" s="9"/>
      <c r="K23" s="9"/>
      <c r="L23" s="1"/>
      <c r="M23" s="9"/>
      <c r="N23" s="36"/>
      <c r="O23" s="1"/>
      <c r="P23" s="9"/>
      <c r="Q23" s="9"/>
      <c r="R23" s="9"/>
      <c r="T23" s="14"/>
      <c r="U23" s="16"/>
      <c r="V23" s="10"/>
      <c r="W23" s="10"/>
      <c r="Y23" s="15"/>
    </row>
    <row r="24" spans="2:25" ht="15">
      <c r="B24" s="8" t="s">
        <v>19</v>
      </c>
      <c r="C24" s="9">
        <f>'Raw data'!E19</f>
        <v>73.349999999999994</v>
      </c>
      <c r="D24" s="9">
        <f t="shared" si="0"/>
        <v>3667.4999999999995</v>
      </c>
      <c r="E24" s="9">
        <f t="shared" si="1"/>
        <v>14.2704280155642</v>
      </c>
      <c r="F24" s="31">
        <v>72.19</v>
      </c>
      <c r="G24" s="8">
        <f t="shared" si="2"/>
        <v>3609.5</v>
      </c>
      <c r="H24" s="8">
        <f t="shared" si="3"/>
        <v>14.105119187182494</v>
      </c>
      <c r="I24" s="31">
        <v>67.7</v>
      </c>
      <c r="J24" s="9"/>
      <c r="K24" s="9"/>
      <c r="L24" s="1">
        <v>71.77</v>
      </c>
      <c r="M24" s="9">
        <f t="shared" si="4"/>
        <v>3588.5</v>
      </c>
      <c r="N24" s="36">
        <f t="shared" si="5"/>
        <v>14.331070287539935</v>
      </c>
      <c r="O24" s="1">
        <v>72.47</v>
      </c>
      <c r="P24" s="9">
        <f t="shared" si="6"/>
        <v>3623.5</v>
      </c>
      <c r="Q24" s="9">
        <f t="shared" si="7"/>
        <v>14.310821484992102</v>
      </c>
      <c r="R24" s="9">
        <f t="shared" si="8"/>
        <v>14.254359743819684</v>
      </c>
      <c r="S24" s="3">
        <f t="shared" si="9"/>
        <v>0.10263749937898228</v>
      </c>
      <c r="T24" s="14">
        <f t="shared" si="10"/>
        <v>7.2004285863125636E-3</v>
      </c>
      <c r="U24" s="10"/>
      <c r="V24" s="10"/>
      <c r="W24" s="10"/>
      <c r="Y24" s="15"/>
    </row>
    <row r="25" spans="2:25">
      <c r="C25" s="9"/>
      <c r="D25" s="9"/>
      <c r="E25" s="9"/>
      <c r="F25" s="31"/>
      <c r="G25" s="8"/>
      <c r="H25" s="8"/>
      <c r="I25" s="31"/>
      <c r="J25" s="9"/>
      <c r="K25" s="9"/>
      <c r="L25" s="1"/>
      <c r="M25" s="9"/>
      <c r="N25" s="36"/>
      <c r="O25" s="1"/>
      <c r="P25" s="9"/>
      <c r="Q25" s="9"/>
      <c r="R25" s="9"/>
      <c r="T25" s="14"/>
      <c r="U25" s="16"/>
      <c r="V25" s="10"/>
      <c r="W25" s="10"/>
      <c r="Y25" s="15"/>
    </row>
    <row r="26" spans="2:25" ht="15">
      <c r="B26" s="8" t="s">
        <v>20</v>
      </c>
      <c r="C26" s="9">
        <f>'Raw data'!E21</f>
        <v>55.16</v>
      </c>
      <c r="D26" s="9">
        <f t="shared" si="0"/>
        <v>2758</v>
      </c>
      <c r="E26" s="9">
        <f t="shared" si="1"/>
        <v>10.731517509727626</v>
      </c>
      <c r="F26" s="31">
        <v>55.9</v>
      </c>
      <c r="G26" s="8">
        <f t="shared" si="2"/>
        <v>2795</v>
      </c>
      <c r="H26" s="8">
        <f t="shared" si="3"/>
        <v>10.922235248143805</v>
      </c>
      <c r="I26" s="31">
        <v>36.880000000000003</v>
      </c>
      <c r="J26" s="9"/>
      <c r="K26" s="9"/>
      <c r="L26" s="1">
        <v>54.18</v>
      </c>
      <c r="M26" s="9">
        <f t="shared" si="4"/>
        <v>2709</v>
      </c>
      <c r="N26" s="36">
        <f t="shared" si="5"/>
        <v>10.818690095846645</v>
      </c>
      <c r="O26" s="1">
        <v>50.67</v>
      </c>
      <c r="P26" s="9">
        <f t="shared" si="6"/>
        <v>2533.5</v>
      </c>
      <c r="Q26" s="9">
        <f t="shared" si="7"/>
        <v>10.005924170616115</v>
      </c>
      <c r="R26" s="9">
        <f t="shared" si="8"/>
        <v>10.619591756083548</v>
      </c>
      <c r="S26" s="3">
        <f t="shared" si="9"/>
        <v>0.41647269296840728</v>
      </c>
      <c r="T26" s="14">
        <f t="shared" si="10"/>
        <v>3.9217392017901857E-2</v>
      </c>
      <c r="U26" s="10"/>
      <c r="V26" s="10"/>
      <c r="W26" s="10"/>
      <c r="Y26" s="15"/>
    </row>
    <row r="27" spans="2:25">
      <c r="C27" s="9"/>
      <c r="D27" s="9"/>
      <c r="E27" s="9"/>
      <c r="F27" s="31"/>
      <c r="G27" s="8"/>
      <c r="H27" s="8"/>
      <c r="I27" s="31"/>
      <c r="J27" s="9"/>
      <c r="K27" s="9"/>
      <c r="L27" s="1"/>
      <c r="M27" s="9"/>
      <c r="N27" s="36"/>
      <c r="O27" s="1"/>
      <c r="P27" s="9"/>
      <c r="Q27" s="9"/>
      <c r="R27" s="9"/>
      <c r="T27" s="14"/>
      <c r="U27" s="16"/>
      <c r="V27" s="10"/>
      <c r="W27" s="10"/>
      <c r="Y27" s="15"/>
    </row>
    <row r="28" spans="2:25" ht="15">
      <c r="B28" s="8" t="s">
        <v>21</v>
      </c>
      <c r="C28" s="9">
        <f>'Raw data'!E23</f>
        <v>2.5019999999999998</v>
      </c>
      <c r="D28" s="9">
        <f t="shared" si="0"/>
        <v>125.1</v>
      </c>
      <c r="E28" s="9">
        <f t="shared" si="1"/>
        <v>0.48677042801556414</v>
      </c>
      <c r="F28" s="31">
        <v>2.4329999999999998</v>
      </c>
      <c r="G28" s="8">
        <f t="shared" si="2"/>
        <v>121.64999999999999</v>
      </c>
      <c r="H28" s="8">
        <f t="shared" si="3"/>
        <v>0.47538100820633056</v>
      </c>
      <c r="I28" s="31">
        <v>2.504</v>
      </c>
      <c r="J28" s="9"/>
      <c r="K28" s="9"/>
      <c r="L28" s="1">
        <v>2.3820000000000001</v>
      </c>
      <c r="M28" s="9">
        <f t="shared" si="4"/>
        <v>119.10000000000001</v>
      </c>
      <c r="N28" s="36">
        <f t="shared" si="5"/>
        <v>0.47563897763578278</v>
      </c>
      <c r="O28" s="1">
        <v>2.4729999999999999</v>
      </c>
      <c r="P28" s="9">
        <f t="shared" si="6"/>
        <v>123.64999999999999</v>
      </c>
      <c r="Q28" s="9">
        <f t="shared" si="7"/>
        <v>0.48834913112164297</v>
      </c>
      <c r="R28" s="9">
        <f t="shared" si="8"/>
        <v>0.48153488624483015</v>
      </c>
      <c r="S28" s="3">
        <f t="shared" si="9"/>
        <v>6.987531374127217E-3</v>
      </c>
      <c r="T28" s="17">
        <f t="shared" si="10"/>
        <v>1.4510955641486996E-2</v>
      </c>
      <c r="U28" s="10"/>
      <c r="V28" s="10"/>
      <c r="W28" s="10"/>
      <c r="Y28" s="15"/>
    </row>
    <row r="29" spans="2:25">
      <c r="C29" s="9"/>
      <c r="D29" s="9"/>
      <c r="E29" s="9"/>
      <c r="F29" s="31"/>
      <c r="G29" s="8"/>
      <c r="H29" s="8"/>
      <c r="I29" s="31"/>
      <c r="J29" s="9"/>
      <c r="K29" s="9"/>
      <c r="L29" s="1"/>
      <c r="M29" s="9"/>
      <c r="N29" s="36"/>
      <c r="O29" s="1"/>
      <c r="P29" s="9"/>
      <c r="Q29" s="9"/>
      <c r="R29" s="9"/>
      <c r="T29" s="14"/>
      <c r="U29" s="16"/>
      <c r="V29" s="10"/>
      <c r="W29" s="10"/>
      <c r="Y29" s="15"/>
    </row>
    <row r="30" spans="2:25" ht="15">
      <c r="B30" s="8" t="s">
        <v>22</v>
      </c>
      <c r="C30" s="9">
        <f>'Raw data'!E25</f>
        <v>21.18</v>
      </c>
      <c r="D30" s="9">
        <f t="shared" si="0"/>
        <v>1059</v>
      </c>
      <c r="E30" s="9">
        <f t="shared" si="1"/>
        <v>4.1206225680933848</v>
      </c>
      <c r="F30" s="31">
        <v>21.07</v>
      </c>
      <c r="G30" s="8">
        <f t="shared" si="2"/>
        <v>1053.5</v>
      </c>
      <c r="H30" s="8">
        <f t="shared" si="3"/>
        <v>4.1168425166080498</v>
      </c>
      <c r="I30" s="31">
        <v>18.940000000000001</v>
      </c>
      <c r="J30" s="9"/>
      <c r="K30" s="9"/>
      <c r="L30" s="1">
        <v>20.91</v>
      </c>
      <c r="M30" s="9">
        <f t="shared" si="4"/>
        <v>1045.5</v>
      </c>
      <c r="N30" s="36">
        <f t="shared" si="5"/>
        <v>4.1753194888178919</v>
      </c>
      <c r="O30" s="1">
        <v>21.22</v>
      </c>
      <c r="P30" s="9">
        <f t="shared" si="6"/>
        <v>1061</v>
      </c>
      <c r="Q30" s="9">
        <f t="shared" si="7"/>
        <v>4.1903633491311219</v>
      </c>
      <c r="R30" s="9">
        <f t="shared" si="8"/>
        <v>4.1507869806626116</v>
      </c>
      <c r="S30" s="3">
        <f t="shared" si="9"/>
        <v>3.7551082199861016E-2</v>
      </c>
      <c r="T30" s="14">
        <f t="shared" si="10"/>
        <v>9.0467379739797068E-3</v>
      </c>
      <c r="U30" s="10"/>
      <c r="V30" s="10"/>
      <c r="W30" s="10"/>
      <c r="Y30" s="15"/>
    </row>
    <row r="31" spans="2:25">
      <c r="C31" s="9"/>
      <c r="D31" s="9"/>
      <c r="E31" s="9"/>
      <c r="F31" s="31"/>
      <c r="G31" s="8"/>
      <c r="H31" s="8"/>
      <c r="I31" s="31"/>
      <c r="J31" s="9"/>
      <c r="K31" s="9"/>
      <c r="L31" s="1"/>
      <c r="M31" s="9"/>
      <c r="N31" s="36"/>
      <c r="O31" s="1"/>
      <c r="P31" s="9"/>
      <c r="Q31" s="9"/>
      <c r="R31" s="9"/>
      <c r="T31" s="14"/>
      <c r="U31" s="16"/>
      <c r="V31" s="10"/>
      <c r="W31" s="10"/>
      <c r="Y31" s="15"/>
    </row>
    <row r="32" spans="2:25" ht="15">
      <c r="B32" s="8" t="s">
        <v>23</v>
      </c>
      <c r="C32" s="9">
        <f>'Raw data'!E27</f>
        <v>1.2929999999999999</v>
      </c>
      <c r="D32" s="9">
        <f t="shared" si="0"/>
        <v>64.649999999999991</v>
      </c>
      <c r="E32" s="9">
        <f t="shared" si="1"/>
        <v>0.25155642023346297</v>
      </c>
      <c r="F32" s="31">
        <v>1.325</v>
      </c>
      <c r="G32" s="8">
        <f t="shared" si="2"/>
        <v>66.25</v>
      </c>
      <c r="H32" s="8">
        <f t="shared" si="3"/>
        <v>0.2588901914810473</v>
      </c>
      <c r="I32" s="31">
        <v>1.339</v>
      </c>
      <c r="J32" s="9"/>
      <c r="K32" s="9"/>
      <c r="L32" s="1">
        <v>1.2370000000000001</v>
      </c>
      <c r="M32" s="9">
        <f t="shared" si="4"/>
        <v>61.850000000000009</v>
      </c>
      <c r="N32" s="36">
        <f t="shared" si="5"/>
        <v>0.24700479233226841</v>
      </c>
      <c r="O32" s="1">
        <v>1.2989999999999999</v>
      </c>
      <c r="P32" s="9">
        <f t="shared" si="6"/>
        <v>64.95</v>
      </c>
      <c r="Q32" s="9">
        <f t="shared" si="7"/>
        <v>0.25651658767772517</v>
      </c>
      <c r="R32" s="9">
        <f t="shared" si="8"/>
        <v>0.25349199793112598</v>
      </c>
      <c r="S32" s="3">
        <f t="shared" si="9"/>
        <v>5.2952473736104337E-3</v>
      </c>
      <c r="T32" s="17">
        <f t="shared" si="10"/>
        <v>2.0889209193298314E-2</v>
      </c>
      <c r="U32" s="10"/>
      <c r="V32" s="10"/>
      <c r="W32" s="10"/>
      <c r="Y32" s="15"/>
    </row>
    <row r="33" spans="2:25">
      <c r="C33" s="9"/>
      <c r="D33" s="9"/>
      <c r="E33" s="9"/>
      <c r="F33" s="31"/>
      <c r="G33" s="8"/>
      <c r="H33" s="8"/>
      <c r="I33" s="31"/>
      <c r="J33" s="9"/>
      <c r="K33" s="9"/>
      <c r="L33" s="1"/>
      <c r="M33" s="9"/>
      <c r="N33" s="36"/>
      <c r="O33" s="1"/>
      <c r="P33" s="9"/>
      <c r="Q33" s="9"/>
      <c r="R33" s="9"/>
      <c r="T33" s="14"/>
      <c r="U33" s="16"/>
      <c r="V33" s="10"/>
      <c r="W33" s="10"/>
      <c r="Y33" s="15"/>
    </row>
    <row r="34" spans="2:25" ht="15">
      <c r="B34" s="8" t="s">
        <v>24</v>
      </c>
      <c r="C34" s="9">
        <f>'Raw data'!E29</f>
        <v>0.50700000000000001</v>
      </c>
      <c r="D34" s="9">
        <f t="shared" si="0"/>
        <v>25.35</v>
      </c>
      <c r="E34" s="9">
        <f t="shared" si="1"/>
        <v>9.8638132295719841E-2</v>
      </c>
      <c r="F34" s="31">
        <v>0.48099999999999998</v>
      </c>
      <c r="G34" s="8">
        <f t="shared" si="2"/>
        <v>24.05</v>
      </c>
      <c r="H34" s="8">
        <f t="shared" si="3"/>
        <v>9.3982024228214153E-2</v>
      </c>
      <c r="I34" s="31">
        <v>0.51500000000000001</v>
      </c>
      <c r="J34" s="9"/>
      <c r="K34" s="9"/>
      <c r="L34" s="1">
        <v>0.47199999999999998</v>
      </c>
      <c r="M34" s="9">
        <f t="shared" si="4"/>
        <v>23.599999999999998</v>
      </c>
      <c r="N34" s="36">
        <f t="shared" si="5"/>
        <v>9.4249201277955261E-2</v>
      </c>
      <c r="O34" s="1">
        <v>0.49099999999999999</v>
      </c>
      <c r="P34" s="9">
        <f t="shared" si="6"/>
        <v>24.55</v>
      </c>
      <c r="Q34" s="9">
        <f t="shared" si="7"/>
        <v>9.6958925750394956E-2</v>
      </c>
      <c r="R34" s="9">
        <f t="shared" si="8"/>
        <v>9.5957070888071053E-2</v>
      </c>
      <c r="S34" s="3">
        <f t="shared" si="9"/>
        <v>2.236770838397377E-3</v>
      </c>
      <c r="T34" s="17">
        <f t="shared" si="10"/>
        <v>2.3310120011962997E-2</v>
      </c>
      <c r="U34" s="10"/>
      <c r="V34" s="10"/>
      <c r="W34" s="10"/>
      <c r="Y34" s="15"/>
    </row>
    <row r="35" spans="2:25">
      <c r="C35" s="9"/>
      <c r="D35" s="9"/>
      <c r="E35" s="9"/>
      <c r="F35" s="31"/>
      <c r="G35" s="8"/>
      <c r="H35" s="8"/>
      <c r="I35" s="31"/>
      <c r="J35" s="9"/>
      <c r="K35" s="9"/>
      <c r="L35" s="1"/>
      <c r="M35" s="9"/>
      <c r="N35" s="36"/>
      <c r="O35" s="1"/>
      <c r="P35" s="9"/>
      <c r="Q35" s="9"/>
      <c r="R35" s="9"/>
      <c r="T35" s="17"/>
      <c r="U35" s="16"/>
      <c r="V35" s="10"/>
      <c r="W35" s="10"/>
      <c r="Y35" s="15"/>
    </row>
    <row r="36" spans="2:25">
      <c r="B36" s="3" t="s">
        <v>354</v>
      </c>
      <c r="C36" s="9">
        <f>'Raw data'!E31</f>
        <v>880.6</v>
      </c>
      <c r="D36" s="9">
        <f t="shared" si="0"/>
        <v>44030</v>
      </c>
      <c r="E36" s="9">
        <f t="shared" si="1"/>
        <v>171.32295719844359</v>
      </c>
      <c r="F36" s="31">
        <v>850.9</v>
      </c>
      <c r="G36" s="8">
        <f t="shared" si="2"/>
        <v>42545</v>
      </c>
      <c r="H36" s="8">
        <f t="shared" si="3"/>
        <v>166.25635013677217</v>
      </c>
      <c r="I36" s="31">
        <v>866.9</v>
      </c>
      <c r="J36" s="9"/>
      <c r="K36" s="9"/>
      <c r="L36" s="1">
        <v>862.3</v>
      </c>
      <c r="M36" s="9">
        <f t="shared" si="4"/>
        <v>43115</v>
      </c>
      <c r="N36" s="36">
        <f t="shared" si="5"/>
        <v>172.18450479233226</v>
      </c>
      <c r="O36" s="1">
        <v>876.1</v>
      </c>
      <c r="P36" s="9">
        <f t="shared" si="6"/>
        <v>43805</v>
      </c>
      <c r="Q36" s="9">
        <f t="shared" si="7"/>
        <v>173.00552922590839</v>
      </c>
      <c r="R36" s="9">
        <f t="shared" si="8"/>
        <v>170.6923353383641</v>
      </c>
      <c r="S36" s="3">
        <f t="shared" si="9"/>
        <v>3.0360656712199434</v>
      </c>
      <c r="T36" s="17">
        <f t="shared" si="10"/>
        <v>1.7786772119565523E-2</v>
      </c>
      <c r="U36" s="16"/>
      <c r="V36" s="10"/>
      <c r="W36" s="10"/>
      <c r="Y36" s="15"/>
    </row>
    <row r="37" spans="2:25">
      <c r="C37" s="9"/>
      <c r="D37" s="9"/>
      <c r="E37" s="9"/>
      <c r="F37" s="31"/>
      <c r="G37" s="8"/>
      <c r="H37" s="8"/>
      <c r="I37" s="31"/>
      <c r="J37" s="9"/>
      <c r="K37" s="9"/>
      <c r="L37" s="1"/>
      <c r="M37" s="9"/>
      <c r="N37" s="36"/>
      <c r="O37" s="1"/>
      <c r="P37" s="9"/>
      <c r="Q37" s="9"/>
      <c r="R37" s="9"/>
      <c r="T37" s="17"/>
      <c r="U37" s="16"/>
      <c r="V37" s="10"/>
      <c r="W37" s="10"/>
      <c r="Y37" s="15"/>
    </row>
    <row r="38" spans="2:25">
      <c r="B38" s="3" t="s">
        <v>355</v>
      </c>
      <c r="C38" s="9">
        <f>'Raw data'!E33</f>
        <v>21.73</v>
      </c>
      <c r="D38" s="9">
        <f t="shared" si="0"/>
        <v>1086.5</v>
      </c>
      <c r="E38" s="9">
        <f t="shared" si="1"/>
        <v>4.227626459143969</v>
      </c>
      <c r="F38" s="31">
        <v>21.56</v>
      </c>
      <c r="G38" s="8">
        <f t="shared" si="2"/>
        <v>1078</v>
      </c>
      <c r="H38" s="8">
        <f t="shared" si="3"/>
        <v>4.2125830402500979</v>
      </c>
      <c r="I38" s="31">
        <v>21.75</v>
      </c>
      <c r="J38" s="9"/>
      <c r="K38" s="9"/>
      <c r="L38" s="1">
        <v>20.81</v>
      </c>
      <c r="M38" s="9">
        <f t="shared" si="4"/>
        <v>1040.5</v>
      </c>
      <c r="N38" s="36">
        <f t="shared" si="5"/>
        <v>4.1553514376996805</v>
      </c>
      <c r="O38" s="1">
        <v>21.41</v>
      </c>
      <c r="P38" s="9">
        <f t="shared" si="6"/>
        <v>1070.5</v>
      </c>
      <c r="Q38" s="9">
        <f t="shared" si="7"/>
        <v>4.2278830963665088</v>
      </c>
      <c r="R38" s="9">
        <f t="shared" si="8"/>
        <v>4.2058610083650638</v>
      </c>
      <c r="S38" s="3">
        <f t="shared" si="9"/>
        <v>3.442435982952137E-2</v>
      </c>
      <c r="T38" s="17">
        <f t="shared" si="10"/>
        <v>8.1848543641966625E-3</v>
      </c>
      <c r="U38" s="16"/>
      <c r="V38" s="10"/>
      <c r="W38" s="10"/>
      <c r="Y38" s="15"/>
    </row>
    <row r="39" spans="2:25">
      <c r="C39" s="9"/>
      <c r="D39" s="9"/>
      <c r="E39" s="9"/>
      <c r="F39" s="31"/>
      <c r="G39" s="8"/>
      <c r="H39" s="8"/>
      <c r="I39" s="31"/>
      <c r="J39" s="9"/>
      <c r="K39" s="9"/>
      <c r="L39" s="1"/>
      <c r="M39" s="9"/>
      <c r="N39" s="36"/>
      <c r="O39" s="1"/>
      <c r="P39" s="9"/>
      <c r="Q39" s="9"/>
      <c r="R39" s="9"/>
      <c r="T39" s="17"/>
      <c r="U39" s="16"/>
      <c r="V39" s="10"/>
      <c r="W39" s="10"/>
      <c r="Y39" s="15"/>
    </row>
    <row r="40" spans="2:25" ht="15">
      <c r="B40" s="8" t="s">
        <v>25</v>
      </c>
      <c r="C40" s="9">
        <f>'Raw data'!E35</f>
        <v>7.5990000000000002</v>
      </c>
      <c r="D40" s="9">
        <f t="shared" si="0"/>
        <v>379.95</v>
      </c>
      <c r="E40" s="9">
        <f t="shared" si="1"/>
        <v>1.4784046692607005</v>
      </c>
      <c r="F40" s="31">
        <v>7.2830000000000004</v>
      </c>
      <c r="G40" s="8">
        <f t="shared" si="2"/>
        <v>364.15000000000003</v>
      </c>
      <c r="H40" s="8">
        <f t="shared" si="3"/>
        <v>1.4230168034388433</v>
      </c>
      <c r="I40" s="31">
        <v>7.6870000000000003</v>
      </c>
      <c r="J40" s="9"/>
      <c r="K40" s="9"/>
      <c r="L40" s="1">
        <v>7.1390000000000002</v>
      </c>
      <c r="M40" s="9">
        <f t="shared" si="4"/>
        <v>356.95</v>
      </c>
      <c r="N40" s="36">
        <f t="shared" si="5"/>
        <v>1.4255191693290734</v>
      </c>
      <c r="O40" s="1">
        <v>7.42</v>
      </c>
      <c r="P40" s="9">
        <f t="shared" si="6"/>
        <v>371</v>
      </c>
      <c r="Q40" s="9">
        <f t="shared" si="7"/>
        <v>1.4652448657187995</v>
      </c>
      <c r="R40" s="9">
        <f t="shared" si="8"/>
        <v>1.4480463769368543</v>
      </c>
      <c r="S40" s="3">
        <f t="shared" si="9"/>
        <v>2.7996241184006523E-2</v>
      </c>
      <c r="T40" s="14">
        <f t="shared" si="10"/>
        <v>1.933380147894764E-2</v>
      </c>
      <c r="U40" s="10"/>
      <c r="V40" s="10"/>
      <c r="W40" s="10"/>
      <c r="Y40" s="15"/>
    </row>
  </sheetData>
  <mergeCells count="5">
    <mergeCell ref="C8:E8"/>
    <mergeCell ref="F8:H8"/>
    <mergeCell ref="I8:K8"/>
    <mergeCell ref="L8:N8"/>
    <mergeCell ref="O8:Q8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71FBB-F597-E34D-AD1A-823DD9F12A67}">
  <dimension ref="A3:Y40"/>
  <sheetViews>
    <sheetView workbookViewId="0">
      <selection activeCell="F20" sqref="F20"/>
    </sheetView>
  </sheetViews>
  <sheetFormatPr baseColWidth="10" defaultRowHeight="16"/>
  <cols>
    <col min="1" max="1" width="24" style="18" bestFit="1" customWidth="1"/>
    <col min="2" max="2" width="10.83203125" style="18"/>
    <col min="3" max="3" width="13.1640625" style="18" bestFit="1" customWidth="1"/>
    <col min="4" max="4" width="27" style="18" bestFit="1" customWidth="1"/>
    <col min="5" max="6" width="13.1640625" style="18" bestFit="1" customWidth="1"/>
    <col min="7" max="7" width="27" style="18" bestFit="1" customWidth="1"/>
    <col min="8" max="8" width="11.33203125" style="18" bestFit="1" customWidth="1"/>
    <col min="9" max="9" width="13.1640625" style="18" bestFit="1" customWidth="1"/>
    <col min="10" max="10" width="27" style="18" bestFit="1" customWidth="1"/>
    <col min="11" max="11" width="13.1640625" style="18" bestFit="1" customWidth="1"/>
    <col min="12" max="17" width="13.1640625" style="18" customWidth="1"/>
    <col min="18" max="19" width="13.1640625" style="18" bestFit="1" customWidth="1"/>
    <col min="20" max="21" width="10.83203125" style="18"/>
    <col min="22" max="22" width="15.33203125" style="18" bestFit="1" customWidth="1"/>
    <col min="23" max="23" width="14.5" style="18" customWidth="1"/>
    <col min="24" max="24" width="16.33203125" style="18" bestFit="1" customWidth="1"/>
    <col min="25" max="262" width="10.83203125" style="18"/>
    <col min="263" max="263" width="24" style="18" bestFit="1" customWidth="1"/>
    <col min="264" max="265" width="10.83203125" style="18"/>
    <col min="266" max="266" width="22.83203125" style="18" customWidth="1"/>
    <col min="267" max="267" width="12.5" style="18" customWidth="1"/>
    <col min="268" max="268" width="11.33203125" style="18" bestFit="1" customWidth="1"/>
    <col min="269" max="269" width="22.83203125" style="18" bestFit="1" customWidth="1"/>
    <col min="270" max="271" width="11.33203125" style="18" bestFit="1" customWidth="1"/>
    <col min="272" max="272" width="22.83203125" style="18" bestFit="1" customWidth="1"/>
    <col min="273" max="273" width="11.33203125" style="18" bestFit="1" customWidth="1"/>
    <col min="274" max="277" width="10.83203125" style="18"/>
    <col min="278" max="278" width="15.33203125" style="18" bestFit="1" customWidth="1"/>
    <col min="279" max="279" width="14.5" style="18" customWidth="1"/>
    <col min="280" max="280" width="16.33203125" style="18" bestFit="1" customWidth="1"/>
    <col min="281" max="518" width="10.83203125" style="18"/>
    <col min="519" max="519" width="24" style="18" bestFit="1" customWidth="1"/>
    <col min="520" max="521" width="10.83203125" style="18"/>
    <col min="522" max="522" width="22.83203125" style="18" customWidth="1"/>
    <col min="523" max="523" width="12.5" style="18" customWidth="1"/>
    <col min="524" max="524" width="11.33203125" style="18" bestFit="1" customWidth="1"/>
    <col min="525" max="525" width="22.83203125" style="18" bestFit="1" customWidth="1"/>
    <col min="526" max="527" width="11.33203125" style="18" bestFit="1" customWidth="1"/>
    <col min="528" max="528" width="22.83203125" style="18" bestFit="1" customWidth="1"/>
    <col min="529" max="529" width="11.33203125" style="18" bestFit="1" customWidth="1"/>
    <col min="530" max="533" width="10.83203125" style="18"/>
    <col min="534" max="534" width="15.33203125" style="18" bestFit="1" customWidth="1"/>
    <col min="535" max="535" width="14.5" style="18" customWidth="1"/>
    <col min="536" max="536" width="16.33203125" style="18" bestFit="1" customWidth="1"/>
    <col min="537" max="774" width="10.83203125" style="18"/>
    <col min="775" max="775" width="24" style="18" bestFit="1" customWidth="1"/>
    <col min="776" max="777" width="10.83203125" style="18"/>
    <col min="778" max="778" width="22.83203125" style="18" customWidth="1"/>
    <col min="779" max="779" width="12.5" style="18" customWidth="1"/>
    <col min="780" max="780" width="11.33203125" style="18" bestFit="1" customWidth="1"/>
    <col min="781" max="781" width="22.83203125" style="18" bestFit="1" customWidth="1"/>
    <col min="782" max="783" width="11.33203125" style="18" bestFit="1" customWidth="1"/>
    <col min="784" max="784" width="22.83203125" style="18" bestFit="1" customWidth="1"/>
    <col min="785" max="785" width="11.33203125" style="18" bestFit="1" customWidth="1"/>
    <col min="786" max="789" width="10.83203125" style="18"/>
    <col min="790" max="790" width="15.33203125" style="18" bestFit="1" customWidth="1"/>
    <col min="791" max="791" width="14.5" style="18" customWidth="1"/>
    <col min="792" max="792" width="16.33203125" style="18" bestFit="1" customWidth="1"/>
    <col min="793" max="1030" width="10.83203125" style="18"/>
    <col min="1031" max="1031" width="24" style="18" bestFit="1" customWidth="1"/>
    <col min="1032" max="1033" width="10.83203125" style="18"/>
    <col min="1034" max="1034" width="22.83203125" style="18" customWidth="1"/>
    <col min="1035" max="1035" width="12.5" style="18" customWidth="1"/>
    <col min="1036" max="1036" width="11.33203125" style="18" bestFit="1" customWidth="1"/>
    <col min="1037" max="1037" width="22.83203125" style="18" bestFit="1" customWidth="1"/>
    <col min="1038" max="1039" width="11.33203125" style="18" bestFit="1" customWidth="1"/>
    <col min="1040" max="1040" width="22.83203125" style="18" bestFit="1" customWidth="1"/>
    <col min="1041" max="1041" width="11.33203125" style="18" bestFit="1" customWidth="1"/>
    <col min="1042" max="1045" width="10.83203125" style="18"/>
    <col min="1046" max="1046" width="15.33203125" style="18" bestFit="1" customWidth="1"/>
    <col min="1047" max="1047" width="14.5" style="18" customWidth="1"/>
    <col min="1048" max="1048" width="16.33203125" style="18" bestFit="1" customWidth="1"/>
    <col min="1049" max="1286" width="10.83203125" style="18"/>
    <col min="1287" max="1287" width="24" style="18" bestFit="1" customWidth="1"/>
    <col min="1288" max="1289" width="10.83203125" style="18"/>
    <col min="1290" max="1290" width="22.83203125" style="18" customWidth="1"/>
    <col min="1291" max="1291" width="12.5" style="18" customWidth="1"/>
    <col min="1292" max="1292" width="11.33203125" style="18" bestFit="1" customWidth="1"/>
    <col min="1293" max="1293" width="22.83203125" style="18" bestFit="1" customWidth="1"/>
    <col min="1294" max="1295" width="11.33203125" style="18" bestFit="1" customWidth="1"/>
    <col min="1296" max="1296" width="22.83203125" style="18" bestFit="1" customWidth="1"/>
    <col min="1297" max="1297" width="11.33203125" style="18" bestFit="1" customWidth="1"/>
    <col min="1298" max="1301" width="10.83203125" style="18"/>
    <col min="1302" max="1302" width="15.33203125" style="18" bestFit="1" customWidth="1"/>
    <col min="1303" max="1303" width="14.5" style="18" customWidth="1"/>
    <col min="1304" max="1304" width="16.33203125" style="18" bestFit="1" customWidth="1"/>
    <col min="1305" max="1542" width="10.83203125" style="18"/>
    <col min="1543" max="1543" width="24" style="18" bestFit="1" customWidth="1"/>
    <col min="1544" max="1545" width="10.83203125" style="18"/>
    <col min="1546" max="1546" width="22.83203125" style="18" customWidth="1"/>
    <col min="1547" max="1547" width="12.5" style="18" customWidth="1"/>
    <col min="1548" max="1548" width="11.33203125" style="18" bestFit="1" customWidth="1"/>
    <col min="1549" max="1549" width="22.83203125" style="18" bestFit="1" customWidth="1"/>
    <col min="1550" max="1551" width="11.33203125" style="18" bestFit="1" customWidth="1"/>
    <col min="1552" max="1552" width="22.83203125" style="18" bestFit="1" customWidth="1"/>
    <col min="1553" max="1553" width="11.33203125" style="18" bestFit="1" customWidth="1"/>
    <col min="1554" max="1557" width="10.83203125" style="18"/>
    <col min="1558" max="1558" width="15.33203125" style="18" bestFit="1" customWidth="1"/>
    <col min="1559" max="1559" width="14.5" style="18" customWidth="1"/>
    <col min="1560" max="1560" width="16.33203125" style="18" bestFit="1" customWidth="1"/>
    <col min="1561" max="1798" width="10.83203125" style="18"/>
    <col min="1799" max="1799" width="24" style="18" bestFit="1" customWidth="1"/>
    <col min="1800" max="1801" width="10.83203125" style="18"/>
    <col min="1802" max="1802" width="22.83203125" style="18" customWidth="1"/>
    <col min="1803" max="1803" width="12.5" style="18" customWidth="1"/>
    <col min="1804" max="1804" width="11.33203125" style="18" bestFit="1" customWidth="1"/>
    <col min="1805" max="1805" width="22.83203125" style="18" bestFit="1" customWidth="1"/>
    <col min="1806" max="1807" width="11.33203125" style="18" bestFit="1" customWidth="1"/>
    <col min="1808" max="1808" width="22.83203125" style="18" bestFit="1" customWidth="1"/>
    <col min="1809" max="1809" width="11.33203125" style="18" bestFit="1" customWidth="1"/>
    <col min="1810" max="1813" width="10.83203125" style="18"/>
    <col min="1814" max="1814" width="15.33203125" style="18" bestFit="1" customWidth="1"/>
    <col min="1815" max="1815" width="14.5" style="18" customWidth="1"/>
    <col min="1816" max="1816" width="16.33203125" style="18" bestFit="1" customWidth="1"/>
    <col min="1817" max="2054" width="10.83203125" style="18"/>
    <col min="2055" max="2055" width="24" style="18" bestFit="1" customWidth="1"/>
    <col min="2056" max="2057" width="10.83203125" style="18"/>
    <col min="2058" max="2058" width="22.83203125" style="18" customWidth="1"/>
    <col min="2059" max="2059" width="12.5" style="18" customWidth="1"/>
    <col min="2060" max="2060" width="11.33203125" style="18" bestFit="1" customWidth="1"/>
    <col min="2061" max="2061" width="22.83203125" style="18" bestFit="1" customWidth="1"/>
    <col min="2062" max="2063" width="11.33203125" style="18" bestFit="1" customWidth="1"/>
    <col min="2064" max="2064" width="22.83203125" style="18" bestFit="1" customWidth="1"/>
    <col min="2065" max="2065" width="11.33203125" style="18" bestFit="1" customWidth="1"/>
    <col min="2066" max="2069" width="10.83203125" style="18"/>
    <col min="2070" max="2070" width="15.33203125" style="18" bestFit="1" customWidth="1"/>
    <col min="2071" max="2071" width="14.5" style="18" customWidth="1"/>
    <col min="2072" max="2072" width="16.33203125" style="18" bestFit="1" customWidth="1"/>
    <col min="2073" max="2310" width="10.83203125" style="18"/>
    <col min="2311" max="2311" width="24" style="18" bestFit="1" customWidth="1"/>
    <col min="2312" max="2313" width="10.83203125" style="18"/>
    <col min="2314" max="2314" width="22.83203125" style="18" customWidth="1"/>
    <col min="2315" max="2315" width="12.5" style="18" customWidth="1"/>
    <col min="2316" max="2316" width="11.33203125" style="18" bestFit="1" customWidth="1"/>
    <col min="2317" max="2317" width="22.83203125" style="18" bestFit="1" customWidth="1"/>
    <col min="2318" max="2319" width="11.33203125" style="18" bestFit="1" customWidth="1"/>
    <col min="2320" max="2320" width="22.83203125" style="18" bestFit="1" customWidth="1"/>
    <col min="2321" max="2321" width="11.33203125" style="18" bestFit="1" customWidth="1"/>
    <col min="2322" max="2325" width="10.83203125" style="18"/>
    <col min="2326" max="2326" width="15.33203125" style="18" bestFit="1" customWidth="1"/>
    <col min="2327" max="2327" width="14.5" style="18" customWidth="1"/>
    <col min="2328" max="2328" width="16.33203125" style="18" bestFit="1" customWidth="1"/>
    <col min="2329" max="2566" width="10.83203125" style="18"/>
    <col min="2567" max="2567" width="24" style="18" bestFit="1" customWidth="1"/>
    <col min="2568" max="2569" width="10.83203125" style="18"/>
    <col min="2570" max="2570" width="22.83203125" style="18" customWidth="1"/>
    <col min="2571" max="2571" width="12.5" style="18" customWidth="1"/>
    <col min="2572" max="2572" width="11.33203125" style="18" bestFit="1" customWidth="1"/>
    <col min="2573" max="2573" width="22.83203125" style="18" bestFit="1" customWidth="1"/>
    <col min="2574" max="2575" width="11.33203125" style="18" bestFit="1" customWidth="1"/>
    <col min="2576" max="2576" width="22.83203125" style="18" bestFit="1" customWidth="1"/>
    <col min="2577" max="2577" width="11.33203125" style="18" bestFit="1" customWidth="1"/>
    <col min="2578" max="2581" width="10.83203125" style="18"/>
    <col min="2582" max="2582" width="15.33203125" style="18" bestFit="1" customWidth="1"/>
    <col min="2583" max="2583" width="14.5" style="18" customWidth="1"/>
    <col min="2584" max="2584" width="16.33203125" style="18" bestFit="1" customWidth="1"/>
    <col min="2585" max="2822" width="10.83203125" style="18"/>
    <col min="2823" max="2823" width="24" style="18" bestFit="1" customWidth="1"/>
    <col min="2824" max="2825" width="10.83203125" style="18"/>
    <col min="2826" max="2826" width="22.83203125" style="18" customWidth="1"/>
    <col min="2827" max="2827" width="12.5" style="18" customWidth="1"/>
    <col min="2828" max="2828" width="11.33203125" style="18" bestFit="1" customWidth="1"/>
    <col min="2829" max="2829" width="22.83203125" style="18" bestFit="1" customWidth="1"/>
    <col min="2830" max="2831" width="11.33203125" style="18" bestFit="1" customWidth="1"/>
    <col min="2832" max="2832" width="22.83203125" style="18" bestFit="1" customWidth="1"/>
    <col min="2833" max="2833" width="11.33203125" style="18" bestFit="1" customWidth="1"/>
    <col min="2834" max="2837" width="10.83203125" style="18"/>
    <col min="2838" max="2838" width="15.33203125" style="18" bestFit="1" customWidth="1"/>
    <col min="2839" max="2839" width="14.5" style="18" customWidth="1"/>
    <col min="2840" max="2840" width="16.33203125" style="18" bestFit="1" customWidth="1"/>
    <col min="2841" max="3078" width="10.83203125" style="18"/>
    <col min="3079" max="3079" width="24" style="18" bestFit="1" customWidth="1"/>
    <col min="3080" max="3081" width="10.83203125" style="18"/>
    <col min="3082" max="3082" width="22.83203125" style="18" customWidth="1"/>
    <col min="3083" max="3083" width="12.5" style="18" customWidth="1"/>
    <col min="3084" max="3084" width="11.33203125" style="18" bestFit="1" customWidth="1"/>
    <col min="3085" max="3085" width="22.83203125" style="18" bestFit="1" customWidth="1"/>
    <col min="3086" max="3087" width="11.33203125" style="18" bestFit="1" customWidth="1"/>
    <col min="3088" max="3088" width="22.83203125" style="18" bestFit="1" customWidth="1"/>
    <col min="3089" max="3089" width="11.33203125" style="18" bestFit="1" customWidth="1"/>
    <col min="3090" max="3093" width="10.83203125" style="18"/>
    <col min="3094" max="3094" width="15.33203125" style="18" bestFit="1" customWidth="1"/>
    <col min="3095" max="3095" width="14.5" style="18" customWidth="1"/>
    <col min="3096" max="3096" width="16.33203125" style="18" bestFit="1" customWidth="1"/>
    <col min="3097" max="3334" width="10.83203125" style="18"/>
    <col min="3335" max="3335" width="24" style="18" bestFit="1" customWidth="1"/>
    <col min="3336" max="3337" width="10.83203125" style="18"/>
    <col min="3338" max="3338" width="22.83203125" style="18" customWidth="1"/>
    <col min="3339" max="3339" width="12.5" style="18" customWidth="1"/>
    <col min="3340" max="3340" width="11.33203125" style="18" bestFit="1" customWidth="1"/>
    <col min="3341" max="3341" width="22.83203125" style="18" bestFit="1" customWidth="1"/>
    <col min="3342" max="3343" width="11.33203125" style="18" bestFit="1" customWidth="1"/>
    <col min="3344" max="3344" width="22.83203125" style="18" bestFit="1" customWidth="1"/>
    <col min="3345" max="3345" width="11.33203125" style="18" bestFit="1" customWidth="1"/>
    <col min="3346" max="3349" width="10.83203125" style="18"/>
    <col min="3350" max="3350" width="15.33203125" style="18" bestFit="1" customWidth="1"/>
    <col min="3351" max="3351" width="14.5" style="18" customWidth="1"/>
    <col min="3352" max="3352" width="16.33203125" style="18" bestFit="1" customWidth="1"/>
    <col min="3353" max="3590" width="10.83203125" style="18"/>
    <col min="3591" max="3591" width="24" style="18" bestFit="1" customWidth="1"/>
    <col min="3592" max="3593" width="10.83203125" style="18"/>
    <col min="3594" max="3594" width="22.83203125" style="18" customWidth="1"/>
    <col min="3595" max="3595" width="12.5" style="18" customWidth="1"/>
    <col min="3596" max="3596" width="11.33203125" style="18" bestFit="1" customWidth="1"/>
    <col min="3597" max="3597" width="22.83203125" style="18" bestFit="1" customWidth="1"/>
    <col min="3598" max="3599" width="11.33203125" style="18" bestFit="1" customWidth="1"/>
    <col min="3600" max="3600" width="22.83203125" style="18" bestFit="1" customWidth="1"/>
    <col min="3601" max="3601" width="11.33203125" style="18" bestFit="1" customWidth="1"/>
    <col min="3602" max="3605" width="10.83203125" style="18"/>
    <col min="3606" max="3606" width="15.33203125" style="18" bestFit="1" customWidth="1"/>
    <col min="3607" max="3607" width="14.5" style="18" customWidth="1"/>
    <col min="3608" max="3608" width="16.33203125" style="18" bestFit="1" customWidth="1"/>
    <col min="3609" max="3846" width="10.83203125" style="18"/>
    <col min="3847" max="3847" width="24" style="18" bestFit="1" customWidth="1"/>
    <col min="3848" max="3849" width="10.83203125" style="18"/>
    <col min="3850" max="3850" width="22.83203125" style="18" customWidth="1"/>
    <col min="3851" max="3851" width="12.5" style="18" customWidth="1"/>
    <col min="3852" max="3852" width="11.33203125" style="18" bestFit="1" customWidth="1"/>
    <col min="3853" max="3853" width="22.83203125" style="18" bestFit="1" customWidth="1"/>
    <col min="3854" max="3855" width="11.33203125" style="18" bestFit="1" customWidth="1"/>
    <col min="3856" max="3856" width="22.83203125" style="18" bestFit="1" customWidth="1"/>
    <col min="3857" max="3857" width="11.33203125" style="18" bestFit="1" customWidth="1"/>
    <col min="3858" max="3861" width="10.83203125" style="18"/>
    <col min="3862" max="3862" width="15.33203125" style="18" bestFit="1" customWidth="1"/>
    <col min="3863" max="3863" width="14.5" style="18" customWidth="1"/>
    <col min="3864" max="3864" width="16.33203125" style="18" bestFit="1" customWidth="1"/>
    <col min="3865" max="4102" width="10.83203125" style="18"/>
    <col min="4103" max="4103" width="24" style="18" bestFit="1" customWidth="1"/>
    <col min="4104" max="4105" width="10.83203125" style="18"/>
    <col min="4106" max="4106" width="22.83203125" style="18" customWidth="1"/>
    <col min="4107" max="4107" width="12.5" style="18" customWidth="1"/>
    <col min="4108" max="4108" width="11.33203125" style="18" bestFit="1" customWidth="1"/>
    <col min="4109" max="4109" width="22.83203125" style="18" bestFit="1" customWidth="1"/>
    <col min="4110" max="4111" width="11.33203125" style="18" bestFit="1" customWidth="1"/>
    <col min="4112" max="4112" width="22.83203125" style="18" bestFit="1" customWidth="1"/>
    <col min="4113" max="4113" width="11.33203125" style="18" bestFit="1" customWidth="1"/>
    <col min="4114" max="4117" width="10.83203125" style="18"/>
    <col min="4118" max="4118" width="15.33203125" style="18" bestFit="1" customWidth="1"/>
    <col min="4119" max="4119" width="14.5" style="18" customWidth="1"/>
    <col min="4120" max="4120" width="16.33203125" style="18" bestFit="1" customWidth="1"/>
    <col min="4121" max="4358" width="10.83203125" style="18"/>
    <col min="4359" max="4359" width="24" style="18" bestFit="1" customWidth="1"/>
    <col min="4360" max="4361" width="10.83203125" style="18"/>
    <col min="4362" max="4362" width="22.83203125" style="18" customWidth="1"/>
    <col min="4363" max="4363" width="12.5" style="18" customWidth="1"/>
    <col min="4364" max="4364" width="11.33203125" style="18" bestFit="1" customWidth="1"/>
    <col min="4365" max="4365" width="22.83203125" style="18" bestFit="1" customWidth="1"/>
    <col min="4366" max="4367" width="11.33203125" style="18" bestFit="1" customWidth="1"/>
    <col min="4368" max="4368" width="22.83203125" style="18" bestFit="1" customWidth="1"/>
    <col min="4369" max="4369" width="11.33203125" style="18" bestFit="1" customWidth="1"/>
    <col min="4370" max="4373" width="10.83203125" style="18"/>
    <col min="4374" max="4374" width="15.33203125" style="18" bestFit="1" customWidth="1"/>
    <col min="4375" max="4375" width="14.5" style="18" customWidth="1"/>
    <col min="4376" max="4376" width="16.33203125" style="18" bestFit="1" customWidth="1"/>
    <col min="4377" max="4614" width="10.83203125" style="18"/>
    <col min="4615" max="4615" width="24" style="18" bestFit="1" customWidth="1"/>
    <col min="4616" max="4617" width="10.83203125" style="18"/>
    <col min="4618" max="4618" width="22.83203125" style="18" customWidth="1"/>
    <col min="4619" max="4619" width="12.5" style="18" customWidth="1"/>
    <col min="4620" max="4620" width="11.33203125" style="18" bestFit="1" customWidth="1"/>
    <col min="4621" max="4621" width="22.83203125" style="18" bestFit="1" customWidth="1"/>
    <col min="4622" max="4623" width="11.33203125" style="18" bestFit="1" customWidth="1"/>
    <col min="4624" max="4624" width="22.83203125" style="18" bestFit="1" customWidth="1"/>
    <col min="4625" max="4625" width="11.33203125" style="18" bestFit="1" customWidth="1"/>
    <col min="4626" max="4629" width="10.83203125" style="18"/>
    <col min="4630" max="4630" width="15.33203125" style="18" bestFit="1" customWidth="1"/>
    <col min="4631" max="4631" width="14.5" style="18" customWidth="1"/>
    <col min="4632" max="4632" width="16.33203125" style="18" bestFit="1" customWidth="1"/>
    <col min="4633" max="4870" width="10.83203125" style="18"/>
    <col min="4871" max="4871" width="24" style="18" bestFit="1" customWidth="1"/>
    <col min="4872" max="4873" width="10.83203125" style="18"/>
    <col min="4874" max="4874" width="22.83203125" style="18" customWidth="1"/>
    <col min="4875" max="4875" width="12.5" style="18" customWidth="1"/>
    <col min="4876" max="4876" width="11.33203125" style="18" bestFit="1" customWidth="1"/>
    <col min="4877" max="4877" width="22.83203125" style="18" bestFit="1" customWidth="1"/>
    <col min="4878" max="4879" width="11.33203125" style="18" bestFit="1" customWidth="1"/>
    <col min="4880" max="4880" width="22.83203125" style="18" bestFit="1" customWidth="1"/>
    <col min="4881" max="4881" width="11.33203125" style="18" bestFit="1" customWidth="1"/>
    <col min="4882" max="4885" width="10.83203125" style="18"/>
    <col min="4886" max="4886" width="15.33203125" style="18" bestFit="1" customWidth="1"/>
    <col min="4887" max="4887" width="14.5" style="18" customWidth="1"/>
    <col min="4888" max="4888" width="16.33203125" style="18" bestFit="1" customWidth="1"/>
    <col min="4889" max="5126" width="10.83203125" style="18"/>
    <col min="5127" max="5127" width="24" style="18" bestFit="1" customWidth="1"/>
    <col min="5128" max="5129" width="10.83203125" style="18"/>
    <col min="5130" max="5130" width="22.83203125" style="18" customWidth="1"/>
    <col min="5131" max="5131" width="12.5" style="18" customWidth="1"/>
    <col min="5132" max="5132" width="11.33203125" style="18" bestFit="1" customWidth="1"/>
    <col min="5133" max="5133" width="22.83203125" style="18" bestFit="1" customWidth="1"/>
    <col min="5134" max="5135" width="11.33203125" style="18" bestFit="1" customWidth="1"/>
    <col min="5136" max="5136" width="22.83203125" style="18" bestFit="1" customWidth="1"/>
    <col min="5137" max="5137" width="11.33203125" style="18" bestFit="1" customWidth="1"/>
    <col min="5138" max="5141" width="10.83203125" style="18"/>
    <col min="5142" max="5142" width="15.33203125" style="18" bestFit="1" customWidth="1"/>
    <col min="5143" max="5143" width="14.5" style="18" customWidth="1"/>
    <col min="5144" max="5144" width="16.33203125" style="18" bestFit="1" customWidth="1"/>
    <col min="5145" max="5382" width="10.83203125" style="18"/>
    <col min="5383" max="5383" width="24" style="18" bestFit="1" customWidth="1"/>
    <col min="5384" max="5385" width="10.83203125" style="18"/>
    <col min="5386" max="5386" width="22.83203125" style="18" customWidth="1"/>
    <col min="5387" max="5387" width="12.5" style="18" customWidth="1"/>
    <col min="5388" max="5388" width="11.33203125" style="18" bestFit="1" customWidth="1"/>
    <col min="5389" max="5389" width="22.83203125" style="18" bestFit="1" customWidth="1"/>
    <col min="5390" max="5391" width="11.33203125" style="18" bestFit="1" customWidth="1"/>
    <col min="5392" max="5392" width="22.83203125" style="18" bestFit="1" customWidth="1"/>
    <col min="5393" max="5393" width="11.33203125" style="18" bestFit="1" customWidth="1"/>
    <col min="5394" max="5397" width="10.83203125" style="18"/>
    <col min="5398" max="5398" width="15.33203125" style="18" bestFit="1" customWidth="1"/>
    <col min="5399" max="5399" width="14.5" style="18" customWidth="1"/>
    <col min="5400" max="5400" width="16.33203125" style="18" bestFit="1" customWidth="1"/>
    <col min="5401" max="5638" width="10.83203125" style="18"/>
    <col min="5639" max="5639" width="24" style="18" bestFit="1" customWidth="1"/>
    <col min="5640" max="5641" width="10.83203125" style="18"/>
    <col min="5642" max="5642" width="22.83203125" style="18" customWidth="1"/>
    <col min="5643" max="5643" width="12.5" style="18" customWidth="1"/>
    <col min="5644" max="5644" width="11.33203125" style="18" bestFit="1" customWidth="1"/>
    <col min="5645" max="5645" width="22.83203125" style="18" bestFit="1" customWidth="1"/>
    <col min="5646" max="5647" width="11.33203125" style="18" bestFit="1" customWidth="1"/>
    <col min="5648" max="5648" width="22.83203125" style="18" bestFit="1" customWidth="1"/>
    <col min="5649" max="5649" width="11.33203125" style="18" bestFit="1" customWidth="1"/>
    <col min="5650" max="5653" width="10.83203125" style="18"/>
    <col min="5654" max="5654" width="15.33203125" style="18" bestFit="1" customWidth="1"/>
    <col min="5655" max="5655" width="14.5" style="18" customWidth="1"/>
    <col min="5656" max="5656" width="16.33203125" style="18" bestFit="1" customWidth="1"/>
    <col min="5657" max="5894" width="10.83203125" style="18"/>
    <col min="5895" max="5895" width="24" style="18" bestFit="1" customWidth="1"/>
    <col min="5896" max="5897" width="10.83203125" style="18"/>
    <col min="5898" max="5898" width="22.83203125" style="18" customWidth="1"/>
    <col min="5899" max="5899" width="12.5" style="18" customWidth="1"/>
    <col min="5900" max="5900" width="11.33203125" style="18" bestFit="1" customWidth="1"/>
    <col min="5901" max="5901" width="22.83203125" style="18" bestFit="1" customWidth="1"/>
    <col min="5902" max="5903" width="11.33203125" style="18" bestFit="1" customWidth="1"/>
    <col min="5904" max="5904" width="22.83203125" style="18" bestFit="1" customWidth="1"/>
    <col min="5905" max="5905" width="11.33203125" style="18" bestFit="1" customWidth="1"/>
    <col min="5906" max="5909" width="10.83203125" style="18"/>
    <col min="5910" max="5910" width="15.33203125" style="18" bestFit="1" customWidth="1"/>
    <col min="5911" max="5911" width="14.5" style="18" customWidth="1"/>
    <col min="5912" max="5912" width="16.33203125" style="18" bestFit="1" customWidth="1"/>
    <col min="5913" max="6150" width="10.83203125" style="18"/>
    <col min="6151" max="6151" width="24" style="18" bestFit="1" customWidth="1"/>
    <col min="6152" max="6153" width="10.83203125" style="18"/>
    <col min="6154" max="6154" width="22.83203125" style="18" customWidth="1"/>
    <col min="6155" max="6155" width="12.5" style="18" customWidth="1"/>
    <col min="6156" max="6156" width="11.33203125" style="18" bestFit="1" customWidth="1"/>
    <col min="6157" max="6157" width="22.83203125" style="18" bestFit="1" customWidth="1"/>
    <col min="6158" max="6159" width="11.33203125" style="18" bestFit="1" customWidth="1"/>
    <col min="6160" max="6160" width="22.83203125" style="18" bestFit="1" customWidth="1"/>
    <col min="6161" max="6161" width="11.33203125" style="18" bestFit="1" customWidth="1"/>
    <col min="6162" max="6165" width="10.83203125" style="18"/>
    <col min="6166" max="6166" width="15.33203125" style="18" bestFit="1" customWidth="1"/>
    <col min="6167" max="6167" width="14.5" style="18" customWidth="1"/>
    <col min="6168" max="6168" width="16.33203125" style="18" bestFit="1" customWidth="1"/>
    <col min="6169" max="6406" width="10.83203125" style="18"/>
    <col min="6407" max="6407" width="24" style="18" bestFit="1" customWidth="1"/>
    <col min="6408" max="6409" width="10.83203125" style="18"/>
    <col min="6410" max="6410" width="22.83203125" style="18" customWidth="1"/>
    <col min="6411" max="6411" width="12.5" style="18" customWidth="1"/>
    <col min="6412" max="6412" width="11.33203125" style="18" bestFit="1" customWidth="1"/>
    <col min="6413" max="6413" width="22.83203125" style="18" bestFit="1" customWidth="1"/>
    <col min="6414" max="6415" width="11.33203125" style="18" bestFit="1" customWidth="1"/>
    <col min="6416" max="6416" width="22.83203125" style="18" bestFit="1" customWidth="1"/>
    <col min="6417" max="6417" width="11.33203125" style="18" bestFit="1" customWidth="1"/>
    <col min="6418" max="6421" width="10.83203125" style="18"/>
    <col min="6422" max="6422" width="15.33203125" style="18" bestFit="1" customWidth="1"/>
    <col min="6423" max="6423" width="14.5" style="18" customWidth="1"/>
    <col min="6424" max="6424" width="16.33203125" style="18" bestFit="1" customWidth="1"/>
    <col min="6425" max="6662" width="10.83203125" style="18"/>
    <col min="6663" max="6663" width="24" style="18" bestFit="1" customWidth="1"/>
    <col min="6664" max="6665" width="10.83203125" style="18"/>
    <col min="6666" max="6666" width="22.83203125" style="18" customWidth="1"/>
    <col min="6667" max="6667" width="12.5" style="18" customWidth="1"/>
    <col min="6668" max="6668" width="11.33203125" style="18" bestFit="1" customWidth="1"/>
    <col min="6669" max="6669" width="22.83203125" style="18" bestFit="1" customWidth="1"/>
    <col min="6670" max="6671" width="11.33203125" style="18" bestFit="1" customWidth="1"/>
    <col min="6672" max="6672" width="22.83203125" style="18" bestFit="1" customWidth="1"/>
    <col min="6673" max="6673" width="11.33203125" style="18" bestFit="1" customWidth="1"/>
    <col min="6674" max="6677" width="10.83203125" style="18"/>
    <col min="6678" max="6678" width="15.33203125" style="18" bestFit="1" customWidth="1"/>
    <col min="6679" max="6679" width="14.5" style="18" customWidth="1"/>
    <col min="6680" max="6680" width="16.33203125" style="18" bestFit="1" customWidth="1"/>
    <col min="6681" max="6918" width="10.83203125" style="18"/>
    <col min="6919" max="6919" width="24" style="18" bestFit="1" customWidth="1"/>
    <col min="6920" max="6921" width="10.83203125" style="18"/>
    <col min="6922" max="6922" width="22.83203125" style="18" customWidth="1"/>
    <col min="6923" max="6923" width="12.5" style="18" customWidth="1"/>
    <col min="6924" max="6924" width="11.33203125" style="18" bestFit="1" customWidth="1"/>
    <col min="6925" max="6925" width="22.83203125" style="18" bestFit="1" customWidth="1"/>
    <col min="6926" max="6927" width="11.33203125" style="18" bestFit="1" customWidth="1"/>
    <col min="6928" max="6928" width="22.83203125" style="18" bestFit="1" customWidth="1"/>
    <col min="6929" max="6929" width="11.33203125" style="18" bestFit="1" customWidth="1"/>
    <col min="6930" max="6933" width="10.83203125" style="18"/>
    <col min="6934" max="6934" width="15.33203125" style="18" bestFit="1" customWidth="1"/>
    <col min="6935" max="6935" width="14.5" style="18" customWidth="1"/>
    <col min="6936" max="6936" width="16.33203125" style="18" bestFit="1" customWidth="1"/>
    <col min="6937" max="7174" width="10.83203125" style="18"/>
    <col min="7175" max="7175" width="24" style="18" bestFit="1" customWidth="1"/>
    <col min="7176" max="7177" width="10.83203125" style="18"/>
    <col min="7178" max="7178" width="22.83203125" style="18" customWidth="1"/>
    <col min="7179" max="7179" width="12.5" style="18" customWidth="1"/>
    <col min="7180" max="7180" width="11.33203125" style="18" bestFit="1" customWidth="1"/>
    <col min="7181" max="7181" width="22.83203125" style="18" bestFit="1" customWidth="1"/>
    <col min="7182" max="7183" width="11.33203125" style="18" bestFit="1" customWidth="1"/>
    <col min="7184" max="7184" width="22.83203125" style="18" bestFit="1" customWidth="1"/>
    <col min="7185" max="7185" width="11.33203125" style="18" bestFit="1" customWidth="1"/>
    <col min="7186" max="7189" width="10.83203125" style="18"/>
    <col min="7190" max="7190" width="15.33203125" style="18" bestFit="1" customWidth="1"/>
    <col min="7191" max="7191" width="14.5" style="18" customWidth="1"/>
    <col min="7192" max="7192" width="16.33203125" style="18" bestFit="1" customWidth="1"/>
    <col min="7193" max="7430" width="10.83203125" style="18"/>
    <col min="7431" max="7431" width="24" style="18" bestFit="1" customWidth="1"/>
    <col min="7432" max="7433" width="10.83203125" style="18"/>
    <col min="7434" max="7434" width="22.83203125" style="18" customWidth="1"/>
    <col min="7435" max="7435" width="12.5" style="18" customWidth="1"/>
    <col min="7436" max="7436" width="11.33203125" style="18" bestFit="1" customWidth="1"/>
    <col min="7437" max="7437" width="22.83203125" style="18" bestFit="1" customWidth="1"/>
    <col min="7438" max="7439" width="11.33203125" style="18" bestFit="1" customWidth="1"/>
    <col min="7440" max="7440" width="22.83203125" style="18" bestFit="1" customWidth="1"/>
    <col min="7441" max="7441" width="11.33203125" style="18" bestFit="1" customWidth="1"/>
    <col min="7442" max="7445" width="10.83203125" style="18"/>
    <col min="7446" max="7446" width="15.33203125" style="18" bestFit="1" customWidth="1"/>
    <col min="7447" max="7447" width="14.5" style="18" customWidth="1"/>
    <col min="7448" max="7448" width="16.33203125" style="18" bestFit="1" customWidth="1"/>
    <col min="7449" max="7686" width="10.83203125" style="18"/>
    <col min="7687" max="7687" width="24" style="18" bestFit="1" customWidth="1"/>
    <col min="7688" max="7689" width="10.83203125" style="18"/>
    <col min="7690" max="7690" width="22.83203125" style="18" customWidth="1"/>
    <col min="7691" max="7691" width="12.5" style="18" customWidth="1"/>
    <col min="7692" max="7692" width="11.33203125" style="18" bestFit="1" customWidth="1"/>
    <col min="7693" max="7693" width="22.83203125" style="18" bestFit="1" customWidth="1"/>
    <col min="7694" max="7695" width="11.33203125" style="18" bestFit="1" customWidth="1"/>
    <col min="7696" max="7696" width="22.83203125" style="18" bestFit="1" customWidth="1"/>
    <col min="7697" max="7697" width="11.33203125" style="18" bestFit="1" customWidth="1"/>
    <col min="7698" max="7701" width="10.83203125" style="18"/>
    <col min="7702" max="7702" width="15.33203125" style="18" bestFit="1" customWidth="1"/>
    <col min="7703" max="7703" width="14.5" style="18" customWidth="1"/>
    <col min="7704" max="7704" width="16.33203125" style="18" bestFit="1" customWidth="1"/>
    <col min="7705" max="7942" width="10.83203125" style="18"/>
    <col min="7943" max="7943" width="24" style="18" bestFit="1" customWidth="1"/>
    <col min="7944" max="7945" width="10.83203125" style="18"/>
    <col min="7946" max="7946" width="22.83203125" style="18" customWidth="1"/>
    <col min="7947" max="7947" width="12.5" style="18" customWidth="1"/>
    <col min="7948" max="7948" width="11.33203125" style="18" bestFit="1" customWidth="1"/>
    <col min="7949" max="7949" width="22.83203125" style="18" bestFit="1" customWidth="1"/>
    <col min="7950" max="7951" width="11.33203125" style="18" bestFit="1" customWidth="1"/>
    <col min="7952" max="7952" width="22.83203125" style="18" bestFit="1" customWidth="1"/>
    <col min="7953" max="7953" width="11.33203125" style="18" bestFit="1" customWidth="1"/>
    <col min="7954" max="7957" width="10.83203125" style="18"/>
    <col min="7958" max="7958" width="15.33203125" style="18" bestFit="1" customWidth="1"/>
    <col min="7959" max="7959" width="14.5" style="18" customWidth="1"/>
    <col min="7960" max="7960" width="16.33203125" style="18" bestFit="1" customWidth="1"/>
    <col min="7961" max="8198" width="10.83203125" style="18"/>
    <col min="8199" max="8199" width="24" style="18" bestFit="1" customWidth="1"/>
    <col min="8200" max="8201" width="10.83203125" style="18"/>
    <col min="8202" max="8202" width="22.83203125" style="18" customWidth="1"/>
    <col min="8203" max="8203" width="12.5" style="18" customWidth="1"/>
    <col min="8204" max="8204" width="11.33203125" style="18" bestFit="1" customWidth="1"/>
    <col min="8205" max="8205" width="22.83203125" style="18" bestFit="1" customWidth="1"/>
    <col min="8206" max="8207" width="11.33203125" style="18" bestFit="1" customWidth="1"/>
    <col min="8208" max="8208" width="22.83203125" style="18" bestFit="1" customWidth="1"/>
    <col min="8209" max="8209" width="11.33203125" style="18" bestFit="1" customWidth="1"/>
    <col min="8210" max="8213" width="10.83203125" style="18"/>
    <col min="8214" max="8214" width="15.33203125" style="18" bestFit="1" customWidth="1"/>
    <col min="8215" max="8215" width="14.5" style="18" customWidth="1"/>
    <col min="8216" max="8216" width="16.33203125" style="18" bestFit="1" customWidth="1"/>
    <col min="8217" max="8454" width="10.83203125" style="18"/>
    <col min="8455" max="8455" width="24" style="18" bestFit="1" customWidth="1"/>
    <col min="8456" max="8457" width="10.83203125" style="18"/>
    <col min="8458" max="8458" width="22.83203125" style="18" customWidth="1"/>
    <col min="8459" max="8459" width="12.5" style="18" customWidth="1"/>
    <col min="8460" max="8460" width="11.33203125" style="18" bestFit="1" customWidth="1"/>
    <col min="8461" max="8461" width="22.83203125" style="18" bestFit="1" customWidth="1"/>
    <col min="8462" max="8463" width="11.33203125" style="18" bestFit="1" customWidth="1"/>
    <col min="8464" max="8464" width="22.83203125" style="18" bestFit="1" customWidth="1"/>
    <col min="8465" max="8465" width="11.33203125" style="18" bestFit="1" customWidth="1"/>
    <col min="8466" max="8469" width="10.83203125" style="18"/>
    <col min="8470" max="8470" width="15.33203125" style="18" bestFit="1" customWidth="1"/>
    <col min="8471" max="8471" width="14.5" style="18" customWidth="1"/>
    <col min="8472" max="8472" width="16.33203125" style="18" bestFit="1" customWidth="1"/>
    <col min="8473" max="8710" width="10.83203125" style="18"/>
    <col min="8711" max="8711" width="24" style="18" bestFit="1" customWidth="1"/>
    <col min="8712" max="8713" width="10.83203125" style="18"/>
    <col min="8714" max="8714" width="22.83203125" style="18" customWidth="1"/>
    <col min="8715" max="8715" width="12.5" style="18" customWidth="1"/>
    <col min="8716" max="8716" width="11.33203125" style="18" bestFit="1" customWidth="1"/>
    <col min="8717" max="8717" width="22.83203125" style="18" bestFit="1" customWidth="1"/>
    <col min="8718" max="8719" width="11.33203125" style="18" bestFit="1" customWidth="1"/>
    <col min="8720" max="8720" width="22.83203125" style="18" bestFit="1" customWidth="1"/>
    <col min="8721" max="8721" width="11.33203125" style="18" bestFit="1" customWidth="1"/>
    <col min="8722" max="8725" width="10.83203125" style="18"/>
    <col min="8726" max="8726" width="15.33203125" style="18" bestFit="1" customWidth="1"/>
    <col min="8727" max="8727" width="14.5" style="18" customWidth="1"/>
    <col min="8728" max="8728" width="16.33203125" style="18" bestFit="1" customWidth="1"/>
    <col min="8729" max="8966" width="10.83203125" style="18"/>
    <col min="8967" max="8967" width="24" style="18" bestFit="1" customWidth="1"/>
    <col min="8968" max="8969" width="10.83203125" style="18"/>
    <col min="8970" max="8970" width="22.83203125" style="18" customWidth="1"/>
    <col min="8971" max="8971" width="12.5" style="18" customWidth="1"/>
    <col min="8972" max="8972" width="11.33203125" style="18" bestFit="1" customWidth="1"/>
    <col min="8973" max="8973" width="22.83203125" style="18" bestFit="1" customWidth="1"/>
    <col min="8974" max="8975" width="11.33203125" style="18" bestFit="1" customWidth="1"/>
    <col min="8976" max="8976" width="22.83203125" style="18" bestFit="1" customWidth="1"/>
    <col min="8977" max="8977" width="11.33203125" style="18" bestFit="1" customWidth="1"/>
    <col min="8978" max="8981" width="10.83203125" style="18"/>
    <col min="8982" max="8982" width="15.33203125" style="18" bestFit="1" customWidth="1"/>
    <col min="8983" max="8983" width="14.5" style="18" customWidth="1"/>
    <col min="8984" max="8984" width="16.33203125" style="18" bestFit="1" customWidth="1"/>
    <col min="8985" max="9222" width="10.83203125" style="18"/>
    <col min="9223" max="9223" width="24" style="18" bestFit="1" customWidth="1"/>
    <col min="9224" max="9225" width="10.83203125" style="18"/>
    <col min="9226" max="9226" width="22.83203125" style="18" customWidth="1"/>
    <col min="9227" max="9227" width="12.5" style="18" customWidth="1"/>
    <col min="9228" max="9228" width="11.33203125" style="18" bestFit="1" customWidth="1"/>
    <col min="9229" max="9229" width="22.83203125" style="18" bestFit="1" customWidth="1"/>
    <col min="9230" max="9231" width="11.33203125" style="18" bestFit="1" customWidth="1"/>
    <col min="9232" max="9232" width="22.83203125" style="18" bestFit="1" customWidth="1"/>
    <col min="9233" max="9233" width="11.33203125" style="18" bestFit="1" customWidth="1"/>
    <col min="9234" max="9237" width="10.83203125" style="18"/>
    <col min="9238" max="9238" width="15.33203125" style="18" bestFit="1" customWidth="1"/>
    <col min="9239" max="9239" width="14.5" style="18" customWidth="1"/>
    <col min="9240" max="9240" width="16.33203125" style="18" bestFit="1" customWidth="1"/>
    <col min="9241" max="9478" width="10.83203125" style="18"/>
    <col min="9479" max="9479" width="24" style="18" bestFit="1" customWidth="1"/>
    <col min="9480" max="9481" width="10.83203125" style="18"/>
    <col min="9482" max="9482" width="22.83203125" style="18" customWidth="1"/>
    <col min="9483" max="9483" width="12.5" style="18" customWidth="1"/>
    <col min="9484" max="9484" width="11.33203125" style="18" bestFit="1" customWidth="1"/>
    <col min="9485" max="9485" width="22.83203125" style="18" bestFit="1" customWidth="1"/>
    <col min="9486" max="9487" width="11.33203125" style="18" bestFit="1" customWidth="1"/>
    <col min="9488" max="9488" width="22.83203125" style="18" bestFit="1" customWidth="1"/>
    <col min="9489" max="9489" width="11.33203125" style="18" bestFit="1" customWidth="1"/>
    <col min="9490" max="9493" width="10.83203125" style="18"/>
    <col min="9494" max="9494" width="15.33203125" style="18" bestFit="1" customWidth="1"/>
    <col min="9495" max="9495" width="14.5" style="18" customWidth="1"/>
    <col min="9496" max="9496" width="16.33203125" style="18" bestFit="1" customWidth="1"/>
    <col min="9497" max="9734" width="10.83203125" style="18"/>
    <col min="9735" max="9735" width="24" style="18" bestFit="1" customWidth="1"/>
    <col min="9736" max="9737" width="10.83203125" style="18"/>
    <col min="9738" max="9738" width="22.83203125" style="18" customWidth="1"/>
    <col min="9739" max="9739" width="12.5" style="18" customWidth="1"/>
    <col min="9740" max="9740" width="11.33203125" style="18" bestFit="1" customWidth="1"/>
    <col min="9741" max="9741" width="22.83203125" style="18" bestFit="1" customWidth="1"/>
    <col min="9742" max="9743" width="11.33203125" style="18" bestFit="1" customWidth="1"/>
    <col min="9744" max="9744" width="22.83203125" style="18" bestFit="1" customWidth="1"/>
    <col min="9745" max="9745" width="11.33203125" style="18" bestFit="1" customWidth="1"/>
    <col min="9746" max="9749" width="10.83203125" style="18"/>
    <col min="9750" max="9750" width="15.33203125" style="18" bestFit="1" customWidth="1"/>
    <col min="9751" max="9751" width="14.5" style="18" customWidth="1"/>
    <col min="9752" max="9752" width="16.33203125" style="18" bestFit="1" customWidth="1"/>
    <col min="9753" max="9990" width="10.83203125" style="18"/>
    <col min="9991" max="9991" width="24" style="18" bestFit="1" customWidth="1"/>
    <col min="9992" max="9993" width="10.83203125" style="18"/>
    <col min="9994" max="9994" width="22.83203125" style="18" customWidth="1"/>
    <col min="9995" max="9995" width="12.5" style="18" customWidth="1"/>
    <col min="9996" max="9996" width="11.33203125" style="18" bestFit="1" customWidth="1"/>
    <col min="9997" max="9997" width="22.83203125" style="18" bestFit="1" customWidth="1"/>
    <col min="9998" max="9999" width="11.33203125" style="18" bestFit="1" customWidth="1"/>
    <col min="10000" max="10000" width="22.83203125" style="18" bestFit="1" customWidth="1"/>
    <col min="10001" max="10001" width="11.33203125" style="18" bestFit="1" customWidth="1"/>
    <col min="10002" max="10005" width="10.83203125" style="18"/>
    <col min="10006" max="10006" width="15.33203125" style="18" bestFit="1" customWidth="1"/>
    <col min="10007" max="10007" width="14.5" style="18" customWidth="1"/>
    <col min="10008" max="10008" width="16.33203125" style="18" bestFit="1" customWidth="1"/>
    <col min="10009" max="10246" width="10.83203125" style="18"/>
    <col min="10247" max="10247" width="24" style="18" bestFit="1" customWidth="1"/>
    <col min="10248" max="10249" width="10.83203125" style="18"/>
    <col min="10250" max="10250" width="22.83203125" style="18" customWidth="1"/>
    <col min="10251" max="10251" width="12.5" style="18" customWidth="1"/>
    <col min="10252" max="10252" width="11.33203125" style="18" bestFit="1" customWidth="1"/>
    <col min="10253" max="10253" width="22.83203125" style="18" bestFit="1" customWidth="1"/>
    <col min="10254" max="10255" width="11.33203125" style="18" bestFit="1" customWidth="1"/>
    <col min="10256" max="10256" width="22.83203125" style="18" bestFit="1" customWidth="1"/>
    <col min="10257" max="10257" width="11.33203125" style="18" bestFit="1" customWidth="1"/>
    <col min="10258" max="10261" width="10.83203125" style="18"/>
    <col min="10262" max="10262" width="15.33203125" style="18" bestFit="1" customWidth="1"/>
    <col min="10263" max="10263" width="14.5" style="18" customWidth="1"/>
    <col min="10264" max="10264" width="16.33203125" style="18" bestFit="1" customWidth="1"/>
    <col min="10265" max="10502" width="10.83203125" style="18"/>
    <col min="10503" max="10503" width="24" style="18" bestFit="1" customWidth="1"/>
    <col min="10504" max="10505" width="10.83203125" style="18"/>
    <col min="10506" max="10506" width="22.83203125" style="18" customWidth="1"/>
    <col min="10507" max="10507" width="12.5" style="18" customWidth="1"/>
    <col min="10508" max="10508" width="11.33203125" style="18" bestFit="1" customWidth="1"/>
    <col min="10509" max="10509" width="22.83203125" style="18" bestFit="1" customWidth="1"/>
    <col min="10510" max="10511" width="11.33203125" style="18" bestFit="1" customWidth="1"/>
    <col min="10512" max="10512" width="22.83203125" style="18" bestFit="1" customWidth="1"/>
    <col min="10513" max="10513" width="11.33203125" style="18" bestFit="1" customWidth="1"/>
    <col min="10514" max="10517" width="10.83203125" style="18"/>
    <col min="10518" max="10518" width="15.33203125" style="18" bestFit="1" customWidth="1"/>
    <col min="10519" max="10519" width="14.5" style="18" customWidth="1"/>
    <col min="10520" max="10520" width="16.33203125" style="18" bestFit="1" customWidth="1"/>
    <col min="10521" max="10758" width="10.83203125" style="18"/>
    <col min="10759" max="10759" width="24" style="18" bestFit="1" customWidth="1"/>
    <col min="10760" max="10761" width="10.83203125" style="18"/>
    <col min="10762" max="10762" width="22.83203125" style="18" customWidth="1"/>
    <col min="10763" max="10763" width="12.5" style="18" customWidth="1"/>
    <col min="10764" max="10764" width="11.33203125" style="18" bestFit="1" customWidth="1"/>
    <col min="10765" max="10765" width="22.83203125" style="18" bestFit="1" customWidth="1"/>
    <col min="10766" max="10767" width="11.33203125" style="18" bestFit="1" customWidth="1"/>
    <col min="10768" max="10768" width="22.83203125" style="18" bestFit="1" customWidth="1"/>
    <col min="10769" max="10769" width="11.33203125" style="18" bestFit="1" customWidth="1"/>
    <col min="10770" max="10773" width="10.83203125" style="18"/>
    <col min="10774" max="10774" width="15.33203125" style="18" bestFit="1" customWidth="1"/>
    <col min="10775" max="10775" width="14.5" style="18" customWidth="1"/>
    <col min="10776" max="10776" width="16.33203125" style="18" bestFit="1" customWidth="1"/>
    <col min="10777" max="11014" width="10.83203125" style="18"/>
    <col min="11015" max="11015" width="24" style="18" bestFit="1" customWidth="1"/>
    <col min="11016" max="11017" width="10.83203125" style="18"/>
    <col min="11018" max="11018" width="22.83203125" style="18" customWidth="1"/>
    <col min="11019" max="11019" width="12.5" style="18" customWidth="1"/>
    <col min="11020" max="11020" width="11.33203125" style="18" bestFit="1" customWidth="1"/>
    <col min="11021" max="11021" width="22.83203125" style="18" bestFit="1" customWidth="1"/>
    <col min="11022" max="11023" width="11.33203125" style="18" bestFit="1" customWidth="1"/>
    <col min="11024" max="11024" width="22.83203125" style="18" bestFit="1" customWidth="1"/>
    <col min="11025" max="11025" width="11.33203125" style="18" bestFit="1" customWidth="1"/>
    <col min="11026" max="11029" width="10.83203125" style="18"/>
    <col min="11030" max="11030" width="15.33203125" style="18" bestFit="1" customWidth="1"/>
    <col min="11031" max="11031" width="14.5" style="18" customWidth="1"/>
    <col min="11032" max="11032" width="16.33203125" style="18" bestFit="1" customWidth="1"/>
    <col min="11033" max="11270" width="10.83203125" style="18"/>
    <col min="11271" max="11271" width="24" style="18" bestFit="1" customWidth="1"/>
    <col min="11272" max="11273" width="10.83203125" style="18"/>
    <col min="11274" max="11274" width="22.83203125" style="18" customWidth="1"/>
    <col min="11275" max="11275" width="12.5" style="18" customWidth="1"/>
    <col min="11276" max="11276" width="11.33203125" style="18" bestFit="1" customWidth="1"/>
    <col min="11277" max="11277" width="22.83203125" style="18" bestFit="1" customWidth="1"/>
    <col min="11278" max="11279" width="11.33203125" style="18" bestFit="1" customWidth="1"/>
    <col min="11280" max="11280" width="22.83203125" style="18" bestFit="1" customWidth="1"/>
    <col min="11281" max="11281" width="11.33203125" style="18" bestFit="1" customWidth="1"/>
    <col min="11282" max="11285" width="10.83203125" style="18"/>
    <col min="11286" max="11286" width="15.33203125" style="18" bestFit="1" customWidth="1"/>
    <col min="11287" max="11287" width="14.5" style="18" customWidth="1"/>
    <col min="11288" max="11288" width="16.33203125" style="18" bestFit="1" customWidth="1"/>
    <col min="11289" max="11526" width="10.83203125" style="18"/>
    <col min="11527" max="11527" width="24" style="18" bestFit="1" customWidth="1"/>
    <col min="11528" max="11529" width="10.83203125" style="18"/>
    <col min="11530" max="11530" width="22.83203125" style="18" customWidth="1"/>
    <col min="11531" max="11531" width="12.5" style="18" customWidth="1"/>
    <col min="11532" max="11532" width="11.33203125" style="18" bestFit="1" customWidth="1"/>
    <col min="11533" max="11533" width="22.83203125" style="18" bestFit="1" customWidth="1"/>
    <col min="11534" max="11535" width="11.33203125" style="18" bestFit="1" customWidth="1"/>
    <col min="11536" max="11536" width="22.83203125" style="18" bestFit="1" customWidth="1"/>
    <col min="11537" max="11537" width="11.33203125" style="18" bestFit="1" customWidth="1"/>
    <col min="11538" max="11541" width="10.83203125" style="18"/>
    <col min="11542" max="11542" width="15.33203125" style="18" bestFit="1" customWidth="1"/>
    <col min="11543" max="11543" width="14.5" style="18" customWidth="1"/>
    <col min="11544" max="11544" width="16.33203125" style="18" bestFit="1" customWidth="1"/>
    <col min="11545" max="11782" width="10.83203125" style="18"/>
    <col min="11783" max="11783" width="24" style="18" bestFit="1" customWidth="1"/>
    <col min="11784" max="11785" width="10.83203125" style="18"/>
    <col min="11786" max="11786" width="22.83203125" style="18" customWidth="1"/>
    <col min="11787" max="11787" width="12.5" style="18" customWidth="1"/>
    <col min="11788" max="11788" width="11.33203125" style="18" bestFit="1" customWidth="1"/>
    <col min="11789" max="11789" width="22.83203125" style="18" bestFit="1" customWidth="1"/>
    <col min="11790" max="11791" width="11.33203125" style="18" bestFit="1" customWidth="1"/>
    <col min="11792" max="11792" width="22.83203125" style="18" bestFit="1" customWidth="1"/>
    <col min="11793" max="11793" width="11.33203125" style="18" bestFit="1" customWidth="1"/>
    <col min="11794" max="11797" width="10.83203125" style="18"/>
    <col min="11798" max="11798" width="15.33203125" style="18" bestFit="1" customWidth="1"/>
    <col min="11799" max="11799" width="14.5" style="18" customWidth="1"/>
    <col min="11800" max="11800" width="16.33203125" style="18" bestFit="1" customWidth="1"/>
    <col min="11801" max="12038" width="10.83203125" style="18"/>
    <col min="12039" max="12039" width="24" style="18" bestFit="1" customWidth="1"/>
    <col min="12040" max="12041" width="10.83203125" style="18"/>
    <col min="12042" max="12042" width="22.83203125" style="18" customWidth="1"/>
    <col min="12043" max="12043" width="12.5" style="18" customWidth="1"/>
    <col min="12044" max="12044" width="11.33203125" style="18" bestFit="1" customWidth="1"/>
    <col min="12045" max="12045" width="22.83203125" style="18" bestFit="1" customWidth="1"/>
    <col min="12046" max="12047" width="11.33203125" style="18" bestFit="1" customWidth="1"/>
    <col min="12048" max="12048" width="22.83203125" style="18" bestFit="1" customWidth="1"/>
    <col min="12049" max="12049" width="11.33203125" style="18" bestFit="1" customWidth="1"/>
    <col min="12050" max="12053" width="10.83203125" style="18"/>
    <col min="12054" max="12054" width="15.33203125" style="18" bestFit="1" customWidth="1"/>
    <col min="12055" max="12055" width="14.5" style="18" customWidth="1"/>
    <col min="12056" max="12056" width="16.33203125" style="18" bestFit="1" customWidth="1"/>
    <col min="12057" max="12294" width="10.83203125" style="18"/>
    <col min="12295" max="12295" width="24" style="18" bestFit="1" customWidth="1"/>
    <col min="12296" max="12297" width="10.83203125" style="18"/>
    <col min="12298" max="12298" width="22.83203125" style="18" customWidth="1"/>
    <col min="12299" max="12299" width="12.5" style="18" customWidth="1"/>
    <col min="12300" max="12300" width="11.33203125" style="18" bestFit="1" customWidth="1"/>
    <col min="12301" max="12301" width="22.83203125" style="18" bestFit="1" customWidth="1"/>
    <col min="12302" max="12303" width="11.33203125" style="18" bestFit="1" customWidth="1"/>
    <col min="12304" max="12304" width="22.83203125" style="18" bestFit="1" customWidth="1"/>
    <col min="12305" max="12305" width="11.33203125" style="18" bestFit="1" customWidth="1"/>
    <col min="12306" max="12309" width="10.83203125" style="18"/>
    <col min="12310" max="12310" width="15.33203125" style="18" bestFit="1" customWidth="1"/>
    <col min="12311" max="12311" width="14.5" style="18" customWidth="1"/>
    <col min="12312" max="12312" width="16.33203125" style="18" bestFit="1" customWidth="1"/>
    <col min="12313" max="12550" width="10.83203125" style="18"/>
    <col min="12551" max="12551" width="24" style="18" bestFit="1" customWidth="1"/>
    <col min="12552" max="12553" width="10.83203125" style="18"/>
    <col min="12554" max="12554" width="22.83203125" style="18" customWidth="1"/>
    <col min="12555" max="12555" width="12.5" style="18" customWidth="1"/>
    <col min="12556" max="12556" width="11.33203125" style="18" bestFit="1" customWidth="1"/>
    <col min="12557" max="12557" width="22.83203125" style="18" bestFit="1" customWidth="1"/>
    <col min="12558" max="12559" width="11.33203125" style="18" bestFit="1" customWidth="1"/>
    <col min="12560" max="12560" width="22.83203125" style="18" bestFit="1" customWidth="1"/>
    <col min="12561" max="12561" width="11.33203125" style="18" bestFit="1" customWidth="1"/>
    <col min="12562" max="12565" width="10.83203125" style="18"/>
    <col min="12566" max="12566" width="15.33203125" style="18" bestFit="1" customWidth="1"/>
    <col min="12567" max="12567" width="14.5" style="18" customWidth="1"/>
    <col min="12568" max="12568" width="16.33203125" style="18" bestFit="1" customWidth="1"/>
    <col min="12569" max="12806" width="10.83203125" style="18"/>
    <col min="12807" max="12807" width="24" style="18" bestFit="1" customWidth="1"/>
    <col min="12808" max="12809" width="10.83203125" style="18"/>
    <col min="12810" max="12810" width="22.83203125" style="18" customWidth="1"/>
    <col min="12811" max="12811" width="12.5" style="18" customWidth="1"/>
    <col min="12812" max="12812" width="11.33203125" style="18" bestFit="1" customWidth="1"/>
    <col min="12813" max="12813" width="22.83203125" style="18" bestFit="1" customWidth="1"/>
    <col min="12814" max="12815" width="11.33203125" style="18" bestFit="1" customWidth="1"/>
    <col min="12816" max="12816" width="22.83203125" style="18" bestFit="1" customWidth="1"/>
    <col min="12817" max="12817" width="11.33203125" style="18" bestFit="1" customWidth="1"/>
    <col min="12818" max="12821" width="10.83203125" style="18"/>
    <col min="12822" max="12822" width="15.33203125" style="18" bestFit="1" customWidth="1"/>
    <col min="12823" max="12823" width="14.5" style="18" customWidth="1"/>
    <col min="12824" max="12824" width="16.33203125" style="18" bestFit="1" customWidth="1"/>
    <col min="12825" max="13062" width="10.83203125" style="18"/>
    <col min="13063" max="13063" width="24" style="18" bestFit="1" customWidth="1"/>
    <col min="13064" max="13065" width="10.83203125" style="18"/>
    <col min="13066" max="13066" width="22.83203125" style="18" customWidth="1"/>
    <col min="13067" max="13067" width="12.5" style="18" customWidth="1"/>
    <col min="13068" max="13068" width="11.33203125" style="18" bestFit="1" customWidth="1"/>
    <col min="13069" max="13069" width="22.83203125" style="18" bestFit="1" customWidth="1"/>
    <col min="13070" max="13071" width="11.33203125" style="18" bestFit="1" customWidth="1"/>
    <col min="13072" max="13072" width="22.83203125" style="18" bestFit="1" customWidth="1"/>
    <col min="13073" max="13073" width="11.33203125" style="18" bestFit="1" customWidth="1"/>
    <col min="13074" max="13077" width="10.83203125" style="18"/>
    <col min="13078" max="13078" width="15.33203125" style="18" bestFit="1" customWidth="1"/>
    <col min="13079" max="13079" width="14.5" style="18" customWidth="1"/>
    <col min="13080" max="13080" width="16.33203125" style="18" bestFit="1" customWidth="1"/>
    <col min="13081" max="13318" width="10.83203125" style="18"/>
    <col min="13319" max="13319" width="24" style="18" bestFit="1" customWidth="1"/>
    <col min="13320" max="13321" width="10.83203125" style="18"/>
    <col min="13322" max="13322" width="22.83203125" style="18" customWidth="1"/>
    <col min="13323" max="13323" width="12.5" style="18" customWidth="1"/>
    <col min="13324" max="13324" width="11.33203125" style="18" bestFit="1" customWidth="1"/>
    <col min="13325" max="13325" width="22.83203125" style="18" bestFit="1" customWidth="1"/>
    <col min="13326" max="13327" width="11.33203125" style="18" bestFit="1" customWidth="1"/>
    <col min="13328" max="13328" width="22.83203125" style="18" bestFit="1" customWidth="1"/>
    <col min="13329" max="13329" width="11.33203125" style="18" bestFit="1" customWidth="1"/>
    <col min="13330" max="13333" width="10.83203125" style="18"/>
    <col min="13334" max="13334" width="15.33203125" style="18" bestFit="1" customWidth="1"/>
    <col min="13335" max="13335" width="14.5" style="18" customWidth="1"/>
    <col min="13336" max="13336" width="16.33203125" style="18" bestFit="1" customWidth="1"/>
    <col min="13337" max="13574" width="10.83203125" style="18"/>
    <col min="13575" max="13575" width="24" style="18" bestFit="1" customWidth="1"/>
    <col min="13576" max="13577" width="10.83203125" style="18"/>
    <col min="13578" max="13578" width="22.83203125" style="18" customWidth="1"/>
    <col min="13579" max="13579" width="12.5" style="18" customWidth="1"/>
    <col min="13580" max="13580" width="11.33203125" style="18" bestFit="1" customWidth="1"/>
    <col min="13581" max="13581" width="22.83203125" style="18" bestFit="1" customWidth="1"/>
    <col min="13582" max="13583" width="11.33203125" style="18" bestFit="1" customWidth="1"/>
    <col min="13584" max="13584" width="22.83203125" style="18" bestFit="1" customWidth="1"/>
    <col min="13585" max="13585" width="11.33203125" style="18" bestFit="1" customWidth="1"/>
    <col min="13586" max="13589" width="10.83203125" style="18"/>
    <col min="13590" max="13590" width="15.33203125" style="18" bestFit="1" customWidth="1"/>
    <col min="13591" max="13591" width="14.5" style="18" customWidth="1"/>
    <col min="13592" max="13592" width="16.33203125" style="18" bestFit="1" customWidth="1"/>
    <col min="13593" max="13830" width="10.83203125" style="18"/>
    <col min="13831" max="13831" width="24" style="18" bestFit="1" customWidth="1"/>
    <col min="13832" max="13833" width="10.83203125" style="18"/>
    <col min="13834" max="13834" width="22.83203125" style="18" customWidth="1"/>
    <col min="13835" max="13835" width="12.5" style="18" customWidth="1"/>
    <col min="13836" max="13836" width="11.33203125" style="18" bestFit="1" customWidth="1"/>
    <col min="13837" max="13837" width="22.83203125" style="18" bestFit="1" customWidth="1"/>
    <col min="13838" max="13839" width="11.33203125" style="18" bestFit="1" customWidth="1"/>
    <col min="13840" max="13840" width="22.83203125" style="18" bestFit="1" customWidth="1"/>
    <col min="13841" max="13841" width="11.33203125" style="18" bestFit="1" customWidth="1"/>
    <col min="13842" max="13845" width="10.83203125" style="18"/>
    <col min="13846" max="13846" width="15.33203125" style="18" bestFit="1" customWidth="1"/>
    <col min="13847" max="13847" width="14.5" style="18" customWidth="1"/>
    <col min="13848" max="13848" width="16.33203125" style="18" bestFit="1" customWidth="1"/>
    <col min="13849" max="14086" width="10.83203125" style="18"/>
    <col min="14087" max="14087" width="24" style="18" bestFit="1" customWidth="1"/>
    <col min="14088" max="14089" width="10.83203125" style="18"/>
    <col min="14090" max="14090" width="22.83203125" style="18" customWidth="1"/>
    <col min="14091" max="14091" width="12.5" style="18" customWidth="1"/>
    <col min="14092" max="14092" width="11.33203125" style="18" bestFit="1" customWidth="1"/>
    <col min="14093" max="14093" width="22.83203125" style="18" bestFit="1" customWidth="1"/>
    <col min="14094" max="14095" width="11.33203125" style="18" bestFit="1" customWidth="1"/>
    <col min="14096" max="14096" width="22.83203125" style="18" bestFit="1" customWidth="1"/>
    <col min="14097" max="14097" width="11.33203125" style="18" bestFit="1" customWidth="1"/>
    <col min="14098" max="14101" width="10.83203125" style="18"/>
    <col min="14102" max="14102" width="15.33203125" style="18" bestFit="1" customWidth="1"/>
    <col min="14103" max="14103" width="14.5" style="18" customWidth="1"/>
    <col min="14104" max="14104" width="16.33203125" style="18" bestFit="1" customWidth="1"/>
    <col min="14105" max="14342" width="10.83203125" style="18"/>
    <col min="14343" max="14343" width="24" style="18" bestFit="1" customWidth="1"/>
    <col min="14344" max="14345" width="10.83203125" style="18"/>
    <col min="14346" max="14346" width="22.83203125" style="18" customWidth="1"/>
    <col min="14347" max="14347" width="12.5" style="18" customWidth="1"/>
    <col min="14348" max="14348" width="11.33203125" style="18" bestFit="1" customWidth="1"/>
    <col min="14349" max="14349" width="22.83203125" style="18" bestFit="1" customWidth="1"/>
    <col min="14350" max="14351" width="11.33203125" style="18" bestFit="1" customWidth="1"/>
    <col min="14352" max="14352" width="22.83203125" style="18" bestFit="1" customWidth="1"/>
    <col min="14353" max="14353" width="11.33203125" style="18" bestFit="1" customWidth="1"/>
    <col min="14354" max="14357" width="10.83203125" style="18"/>
    <col min="14358" max="14358" width="15.33203125" style="18" bestFit="1" customWidth="1"/>
    <col min="14359" max="14359" width="14.5" style="18" customWidth="1"/>
    <col min="14360" max="14360" width="16.33203125" style="18" bestFit="1" customWidth="1"/>
    <col min="14361" max="14598" width="10.83203125" style="18"/>
    <col min="14599" max="14599" width="24" style="18" bestFit="1" customWidth="1"/>
    <col min="14600" max="14601" width="10.83203125" style="18"/>
    <col min="14602" max="14602" width="22.83203125" style="18" customWidth="1"/>
    <col min="14603" max="14603" width="12.5" style="18" customWidth="1"/>
    <col min="14604" max="14604" width="11.33203125" style="18" bestFit="1" customWidth="1"/>
    <col min="14605" max="14605" width="22.83203125" style="18" bestFit="1" customWidth="1"/>
    <col min="14606" max="14607" width="11.33203125" style="18" bestFit="1" customWidth="1"/>
    <col min="14608" max="14608" width="22.83203125" style="18" bestFit="1" customWidth="1"/>
    <col min="14609" max="14609" width="11.33203125" style="18" bestFit="1" customWidth="1"/>
    <col min="14610" max="14613" width="10.83203125" style="18"/>
    <col min="14614" max="14614" width="15.33203125" style="18" bestFit="1" customWidth="1"/>
    <col min="14615" max="14615" width="14.5" style="18" customWidth="1"/>
    <col min="14616" max="14616" width="16.33203125" style="18" bestFit="1" customWidth="1"/>
    <col min="14617" max="14854" width="10.83203125" style="18"/>
    <col min="14855" max="14855" width="24" style="18" bestFit="1" customWidth="1"/>
    <col min="14856" max="14857" width="10.83203125" style="18"/>
    <col min="14858" max="14858" width="22.83203125" style="18" customWidth="1"/>
    <col min="14859" max="14859" width="12.5" style="18" customWidth="1"/>
    <col min="14860" max="14860" width="11.33203125" style="18" bestFit="1" customWidth="1"/>
    <col min="14861" max="14861" width="22.83203125" style="18" bestFit="1" customWidth="1"/>
    <col min="14862" max="14863" width="11.33203125" style="18" bestFit="1" customWidth="1"/>
    <col min="14864" max="14864" width="22.83203125" style="18" bestFit="1" customWidth="1"/>
    <col min="14865" max="14865" width="11.33203125" style="18" bestFit="1" customWidth="1"/>
    <col min="14866" max="14869" width="10.83203125" style="18"/>
    <col min="14870" max="14870" width="15.33203125" style="18" bestFit="1" customWidth="1"/>
    <col min="14871" max="14871" width="14.5" style="18" customWidth="1"/>
    <col min="14872" max="14872" width="16.33203125" style="18" bestFit="1" customWidth="1"/>
    <col min="14873" max="15110" width="10.83203125" style="18"/>
    <col min="15111" max="15111" width="24" style="18" bestFit="1" customWidth="1"/>
    <col min="15112" max="15113" width="10.83203125" style="18"/>
    <col min="15114" max="15114" width="22.83203125" style="18" customWidth="1"/>
    <col min="15115" max="15115" width="12.5" style="18" customWidth="1"/>
    <col min="15116" max="15116" width="11.33203125" style="18" bestFit="1" customWidth="1"/>
    <col min="15117" max="15117" width="22.83203125" style="18" bestFit="1" customWidth="1"/>
    <col min="15118" max="15119" width="11.33203125" style="18" bestFit="1" customWidth="1"/>
    <col min="15120" max="15120" width="22.83203125" style="18" bestFit="1" customWidth="1"/>
    <col min="15121" max="15121" width="11.33203125" style="18" bestFit="1" customWidth="1"/>
    <col min="15122" max="15125" width="10.83203125" style="18"/>
    <col min="15126" max="15126" width="15.33203125" style="18" bestFit="1" customWidth="1"/>
    <col min="15127" max="15127" width="14.5" style="18" customWidth="1"/>
    <col min="15128" max="15128" width="16.33203125" style="18" bestFit="1" customWidth="1"/>
    <col min="15129" max="15366" width="10.83203125" style="18"/>
    <col min="15367" max="15367" width="24" style="18" bestFit="1" customWidth="1"/>
    <col min="15368" max="15369" width="10.83203125" style="18"/>
    <col min="15370" max="15370" width="22.83203125" style="18" customWidth="1"/>
    <col min="15371" max="15371" width="12.5" style="18" customWidth="1"/>
    <col min="15372" max="15372" width="11.33203125" style="18" bestFit="1" customWidth="1"/>
    <col min="15373" max="15373" width="22.83203125" style="18" bestFit="1" customWidth="1"/>
    <col min="15374" max="15375" width="11.33203125" style="18" bestFit="1" customWidth="1"/>
    <col min="15376" max="15376" width="22.83203125" style="18" bestFit="1" customWidth="1"/>
    <col min="15377" max="15377" width="11.33203125" style="18" bestFit="1" customWidth="1"/>
    <col min="15378" max="15381" width="10.83203125" style="18"/>
    <col min="15382" max="15382" width="15.33203125" style="18" bestFit="1" customWidth="1"/>
    <col min="15383" max="15383" width="14.5" style="18" customWidth="1"/>
    <col min="15384" max="15384" width="16.33203125" style="18" bestFit="1" customWidth="1"/>
    <col min="15385" max="15622" width="10.83203125" style="18"/>
    <col min="15623" max="15623" width="24" style="18" bestFit="1" customWidth="1"/>
    <col min="15624" max="15625" width="10.83203125" style="18"/>
    <col min="15626" max="15626" width="22.83203125" style="18" customWidth="1"/>
    <col min="15627" max="15627" width="12.5" style="18" customWidth="1"/>
    <col min="15628" max="15628" width="11.33203125" style="18" bestFit="1" customWidth="1"/>
    <col min="15629" max="15629" width="22.83203125" style="18" bestFit="1" customWidth="1"/>
    <col min="15630" max="15631" width="11.33203125" style="18" bestFit="1" customWidth="1"/>
    <col min="15632" max="15632" width="22.83203125" style="18" bestFit="1" customWidth="1"/>
    <col min="15633" max="15633" width="11.33203125" style="18" bestFit="1" customWidth="1"/>
    <col min="15634" max="15637" width="10.83203125" style="18"/>
    <col min="15638" max="15638" width="15.33203125" style="18" bestFit="1" customWidth="1"/>
    <col min="15639" max="15639" width="14.5" style="18" customWidth="1"/>
    <col min="15640" max="15640" width="16.33203125" style="18" bestFit="1" customWidth="1"/>
    <col min="15641" max="15878" width="10.83203125" style="18"/>
    <col min="15879" max="15879" width="24" style="18" bestFit="1" customWidth="1"/>
    <col min="15880" max="15881" width="10.83203125" style="18"/>
    <col min="15882" max="15882" width="22.83203125" style="18" customWidth="1"/>
    <col min="15883" max="15883" width="12.5" style="18" customWidth="1"/>
    <col min="15884" max="15884" width="11.33203125" style="18" bestFit="1" customWidth="1"/>
    <col min="15885" max="15885" width="22.83203125" style="18" bestFit="1" customWidth="1"/>
    <col min="15886" max="15887" width="11.33203125" style="18" bestFit="1" customWidth="1"/>
    <col min="15888" max="15888" width="22.83203125" style="18" bestFit="1" customWidth="1"/>
    <col min="15889" max="15889" width="11.33203125" style="18" bestFit="1" customWidth="1"/>
    <col min="15890" max="15893" width="10.83203125" style="18"/>
    <col min="15894" max="15894" width="15.33203125" style="18" bestFit="1" customWidth="1"/>
    <col min="15895" max="15895" width="14.5" style="18" customWidth="1"/>
    <col min="15896" max="15896" width="16.33203125" style="18" bestFit="1" customWidth="1"/>
    <col min="15897" max="16134" width="10.83203125" style="18"/>
    <col min="16135" max="16135" width="24" style="18" bestFit="1" customWidth="1"/>
    <col min="16136" max="16137" width="10.83203125" style="18"/>
    <col min="16138" max="16138" width="22.83203125" style="18" customWidth="1"/>
    <col min="16139" max="16139" width="12.5" style="18" customWidth="1"/>
    <col min="16140" max="16140" width="11.33203125" style="18" bestFit="1" customWidth="1"/>
    <col min="16141" max="16141" width="22.83203125" style="18" bestFit="1" customWidth="1"/>
    <col min="16142" max="16143" width="11.33203125" style="18" bestFit="1" customWidth="1"/>
    <col min="16144" max="16144" width="22.83203125" style="18" bestFit="1" customWidth="1"/>
    <col min="16145" max="16145" width="11.33203125" style="18" bestFit="1" customWidth="1"/>
    <col min="16146" max="16149" width="10.83203125" style="18"/>
    <col min="16150" max="16150" width="15.33203125" style="18" bestFit="1" customWidth="1"/>
    <col min="16151" max="16151" width="14.5" style="18" customWidth="1"/>
    <col min="16152" max="16152" width="16.33203125" style="18" bestFit="1" customWidth="1"/>
    <col min="16153" max="16384" width="10.83203125" style="18"/>
  </cols>
  <sheetData>
    <row r="3" spans="1:25">
      <c r="B3" s="19" t="s">
        <v>28</v>
      </c>
      <c r="C3" s="18" t="s">
        <v>1</v>
      </c>
      <c r="D3" s="20">
        <v>50</v>
      </c>
    </row>
    <row r="4" spans="1:25">
      <c r="B4" s="19"/>
    </row>
    <row r="5" spans="1:25">
      <c r="A5" s="18" t="s">
        <v>2</v>
      </c>
      <c r="B5" s="18" t="s">
        <v>29</v>
      </c>
      <c r="C5" s="18" t="s">
        <v>30</v>
      </c>
      <c r="D5" s="18" t="s">
        <v>31</v>
      </c>
      <c r="E5" s="18" t="s">
        <v>32</v>
      </c>
      <c r="F5" s="18" t="s">
        <v>33</v>
      </c>
    </row>
    <row r="6" spans="1:25" s="22" customFormat="1" ht="14">
      <c r="A6" s="21"/>
      <c r="B6" s="21">
        <v>0.25359999999999999</v>
      </c>
      <c r="C6" s="21">
        <v>0.25480000000000003</v>
      </c>
      <c r="D6" s="21">
        <v>0.25409999999999999</v>
      </c>
      <c r="E6" s="21">
        <v>0.25219999999999998</v>
      </c>
      <c r="F6" s="11">
        <v>0.25740000000000002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5">
      <c r="B7" s="19"/>
      <c r="U7" s="19"/>
    </row>
    <row r="8" spans="1:25">
      <c r="B8" s="19"/>
      <c r="C8" s="23" t="s">
        <v>29</v>
      </c>
      <c r="D8" s="23"/>
      <c r="E8" s="23"/>
      <c r="F8" s="23" t="s">
        <v>30</v>
      </c>
      <c r="G8" s="23"/>
      <c r="H8" s="23"/>
      <c r="I8" s="23" t="s">
        <v>31</v>
      </c>
      <c r="J8" s="23"/>
      <c r="K8" s="23"/>
      <c r="L8" s="23" t="s">
        <v>32</v>
      </c>
      <c r="M8" s="23"/>
      <c r="N8" s="23"/>
      <c r="O8" s="23" t="s">
        <v>33</v>
      </c>
      <c r="P8" s="23"/>
      <c r="Q8" s="23"/>
      <c r="R8" s="19" t="s">
        <v>6</v>
      </c>
      <c r="S8" s="19" t="s">
        <v>7</v>
      </c>
      <c r="T8" s="19" t="s">
        <v>8</v>
      </c>
    </row>
    <row r="9" spans="1:25">
      <c r="C9" s="18" t="s">
        <v>9</v>
      </c>
      <c r="D9" s="18" t="s">
        <v>10</v>
      </c>
      <c r="E9" s="18" t="s">
        <v>11</v>
      </c>
      <c r="F9" s="18" t="s">
        <v>9</v>
      </c>
      <c r="G9" s="18" t="s">
        <v>10</v>
      </c>
      <c r="H9" s="18" t="s">
        <v>11</v>
      </c>
      <c r="I9" s="18" t="s">
        <v>9</v>
      </c>
      <c r="J9" s="18" t="s">
        <v>10</v>
      </c>
      <c r="K9" s="18" t="s">
        <v>11</v>
      </c>
      <c r="L9" s="18" t="s">
        <v>9</v>
      </c>
      <c r="M9" s="18" t="s">
        <v>10</v>
      </c>
      <c r="N9" s="18" t="s">
        <v>11</v>
      </c>
      <c r="O9" s="18" t="s">
        <v>9</v>
      </c>
      <c r="P9" s="18" t="s">
        <v>10</v>
      </c>
      <c r="Q9" s="18" t="s">
        <v>11</v>
      </c>
      <c r="R9" s="18" t="s">
        <v>11</v>
      </c>
      <c r="S9" s="18" t="s">
        <v>11</v>
      </c>
    </row>
    <row r="10" spans="1:25" ht="17">
      <c r="B10" s="24" t="s">
        <v>12</v>
      </c>
      <c r="C10" s="13">
        <v>355.3</v>
      </c>
      <c r="D10" s="25"/>
      <c r="E10" s="25"/>
      <c r="F10" s="13">
        <v>364.6</v>
      </c>
      <c r="G10" s="24"/>
      <c r="H10" s="24"/>
      <c r="I10" s="13">
        <v>370.7</v>
      </c>
      <c r="J10" s="25"/>
      <c r="K10" s="25"/>
      <c r="L10" s="13">
        <v>343</v>
      </c>
      <c r="M10" s="25"/>
      <c r="N10" s="25"/>
      <c r="O10" s="13">
        <v>389.7</v>
      </c>
      <c r="P10" s="25"/>
      <c r="Q10" s="25"/>
      <c r="R10" s="25"/>
      <c r="T10" s="27"/>
      <c r="U10" s="26"/>
      <c r="V10" s="26"/>
      <c r="W10" s="26"/>
      <c r="Y10" s="28"/>
    </row>
    <row r="11" spans="1:25">
      <c r="C11" s="13"/>
      <c r="D11" s="25"/>
      <c r="E11" s="25"/>
      <c r="F11" s="13"/>
      <c r="G11" s="24"/>
      <c r="H11" s="24"/>
      <c r="I11" s="13"/>
      <c r="J11" s="25"/>
      <c r="K11" s="25"/>
      <c r="L11" s="13"/>
      <c r="M11" s="25"/>
      <c r="N11" s="25"/>
      <c r="O11" s="13"/>
      <c r="P11" s="25"/>
      <c r="Q11" s="25"/>
      <c r="R11" s="25"/>
      <c r="T11" s="27"/>
      <c r="U11" s="29"/>
      <c r="V11" s="26"/>
      <c r="W11" s="26"/>
      <c r="Y11" s="28"/>
    </row>
    <row r="12" spans="1:25" ht="17">
      <c r="B12" s="24" t="s">
        <v>13</v>
      </c>
      <c r="C12" s="13">
        <v>0.48399999999999999</v>
      </c>
      <c r="D12" s="25"/>
      <c r="E12" s="25"/>
      <c r="F12" s="13">
        <v>0.50900000000000001</v>
      </c>
      <c r="G12" s="24"/>
      <c r="H12" s="24"/>
      <c r="I12" s="13">
        <v>0.497</v>
      </c>
      <c r="J12" s="25"/>
      <c r="K12" s="25"/>
      <c r="L12" s="13">
        <v>0.499</v>
      </c>
      <c r="M12" s="25"/>
      <c r="N12" s="25"/>
      <c r="O12" s="13">
        <v>0.49099999999999999</v>
      </c>
      <c r="P12" s="25"/>
      <c r="Q12" s="25"/>
      <c r="R12" s="25"/>
      <c r="T12" s="30"/>
      <c r="U12" s="26"/>
      <c r="V12" s="26"/>
      <c r="W12" s="26"/>
      <c r="Y12" s="28"/>
    </row>
    <row r="13" spans="1:25">
      <c r="C13" s="13"/>
      <c r="D13" s="25"/>
      <c r="E13" s="25"/>
      <c r="F13" s="13"/>
      <c r="G13" s="24"/>
      <c r="H13" s="24"/>
      <c r="I13" s="13"/>
      <c r="J13" s="25"/>
      <c r="K13" s="25"/>
      <c r="L13" s="13"/>
      <c r="M13" s="25"/>
      <c r="N13" s="25"/>
      <c r="O13" s="13"/>
      <c r="P13" s="25"/>
      <c r="Q13" s="25"/>
      <c r="R13" s="25"/>
      <c r="T13" s="27"/>
      <c r="U13" s="29"/>
      <c r="V13" s="26"/>
      <c r="W13" s="26"/>
      <c r="Y13" s="28"/>
    </row>
    <row r="14" spans="1:25" ht="17">
      <c r="B14" s="24" t="s">
        <v>14</v>
      </c>
      <c r="C14" s="13">
        <v>261.10000000000002</v>
      </c>
      <c r="D14" s="25"/>
      <c r="E14" s="25"/>
      <c r="F14" s="13">
        <v>266.60000000000002</v>
      </c>
      <c r="G14" s="24"/>
      <c r="H14" s="24"/>
      <c r="I14" s="13">
        <v>275.2</v>
      </c>
      <c r="J14" s="25"/>
      <c r="K14" s="25"/>
      <c r="L14" s="13">
        <v>250.9</v>
      </c>
      <c r="M14" s="25"/>
      <c r="N14" s="25"/>
      <c r="O14" s="13">
        <v>287.8</v>
      </c>
      <c r="P14" s="25"/>
      <c r="Q14" s="25"/>
      <c r="R14" s="25"/>
      <c r="T14" s="27"/>
      <c r="U14" s="26"/>
      <c r="V14" s="26"/>
      <c r="W14" s="26"/>
      <c r="Y14" s="28"/>
    </row>
    <row r="15" spans="1:25">
      <c r="C15" s="13"/>
      <c r="D15" s="25"/>
      <c r="E15" s="25"/>
      <c r="F15" s="13"/>
      <c r="G15" s="24"/>
      <c r="H15" s="24"/>
      <c r="I15" s="13"/>
      <c r="J15" s="25"/>
      <c r="K15" s="25"/>
      <c r="L15" s="13"/>
      <c r="M15" s="25"/>
      <c r="N15" s="25"/>
      <c r="O15" s="13"/>
      <c r="P15" s="25"/>
      <c r="Q15" s="25"/>
      <c r="R15" s="25"/>
      <c r="T15" s="27"/>
      <c r="U15" s="29"/>
      <c r="V15" s="26"/>
      <c r="W15" s="26"/>
      <c r="Y15" s="28"/>
    </row>
    <row r="16" spans="1:25" ht="17">
      <c r="B16" s="24" t="s">
        <v>15</v>
      </c>
      <c r="C16" s="13">
        <v>7.0000000000000001E-3</v>
      </c>
      <c r="D16" s="25"/>
      <c r="E16" s="25"/>
      <c r="F16" s="13">
        <v>8.0000000000000002E-3</v>
      </c>
      <c r="G16" s="24"/>
      <c r="H16" s="24"/>
      <c r="I16" s="13">
        <v>7.0000000000000001E-3</v>
      </c>
      <c r="J16" s="25"/>
      <c r="K16" s="25"/>
      <c r="L16" s="13">
        <v>8.0000000000000002E-3</v>
      </c>
      <c r="M16" s="25"/>
      <c r="N16" s="25"/>
      <c r="O16" s="13">
        <v>7.0000000000000001E-3</v>
      </c>
      <c r="P16" s="25"/>
      <c r="Q16" s="25"/>
      <c r="R16" s="25"/>
      <c r="T16" s="30"/>
      <c r="U16" s="26"/>
      <c r="V16" s="26"/>
      <c r="W16" s="26"/>
      <c r="Y16" s="28"/>
    </row>
    <row r="17" spans="2:25">
      <c r="C17" s="13"/>
      <c r="D17" s="25"/>
      <c r="E17" s="25"/>
      <c r="F17" s="13"/>
      <c r="G17" s="24"/>
      <c r="H17" s="24"/>
      <c r="I17" s="13"/>
      <c r="J17" s="25"/>
      <c r="K17" s="25"/>
      <c r="L17" s="13"/>
      <c r="M17" s="25"/>
      <c r="N17" s="25"/>
      <c r="O17" s="13"/>
      <c r="P17" s="25"/>
      <c r="Q17" s="25"/>
      <c r="R17" s="25"/>
      <c r="T17" s="27"/>
      <c r="U17" s="29"/>
      <c r="V17" s="26"/>
      <c r="W17" s="26"/>
      <c r="Y17" s="28"/>
    </row>
    <row r="18" spans="2:25" ht="17">
      <c r="B18" s="24" t="s">
        <v>16</v>
      </c>
      <c r="C18" s="13">
        <v>1.2290000000000001</v>
      </c>
      <c r="D18" s="25"/>
      <c r="E18" s="25"/>
      <c r="F18" s="13">
        <v>1.2569999999999999</v>
      </c>
      <c r="G18" s="24"/>
      <c r="H18" s="24"/>
      <c r="I18" s="13">
        <v>1.272</v>
      </c>
      <c r="J18" s="25"/>
      <c r="K18" s="25"/>
      <c r="L18" s="13">
        <v>1.2450000000000001</v>
      </c>
      <c r="M18" s="25"/>
      <c r="N18" s="25"/>
      <c r="O18" s="13">
        <v>1.242</v>
      </c>
      <c r="P18" s="25"/>
      <c r="Q18" s="25"/>
      <c r="R18" s="25"/>
      <c r="T18" s="30"/>
      <c r="U18" s="26"/>
      <c r="V18" s="26"/>
      <c r="W18" s="26"/>
      <c r="Y18" s="28"/>
    </row>
    <row r="19" spans="2:25">
      <c r="C19" s="13"/>
      <c r="D19" s="25"/>
      <c r="E19" s="25"/>
      <c r="F19" s="13"/>
      <c r="G19" s="24"/>
      <c r="H19" s="24"/>
      <c r="I19" s="13"/>
      <c r="J19" s="25"/>
      <c r="K19" s="25"/>
      <c r="L19" s="13"/>
      <c r="M19" s="25"/>
      <c r="N19" s="25"/>
      <c r="O19" s="13"/>
      <c r="P19" s="25"/>
      <c r="Q19" s="25"/>
      <c r="R19" s="25"/>
      <c r="T19" s="27"/>
      <c r="U19" s="29"/>
      <c r="V19" s="26"/>
      <c r="W19" s="26"/>
      <c r="Y19" s="28"/>
    </row>
    <row r="20" spans="2:25" ht="17">
      <c r="B20" s="24" t="s">
        <v>17</v>
      </c>
      <c r="C20" s="13">
        <v>7.4749999999999996</v>
      </c>
      <c r="D20" s="25"/>
      <c r="E20" s="25"/>
      <c r="F20" s="13">
        <v>7.718</v>
      </c>
      <c r="G20" s="24"/>
      <c r="H20" s="24"/>
      <c r="I20" s="13">
        <v>7.71</v>
      </c>
      <c r="J20" s="25"/>
      <c r="K20" s="25"/>
      <c r="L20" s="13">
        <v>7.6340000000000003</v>
      </c>
      <c r="M20" s="25"/>
      <c r="N20" s="25"/>
      <c r="O20" s="13">
        <v>7.7969999999999997</v>
      </c>
      <c r="P20" s="25"/>
      <c r="Q20" s="25"/>
      <c r="R20" s="25"/>
      <c r="T20" s="27"/>
      <c r="U20" s="26"/>
      <c r="V20" s="26"/>
      <c r="W20" s="26"/>
      <c r="Y20" s="28"/>
    </row>
    <row r="21" spans="2:25">
      <c r="C21" s="13"/>
      <c r="D21" s="25"/>
      <c r="E21" s="25"/>
      <c r="F21" s="13"/>
      <c r="G21" s="24"/>
      <c r="H21" s="24"/>
      <c r="I21" s="13"/>
      <c r="J21" s="25"/>
      <c r="K21" s="25"/>
      <c r="L21" s="13"/>
      <c r="M21" s="25"/>
      <c r="N21" s="25"/>
      <c r="O21" s="13"/>
      <c r="P21" s="25"/>
      <c r="Q21" s="25"/>
      <c r="R21" s="25"/>
      <c r="T21" s="27"/>
      <c r="U21" s="29"/>
      <c r="V21" s="26"/>
      <c r="W21" s="26"/>
      <c r="Y21" s="28"/>
    </row>
    <row r="22" spans="2:25" ht="17">
      <c r="B22" s="24" t="s">
        <v>18</v>
      </c>
      <c r="C22" s="13">
        <v>189.6</v>
      </c>
      <c r="D22" s="25"/>
      <c r="E22" s="25"/>
      <c r="F22" s="13">
        <v>193.2</v>
      </c>
      <c r="G22" s="24"/>
      <c r="H22" s="24"/>
      <c r="I22" s="13">
        <v>192.5</v>
      </c>
      <c r="J22" s="25"/>
      <c r="K22" s="25"/>
      <c r="L22" s="13">
        <v>194.6</v>
      </c>
      <c r="M22" s="25"/>
      <c r="N22" s="25"/>
      <c r="O22" s="13">
        <v>196.8</v>
      </c>
      <c r="P22" s="25"/>
      <c r="Q22" s="25"/>
      <c r="R22" s="25"/>
      <c r="T22" s="27"/>
      <c r="U22" s="26"/>
      <c r="V22" s="26"/>
      <c r="W22" s="26"/>
      <c r="Y22" s="28"/>
    </row>
    <row r="23" spans="2:25">
      <c r="C23" s="13"/>
      <c r="D23" s="25"/>
      <c r="E23" s="25"/>
      <c r="F23" s="13"/>
      <c r="G23" s="24"/>
      <c r="H23" s="24"/>
      <c r="I23" s="13"/>
      <c r="J23" s="25"/>
      <c r="K23" s="25"/>
      <c r="L23" s="13"/>
      <c r="M23" s="25"/>
      <c r="N23" s="25"/>
      <c r="O23" s="13"/>
      <c r="P23" s="25"/>
      <c r="Q23" s="25"/>
      <c r="R23" s="25"/>
      <c r="T23" s="27"/>
      <c r="U23" s="29"/>
      <c r="V23" s="26"/>
      <c r="W23" s="26"/>
      <c r="Y23" s="28"/>
    </row>
    <row r="24" spans="2:25" ht="17">
      <c r="B24" s="24" t="s">
        <v>19</v>
      </c>
      <c r="C24" s="13">
        <v>86.42</v>
      </c>
      <c r="D24" s="25"/>
      <c r="E24" s="25"/>
      <c r="F24" s="13">
        <v>88.23</v>
      </c>
      <c r="G24" s="24"/>
      <c r="H24" s="24"/>
      <c r="I24" s="13">
        <v>88.03</v>
      </c>
      <c r="J24" s="25"/>
      <c r="K24" s="25"/>
      <c r="L24" s="13">
        <v>87.79</v>
      </c>
      <c r="M24" s="25"/>
      <c r="N24" s="25"/>
      <c r="O24" s="13">
        <v>91.45</v>
      </c>
      <c r="P24" s="25"/>
      <c r="Q24" s="25"/>
      <c r="R24" s="25"/>
      <c r="T24" s="27"/>
      <c r="U24" s="26"/>
      <c r="V24" s="26"/>
      <c r="W24" s="26"/>
      <c r="Y24" s="28"/>
    </row>
    <row r="25" spans="2:25">
      <c r="C25" s="13"/>
      <c r="D25" s="25"/>
      <c r="E25" s="25"/>
      <c r="F25" s="13"/>
      <c r="G25" s="24"/>
      <c r="H25" s="24"/>
      <c r="I25" s="13"/>
      <c r="J25" s="25"/>
      <c r="K25" s="25"/>
      <c r="L25" s="13"/>
      <c r="M25" s="25"/>
      <c r="N25" s="25"/>
      <c r="O25" s="13"/>
      <c r="P25" s="25"/>
      <c r="Q25" s="25"/>
      <c r="R25" s="25"/>
      <c r="T25" s="27"/>
      <c r="U25" s="29"/>
      <c r="V25" s="26"/>
      <c r="W25" s="26"/>
      <c r="Y25" s="28"/>
    </row>
    <row r="26" spans="2:25" ht="17">
      <c r="B26" s="24" t="s">
        <v>20</v>
      </c>
      <c r="C26" s="13">
        <v>58.86</v>
      </c>
      <c r="D26" s="25"/>
      <c r="E26" s="25"/>
      <c r="F26" s="13">
        <v>57.54</v>
      </c>
      <c r="G26" s="24"/>
      <c r="H26" s="24"/>
      <c r="I26" s="13">
        <v>59.96</v>
      </c>
      <c r="J26" s="25"/>
      <c r="K26" s="25"/>
      <c r="L26" s="13">
        <v>53.49</v>
      </c>
      <c r="M26" s="25"/>
      <c r="N26" s="25"/>
      <c r="O26" s="13">
        <v>62.16</v>
      </c>
      <c r="P26" s="25"/>
      <c r="Q26" s="25"/>
      <c r="R26" s="25"/>
      <c r="T26" s="27"/>
      <c r="U26" s="26"/>
      <c r="V26" s="26"/>
      <c r="W26" s="26"/>
      <c r="Y26" s="28"/>
    </row>
    <row r="27" spans="2:25">
      <c r="C27" s="13"/>
      <c r="D27" s="25"/>
      <c r="E27" s="25"/>
      <c r="F27" s="13"/>
      <c r="G27" s="24"/>
      <c r="H27" s="24"/>
      <c r="I27" s="13"/>
      <c r="J27" s="25"/>
      <c r="K27" s="25"/>
      <c r="L27" s="13"/>
      <c r="M27" s="25"/>
      <c r="N27" s="25"/>
      <c r="O27" s="13"/>
      <c r="P27" s="25"/>
      <c r="Q27" s="25"/>
      <c r="R27" s="25"/>
      <c r="T27" s="27"/>
      <c r="U27" s="29"/>
      <c r="V27" s="26"/>
      <c r="W27" s="26"/>
      <c r="Y27" s="28"/>
    </row>
    <row r="28" spans="2:25" ht="17">
      <c r="B28" s="24" t="s">
        <v>21</v>
      </c>
      <c r="C28" s="13">
        <v>2.125</v>
      </c>
      <c r="D28" s="25"/>
      <c r="E28" s="25"/>
      <c r="F28" s="13">
        <v>2.1960000000000002</v>
      </c>
      <c r="G28" s="24"/>
      <c r="H28" s="24"/>
      <c r="I28" s="13">
        <v>2.1749999999999998</v>
      </c>
      <c r="J28" s="25"/>
      <c r="K28" s="25"/>
      <c r="L28" s="13">
        <v>2.17</v>
      </c>
      <c r="M28" s="25"/>
      <c r="N28" s="25"/>
      <c r="O28" s="13">
        <v>2.1920000000000002</v>
      </c>
      <c r="P28" s="25"/>
      <c r="Q28" s="25"/>
      <c r="R28" s="25"/>
      <c r="T28" s="30"/>
      <c r="U28" s="26"/>
      <c r="V28" s="26"/>
      <c r="W28" s="26"/>
      <c r="Y28" s="28"/>
    </row>
    <row r="29" spans="2:25">
      <c r="C29" s="13"/>
      <c r="D29" s="25"/>
      <c r="E29" s="25"/>
      <c r="F29" s="13"/>
      <c r="G29" s="24"/>
      <c r="H29" s="24"/>
      <c r="I29" s="13"/>
      <c r="J29" s="25"/>
      <c r="K29" s="25"/>
      <c r="L29" s="13"/>
      <c r="M29" s="25"/>
      <c r="N29" s="25"/>
      <c r="O29" s="13"/>
      <c r="P29" s="25"/>
      <c r="Q29" s="25"/>
      <c r="R29" s="25"/>
      <c r="T29" s="27"/>
      <c r="U29" s="29"/>
      <c r="V29" s="26"/>
      <c r="W29" s="26"/>
      <c r="Y29" s="28"/>
    </row>
    <row r="30" spans="2:25" ht="17">
      <c r="B30" s="24" t="s">
        <v>22</v>
      </c>
      <c r="C30" s="13">
        <v>37.89</v>
      </c>
      <c r="D30" s="25"/>
      <c r="E30" s="25"/>
      <c r="F30" s="13">
        <v>38.47</v>
      </c>
      <c r="G30" s="24"/>
      <c r="H30" s="24"/>
      <c r="I30" s="13">
        <v>39.520000000000003</v>
      </c>
      <c r="J30" s="25"/>
      <c r="K30" s="25"/>
      <c r="L30" s="13">
        <v>36.4</v>
      </c>
      <c r="M30" s="25"/>
      <c r="N30" s="25"/>
      <c r="O30" s="13">
        <v>39.979999999999997</v>
      </c>
      <c r="P30" s="25"/>
      <c r="Q30" s="25"/>
      <c r="R30" s="25"/>
      <c r="T30" s="27"/>
      <c r="U30" s="26"/>
      <c r="V30" s="26"/>
      <c r="W30" s="26"/>
      <c r="Y30" s="28"/>
    </row>
    <row r="31" spans="2:25">
      <c r="C31" s="13"/>
      <c r="D31" s="25"/>
      <c r="E31" s="25"/>
      <c r="F31" s="13"/>
      <c r="G31" s="24"/>
      <c r="H31" s="24"/>
      <c r="I31" s="13"/>
      <c r="J31" s="25"/>
      <c r="K31" s="25"/>
      <c r="L31" s="13"/>
      <c r="M31" s="25"/>
      <c r="N31" s="25"/>
      <c r="O31" s="13"/>
      <c r="P31" s="25"/>
      <c r="Q31" s="25"/>
      <c r="R31" s="25"/>
      <c r="T31" s="27"/>
      <c r="U31" s="29"/>
      <c r="V31" s="26"/>
      <c r="W31" s="26"/>
      <c r="Y31" s="28"/>
    </row>
    <row r="32" spans="2:25" ht="17">
      <c r="B32" s="24" t="s">
        <v>23</v>
      </c>
      <c r="C32" s="13">
        <v>0.95399999999999996</v>
      </c>
      <c r="D32" s="25"/>
      <c r="E32" s="25"/>
      <c r="F32" s="13">
        <v>1.008</v>
      </c>
      <c r="G32" s="24"/>
      <c r="H32" s="24"/>
      <c r="I32" s="13">
        <v>1.014</v>
      </c>
      <c r="J32" s="25"/>
      <c r="K32" s="25"/>
      <c r="L32" s="13">
        <v>1.0189999999999999</v>
      </c>
      <c r="M32" s="25"/>
      <c r="N32" s="25"/>
      <c r="O32" s="13">
        <v>0.99299999999999999</v>
      </c>
      <c r="P32" s="25"/>
      <c r="Q32" s="25"/>
      <c r="R32" s="25"/>
      <c r="T32" s="30"/>
      <c r="U32" s="26"/>
      <c r="V32" s="26"/>
      <c r="W32" s="26"/>
      <c r="Y32" s="28"/>
    </row>
    <row r="33" spans="2:25">
      <c r="C33" s="13"/>
      <c r="D33" s="25"/>
      <c r="E33" s="25"/>
      <c r="F33" s="13"/>
      <c r="G33" s="24"/>
      <c r="H33" s="24"/>
      <c r="I33" s="13"/>
      <c r="J33" s="25"/>
      <c r="K33" s="25"/>
      <c r="L33" s="13"/>
      <c r="M33" s="25"/>
      <c r="N33" s="25"/>
      <c r="O33" s="13"/>
      <c r="P33" s="25"/>
      <c r="Q33" s="25"/>
      <c r="R33" s="25"/>
      <c r="T33" s="27"/>
      <c r="U33" s="29"/>
      <c r="V33" s="26"/>
      <c r="W33" s="26"/>
      <c r="Y33" s="28"/>
    </row>
    <row r="34" spans="2:25" ht="17">
      <c r="B34" s="24" t="s">
        <v>24</v>
      </c>
      <c r="C34" s="13">
        <v>0.73699999999999999</v>
      </c>
      <c r="D34" s="25"/>
      <c r="E34" s="25"/>
      <c r="F34" s="13">
        <v>0.75700000000000001</v>
      </c>
      <c r="G34" s="24"/>
      <c r="H34" s="24"/>
      <c r="I34" s="13">
        <v>0.75600000000000001</v>
      </c>
      <c r="J34" s="25"/>
      <c r="K34" s="25"/>
      <c r="L34" s="13">
        <v>0.75700000000000001</v>
      </c>
      <c r="M34" s="25"/>
      <c r="N34" s="25"/>
      <c r="O34" s="13">
        <v>0.76400000000000001</v>
      </c>
      <c r="P34" s="25"/>
      <c r="Q34" s="25"/>
      <c r="R34" s="25"/>
      <c r="T34" s="30"/>
      <c r="U34" s="26"/>
      <c r="V34" s="26"/>
      <c r="W34" s="26"/>
      <c r="Y34" s="28"/>
    </row>
    <row r="35" spans="2:25">
      <c r="B35" s="24"/>
      <c r="C35" s="13"/>
      <c r="D35" s="25"/>
      <c r="E35" s="25"/>
      <c r="F35" s="13"/>
      <c r="G35" s="24"/>
      <c r="H35" s="24"/>
      <c r="I35" s="13"/>
      <c r="J35" s="25"/>
      <c r="K35" s="25"/>
      <c r="L35" s="13"/>
      <c r="M35" s="25"/>
      <c r="N35" s="25"/>
      <c r="O35" s="13"/>
      <c r="P35" s="25"/>
      <c r="Q35" s="25"/>
      <c r="R35" s="25"/>
      <c r="T35" s="30"/>
      <c r="U35" s="26"/>
      <c r="V35" s="26"/>
      <c r="W35" s="26"/>
      <c r="Y35" s="28"/>
    </row>
    <row r="36" spans="2:25" ht="17">
      <c r="B36" s="24" t="s">
        <v>354</v>
      </c>
      <c r="C36" s="13">
        <v>811.5</v>
      </c>
      <c r="D36" s="25"/>
      <c r="E36" s="25"/>
      <c r="F36" s="13">
        <v>814.7</v>
      </c>
      <c r="G36" s="24"/>
      <c r="H36" s="24"/>
      <c r="I36" s="13">
        <v>810</v>
      </c>
      <c r="J36" s="25"/>
      <c r="K36" s="25"/>
      <c r="L36" s="13">
        <v>850.4</v>
      </c>
      <c r="M36" s="25"/>
      <c r="N36" s="25"/>
      <c r="O36" s="13">
        <v>849</v>
      </c>
      <c r="P36" s="25"/>
      <c r="Q36" s="25"/>
      <c r="R36" s="25"/>
      <c r="T36" s="30"/>
      <c r="U36" s="26"/>
      <c r="V36" s="26"/>
      <c r="W36" s="26"/>
      <c r="Y36" s="28"/>
    </row>
    <row r="37" spans="2:25">
      <c r="B37" s="24"/>
      <c r="C37" s="13"/>
      <c r="D37" s="25"/>
      <c r="E37" s="25"/>
      <c r="F37" s="13"/>
      <c r="G37" s="24"/>
      <c r="H37" s="24"/>
      <c r="I37" s="13"/>
      <c r="J37" s="25"/>
      <c r="K37" s="25"/>
      <c r="L37" s="13"/>
      <c r="M37" s="25"/>
      <c r="N37" s="25"/>
      <c r="O37" s="13"/>
      <c r="P37" s="25"/>
      <c r="Q37" s="25"/>
      <c r="R37" s="25"/>
      <c r="T37" s="30"/>
      <c r="U37" s="26"/>
      <c r="V37" s="26"/>
      <c r="W37" s="26"/>
      <c r="Y37" s="28"/>
    </row>
    <row r="38" spans="2:25" ht="17">
      <c r="B38" s="24" t="s">
        <v>355</v>
      </c>
      <c r="C38" s="13">
        <v>20.149999999999999</v>
      </c>
      <c r="D38" s="25"/>
      <c r="E38" s="25"/>
      <c r="F38" s="13">
        <v>20.89</v>
      </c>
      <c r="G38" s="24"/>
      <c r="H38" s="24"/>
      <c r="I38" s="13">
        <v>20.63</v>
      </c>
      <c r="J38" s="25"/>
      <c r="K38" s="25"/>
      <c r="L38" s="13">
        <v>20.32</v>
      </c>
      <c r="M38" s="25"/>
      <c r="N38" s="25"/>
      <c r="O38" s="13">
        <v>20.77</v>
      </c>
      <c r="P38" s="25"/>
      <c r="Q38" s="25"/>
      <c r="R38" s="25"/>
      <c r="T38" s="30"/>
      <c r="U38" s="26"/>
      <c r="V38" s="26"/>
      <c r="W38" s="26"/>
      <c r="Y38" s="28"/>
    </row>
    <row r="39" spans="2:25">
      <c r="C39" s="13"/>
      <c r="D39" s="25"/>
      <c r="E39" s="25"/>
      <c r="F39" s="13"/>
      <c r="G39" s="24"/>
      <c r="H39" s="24"/>
      <c r="I39" s="13"/>
      <c r="J39" s="25"/>
      <c r="K39" s="25"/>
      <c r="L39" s="13"/>
      <c r="M39" s="25"/>
      <c r="N39" s="25"/>
      <c r="O39" s="13"/>
      <c r="P39" s="25"/>
      <c r="Q39" s="25"/>
      <c r="R39" s="25"/>
      <c r="T39" s="27"/>
      <c r="U39" s="29"/>
      <c r="V39" s="26"/>
      <c r="W39" s="26"/>
      <c r="Y39" s="28"/>
    </row>
    <row r="40" spans="2:25" ht="17">
      <c r="B40" s="24" t="s">
        <v>25</v>
      </c>
      <c r="C40" s="13">
        <v>10.210000000000001</v>
      </c>
      <c r="D40" s="25"/>
      <c r="E40" s="25"/>
      <c r="F40" s="13">
        <v>10.48</v>
      </c>
      <c r="G40" s="24"/>
      <c r="H40" s="24"/>
      <c r="I40" s="13">
        <v>10.45</v>
      </c>
      <c r="J40" s="25"/>
      <c r="K40" s="25"/>
      <c r="L40" s="13">
        <v>10.45</v>
      </c>
      <c r="M40" s="25"/>
      <c r="N40" s="25"/>
      <c r="O40" s="13">
        <v>10.54</v>
      </c>
      <c r="P40" s="25"/>
      <c r="Q40" s="25"/>
      <c r="R40" s="25"/>
      <c r="T40" s="27"/>
      <c r="U40" s="26"/>
      <c r="V40" s="26"/>
      <c r="W40" s="26"/>
      <c r="Y40" s="28"/>
    </row>
  </sheetData>
  <mergeCells count="5">
    <mergeCell ref="C8:E8"/>
    <mergeCell ref="F8:H8"/>
    <mergeCell ref="I8:K8"/>
    <mergeCell ref="L8:N8"/>
    <mergeCell ref="O8:Q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Raw data</vt:lpstr>
      <vt:lpstr>FA</vt:lpstr>
      <vt:lpstr>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Yidi Yang</dc:creator>
  <cp:lastModifiedBy>Yidi Yang</cp:lastModifiedBy>
  <dcterms:created xsi:type="dcterms:W3CDTF">2022-11-12T04:10:59Z</dcterms:created>
  <dcterms:modified xsi:type="dcterms:W3CDTF">2022-11-12T06:49:57Z</dcterms:modified>
</cp:coreProperties>
</file>