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  <c r="B7" i="1"/>
  <c r="B8" i="1"/>
  <c r="B9" i="1"/>
  <c r="B10" i="1"/>
  <c r="B11" i="1"/>
  <c r="B12" i="1"/>
  <c r="B13" i="1"/>
  <c r="B14" i="1"/>
  <c r="B15" i="1"/>
  <c r="B6" i="1"/>
  <c r="C4" i="1"/>
  <c r="C3" i="1"/>
  <c r="B4" i="1"/>
  <c r="C2" i="1"/>
  <c r="B2" i="1"/>
  <c r="B3" i="1"/>
</calcChain>
</file>

<file path=xl/sharedStrings.xml><?xml version="1.0" encoding="utf-8"?>
<sst xmlns="http://schemas.openxmlformats.org/spreadsheetml/2006/main" count="8" uniqueCount="7">
  <si>
    <t>k (eV/K)</t>
  </si>
  <si>
    <t>B (cm^-3K^(-3/2))</t>
  </si>
  <si>
    <t>Eg (eV)</t>
  </si>
  <si>
    <t>Silicon (Si)</t>
  </si>
  <si>
    <t>Temp (K)</t>
  </si>
  <si>
    <t>Gallium Arsenide (GaAs)</t>
  </si>
  <si>
    <t>n_i (cm^-3)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</si>
</sst>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2" fillId="0" borderId="1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1" fillId="0" borderId="5" xfId="0" applyFont="1" applyBorder="1"/>
    <xf numFmtId="0" fontId="1" fillId="0" borderId="10" xfId="0" applyFont="1" applyBorder="1"/>
    <xf numFmtId="0" fontId="2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1" u="sng">
                <a:latin typeface="Times New Roman" pitchFamily="18" charset="0"/>
                <a:cs typeface="Times New Roman" pitchFamily="18" charset="0"/>
              </a:defRPr>
            </a:pPr>
            <a:r>
              <a:rPr lang="en-US" sz="1600" b="1" i="1" u="sng">
                <a:latin typeface="Times New Roman" pitchFamily="18" charset="0"/>
                <a:cs typeface="Times New Roman" pitchFamily="18" charset="0"/>
              </a:rPr>
              <a:t>Intrinsic</a:t>
            </a:r>
            <a:r>
              <a:rPr lang="en-US" sz="1600" b="1" i="1" u="sng" baseline="0">
                <a:latin typeface="Times New Roman" pitchFamily="18" charset="0"/>
                <a:cs typeface="Times New Roman" pitchFamily="18" charset="0"/>
              </a:rPr>
              <a:t> Carrier Concetration</a:t>
            </a:r>
            <a:endParaRPr lang="en-US" sz="1600" b="1" i="1" u="sng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</c:v>
          </c:tx>
          <c:marker>
            <c:symbol val="none"/>
          </c:marker>
          <c:cat>
            <c:numRef>
              <c:f>Sheet1!$A$6:$A$15</c:f>
              <c:numCache>
                <c:formatCode>General</c:formatCode>
                <c:ptCount val="10"/>
                <c:pt idx="0">
                  <c:v>233.15</c:v>
                </c:pt>
                <c:pt idx="1">
                  <c:v>245.15</c:v>
                </c:pt>
                <c:pt idx="2">
                  <c:v>255.15</c:v>
                </c:pt>
                <c:pt idx="3">
                  <c:v>266.14999999999998</c:v>
                </c:pt>
                <c:pt idx="4">
                  <c:v>277.14999999999998</c:v>
                </c:pt>
                <c:pt idx="5">
                  <c:v>288.14999999999998</c:v>
                </c:pt>
                <c:pt idx="6">
                  <c:v>299.14999999999998</c:v>
                </c:pt>
                <c:pt idx="7">
                  <c:v>310.14999999999998</c:v>
                </c:pt>
                <c:pt idx="8">
                  <c:v>321.14999999999998</c:v>
                </c:pt>
                <c:pt idx="9">
                  <c:v>332.15</c:v>
                </c:pt>
              </c:numCache>
            </c:numRef>
          </c:cat>
          <c:val>
            <c:numRef>
              <c:f>Sheet1!$B$6:$B$15</c:f>
              <c:numCache>
                <c:formatCode>General</c:formatCode>
                <c:ptCount val="10"/>
                <c:pt idx="0">
                  <c:v>22760122.326660346</c:v>
                </c:pt>
                <c:pt idx="1">
                  <c:v>93971336.959616855</c:v>
                </c:pt>
                <c:pt idx="2">
                  <c:v>277383025.56085068</c:v>
                </c:pt>
                <c:pt idx="3">
                  <c:v>832682698.53573954</c:v>
                </c:pt>
                <c:pt idx="4">
                  <c:v>2296425808.2147946</c:v>
                </c:pt>
                <c:pt idx="5">
                  <c:v>5874558413.1142836</c:v>
                </c:pt>
                <c:pt idx="6">
                  <c:v>14054433822.864887</c:v>
                </c:pt>
                <c:pt idx="7">
                  <c:v>31668607174.588966</c:v>
                </c:pt>
                <c:pt idx="8">
                  <c:v>67618712156.174423</c:v>
                </c:pt>
                <c:pt idx="9">
                  <c:v>137538271545.7851</c:v>
                </c:pt>
              </c:numCache>
            </c:numRef>
          </c:val>
          <c:smooth val="0"/>
        </c:ser>
        <c:ser>
          <c:idx val="1"/>
          <c:order val="1"/>
          <c:tx>
            <c:v>GaAs</c:v>
          </c:tx>
          <c:marker>
            <c:symbol val="none"/>
          </c:marker>
          <c:cat>
            <c:numRef>
              <c:f>Sheet1!$A$6:$A$15</c:f>
              <c:numCache>
                <c:formatCode>General</c:formatCode>
                <c:ptCount val="10"/>
                <c:pt idx="0">
                  <c:v>233.15</c:v>
                </c:pt>
                <c:pt idx="1">
                  <c:v>245.15</c:v>
                </c:pt>
                <c:pt idx="2">
                  <c:v>255.15</c:v>
                </c:pt>
                <c:pt idx="3">
                  <c:v>266.14999999999998</c:v>
                </c:pt>
                <c:pt idx="4">
                  <c:v>277.14999999999998</c:v>
                </c:pt>
                <c:pt idx="5">
                  <c:v>288.14999999999998</c:v>
                </c:pt>
                <c:pt idx="6">
                  <c:v>299.14999999999998</c:v>
                </c:pt>
                <c:pt idx="7">
                  <c:v>310.14999999999998</c:v>
                </c:pt>
                <c:pt idx="8">
                  <c:v>321.14999999999998</c:v>
                </c:pt>
                <c:pt idx="9">
                  <c:v>332.15</c:v>
                </c:pt>
              </c:numCache>
            </c:numRef>
          </c:cat>
          <c:val>
            <c:numRef>
              <c:f>Sheet1!$C$6:$C$15</c:f>
              <c:numCache>
                <c:formatCode>General</c:formatCode>
                <c:ptCount val="10"/>
                <c:pt idx="0">
                  <c:v>515.17186381005467</c:v>
                </c:pt>
                <c:pt idx="1">
                  <c:v>3067.6608224305073</c:v>
                </c:pt>
                <c:pt idx="2">
                  <c:v>11967.222076924019</c:v>
                </c:pt>
                <c:pt idx="3">
                  <c:v>47653.402380331216</c:v>
                </c:pt>
                <c:pt idx="4">
                  <c:v>170462.07546420817</c:v>
                </c:pt>
                <c:pt idx="5">
                  <c:v>554481.53411062143</c:v>
                </c:pt>
                <c:pt idx="6">
                  <c:v>1657252.3346475172</c:v>
                </c:pt>
                <c:pt idx="7">
                  <c:v>4592096.4805543153</c:v>
                </c:pt>
                <c:pt idx="8">
                  <c:v>11887857.411397686</c:v>
                </c:pt>
                <c:pt idx="9">
                  <c:v>28945031.63184147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5424"/>
        <c:axId val="28840704"/>
      </c:lineChart>
      <c:catAx>
        <c:axId val="44935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5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50">
                    <a:latin typeface="Times New Roman" pitchFamily="18" charset="0"/>
                    <a:cs typeface="Times New Roman" pitchFamily="18" charset="0"/>
                  </a:rPr>
                  <a:t>Temp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40704"/>
        <c:crosses val="autoZero"/>
        <c:auto val="1"/>
        <c:lblAlgn val="ctr"/>
        <c:lblOffset val="100"/>
        <c:noMultiLvlLbl val="0"/>
      </c:catAx>
      <c:valAx>
        <c:axId val="288407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5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050">
                    <a:latin typeface="Times New Roman" pitchFamily="18" charset="0"/>
                    <a:cs typeface="Times New Roman" pitchFamily="18" charset="0"/>
                  </a:rPr>
                  <a:t>n_i</a:t>
                </a:r>
                <a:r>
                  <a:rPr lang="en-US" sz="1050" baseline="0">
                    <a:latin typeface="Times New Roman" pitchFamily="18" charset="0"/>
                    <a:cs typeface="Times New Roman" pitchFamily="18" charset="0"/>
                  </a:rPr>
                  <a:t> (cm^-3)</a:t>
                </a:r>
                <a:endParaRPr lang="en-US" sz="105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12115583676376741"/>
              <c:y val="0.469794996883776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49354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7.2992714714009366E-2"/>
          <c:y val="0.15073475779414763"/>
          <c:w val="0.12358892725423438"/>
          <c:h val="0.153326214033655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17</xdr:row>
      <xdr:rowOff>90486</xdr:rowOff>
    </xdr:from>
    <xdr:to>
      <xdr:col>5</xdr:col>
      <xdr:colOff>95249</xdr:colOff>
      <xdr:row>32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28" sqref="H28"/>
    </sheetView>
  </sheetViews>
  <sheetFormatPr defaultRowHeight="15" x14ac:dyDescent="0.25"/>
  <cols>
    <col min="1" max="1" width="18.7109375" bestFit="1" customWidth="1"/>
    <col min="2" max="2" width="14" bestFit="1" customWidth="1"/>
    <col min="3" max="3" width="26.7109375" bestFit="1" customWidth="1"/>
    <col min="4" max="4" width="11.7109375" bestFit="1" customWidth="1"/>
    <col min="5" max="5" width="9.5703125" bestFit="1" customWidth="1"/>
    <col min="9" max="9" width="12" bestFit="1" customWidth="1"/>
  </cols>
  <sheetData>
    <row r="1" spans="1:14" ht="20.25" thickBot="1" x14ac:dyDescent="0.4">
      <c r="A1" s="6"/>
      <c r="B1" s="7" t="s">
        <v>3</v>
      </c>
      <c r="C1" s="7" t="s">
        <v>5</v>
      </c>
      <c r="D1" s="9"/>
      <c r="E1" s="9"/>
      <c r="F1" s="9"/>
      <c r="G1" s="9"/>
      <c r="H1" s="9"/>
      <c r="I1" s="5"/>
    </row>
    <row r="2" spans="1:14" ht="16.5" thickBot="1" x14ac:dyDescent="0.3">
      <c r="A2" s="10" t="s">
        <v>1</v>
      </c>
      <c r="B2" s="23">
        <f>5.23*10^15</f>
        <v>5230000000000000</v>
      </c>
      <c r="C2" s="23">
        <f>2.1*10^14</f>
        <v>210000000000000</v>
      </c>
      <c r="D2" s="4"/>
      <c r="E2" s="4"/>
      <c r="H2" s="5"/>
      <c r="I2" s="5"/>
    </row>
    <row r="3" spans="1:14" ht="16.5" thickBot="1" x14ac:dyDescent="0.3">
      <c r="A3" s="10" t="s">
        <v>2</v>
      </c>
      <c r="B3" s="23">
        <f>1.1</f>
        <v>1.1000000000000001</v>
      </c>
      <c r="C3" s="23">
        <f>1.4</f>
        <v>1.4</v>
      </c>
      <c r="D3" s="1"/>
      <c r="E3" s="1"/>
      <c r="F3" s="5"/>
      <c r="G3" s="5"/>
      <c r="H3" s="5"/>
      <c r="I3" s="5"/>
    </row>
    <row r="4" spans="1:14" ht="16.5" thickBot="1" x14ac:dyDescent="0.3">
      <c r="A4" s="22" t="s">
        <v>0</v>
      </c>
      <c r="B4" s="24">
        <f>86*10^(-6)</f>
        <v>8.599999999999999E-5</v>
      </c>
      <c r="C4" s="24">
        <f>86*10^(-6)</f>
        <v>8.599999999999999E-5</v>
      </c>
      <c r="E4" s="1"/>
      <c r="F4" s="1"/>
      <c r="G4" s="1"/>
    </row>
    <row r="5" spans="1:14" ht="17.25" thickTop="1" thickBot="1" x14ac:dyDescent="0.3">
      <c r="A5" s="11" t="s">
        <v>4</v>
      </c>
      <c r="B5" s="15" t="s">
        <v>6</v>
      </c>
      <c r="C5" s="18" t="s">
        <v>6</v>
      </c>
      <c r="E5" s="1"/>
    </row>
    <row r="6" spans="1:14" ht="15.75" x14ac:dyDescent="0.25">
      <c r="A6" s="12">
        <v>233.15</v>
      </c>
      <c r="B6" s="16">
        <f>($B$2)*(A6^(3/2))*((EXP(-(($B$3)/(2*$B$4*A6)))))</f>
        <v>22760122.326660346</v>
      </c>
      <c r="C6" s="19">
        <f>($C$2)*(A6^(3/2))*((EXP(-(($C$3)/(2*$C$4*A6)))))</f>
        <v>515.17186381005467</v>
      </c>
      <c r="E6" s="1"/>
    </row>
    <row r="7" spans="1:14" ht="15.75" x14ac:dyDescent="0.25">
      <c r="A7" s="13">
        <v>245.15</v>
      </c>
      <c r="B7" s="17">
        <f t="shared" ref="B7:B15" si="0">($B$2)*(A7^(3/2))*((EXP(-(($B$3)/(2*$B$4*A7)))))</f>
        <v>93971336.959616855</v>
      </c>
      <c r="C7" s="20">
        <f t="shared" ref="C7:C15" si="1">($C$2)*(A7^(3/2))*((EXP(-(($C$3)/(2*$C$4*A7)))))</f>
        <v>3067.6608224305073</v>
      </c>
      <c r="E7" s="1"/>
    </row>
    <row r="8" spans="1:14" ht="15.75" x14ac:dyDescent="0.25">
      <c r="A8" s="13">
        <v>255.15</v>
      </c>
      <c r="B8" s="17">
        <f t="shared" si="0"/>
        <v>277383025.56085068</v>
      </c>
      <c r="C8" s="20">
        <f t="shared" si="1"/>
        <v>11967.222076924019</v>
      </c>
      <c r="E8" s="1"/>
    </row>
    <row r="9" spans="1:14" ht="15.75" x14ac:dyDescent="0.25">
      <c r="A9" s="13">
        <v>266.14999999999998</v>
      </c>
      <c r="B9" s="17">
        <f t="shared" si="0"/>
        <v>832682698.53573954</v>
      </c>
      <c r="C9" s="20">
        <f t="shared" si="1"/>
        <v>47653.402380331216</v>
      </c>
      <c r="E9" s="1"/>
    </row>
    <row r="10" spans="1:14" ht="15.75" x14ac:dyDescent="0.25">
      <c r="A10" s="13">
        <v>277.14999999999998</v>
      </c>
      <c r="B10" s="17">
        <f t="shared" si="0"/>
        <v>2296425808.2147946</v>
      </c>
      <c r="C10" s="20">
        <f t="shared" si="1"/>
        <v>170462.07546420817</v>
      </c>
      <c r="E10" s="1"/>
    </row>
    <row r="11" spans="1:14" ht="15.75" x14ac:dyDescent="0.25">
      <c r="A11" s="13">
        <v>288.14999999999998</v>
      </c>
      <c r="B11" s="17">
        <f t="shared" si="0"/>
        <v>5874558413.1142836</v>
      </c>
      <c r="C11" s="20">
        <f t="shared" si="1"/>
        <v>554481.53411062143</v>
      </c>
      <c r="E11" s="1"/>
      <c r="F11" s="5"/>
      <c r="G11" s="5"/>
      <c r="H11" s="5"/>
      <c r="I11" s="5"/>
      <c r="J11" s="5"/>
      <c r="K11" s="5"/>
      <c r="L11" s="5"/>
      <c r="M11" s="5"/>
      <c r="N11" s="5"/>
    </row>
    <row r="12" spans="1:14" ht="19.5" x14ac:dyDescent="0.35">
      <c r="A12" s="13">
        <v>299.14999999999998</v>
      </c>
      <c r="B12" s="17">
        <f t="shared" si="0"/>
        <v>14054433822.864887</v>
      </c>
      <c r="C12" s="20">
        <f t="shared" si="1"/>
        <v>1657252.3346475172</v>
      </c>
      <c r="E12" s="1"/>
      <c r="F12" s="5"/>
      <c r="G12" s="5"/>
      <c r="H12" s="5"/>
      <c r="I12" s="5"/>
      <c r="J12" s="8"/>
      <c r="K12" s="8"/>
      <c r="L12" s="8"/>
      <c r="M12" s="8"/>
      <c r="N12" s="8"/>
    </row>
    <row r="13" spans="1:14" ht="15.75" x14ac:dyDescent="0.25">
      <c r="A13" s="13">
        <v>310.14999999999998</v>
      </c>
      <c r="B13" s="17">
        <f t="shared" si="0"/>
        <v>31668607174.588966</v>
      </c>
      <c r="C13" s="20">
        <f t="shared" si="1"/>
        <v>4592096.4805543153</v>
      </c>
      <c r="E13" s="5"/>
      <c r="F13" s="5"/>
      <c r="G13" s="5"/>
      <c r="H13" s="5"/>
      <c r="I13" s="5"/>
      <c r="J13" s="3"/>
      <c r="K13" s="3"/>
      <c r="L13" s="3"/>
      <c r="M13" s="3"/>
      <c r="N13" s="3"/>
    </row>
    <row r="14" spans="1:14" ht="15.75" x14ac:dyDescent="0.25">
      <c r="A14" s="13">
        <v>321.14999999999998</v>
      </c>
      <c r="B14" s="17">
        <f t="shared" si="0"/>
        <v>67618712156.174423</v>
      </c>
      <c r="C14" s="20">
        <f t="shared" si="1"/>
        <v>11887857.411397686</v>
      </c>
      <c r="E14" s="5"/>
      <c r="F14" s="5"/>
      <c r="G14" s="5"/>
      <c r="H14" s="5"/>
      <c r="I14" s="5"/>
      <c r="J14" s="1"/>
      <c r="K14" s="1"/>
      <c r="L14" s="1"/>
      <c r="M14" s="1"/>
      <c r="N14" s="1"/>
    </row>
    <row r="15" spans="1:14" ht="16.5" thickBot="1" x14ac:dyDescent="0.3">
      <c r="A15" s="14">
        <v>332.15</v>
      </c>
      <c r="B15" s="2">
        <f t="shared" si="0"/>
        <v>137538271545.7851</v>
      </c>
      <c r="C15" s="21">
        <f t="shared" si="1"/>
        <v>28945031.63184147</v>
      </c>
      <c r="E15" s="5"/>
      <c r="F15" s="3"/>
      <c r="G15" s="3"/>
      <c r="H15" s="1"/>
      <c r="I15" s="5"/>
      <c r="J15" s="1"/>
      <c r="K15" s="1"/>
      <c r="L15" s="1"/>
      <c r="M15" s="1"/>
      <c r="N15" s="1"/>
    </row>
    <row r="16" spans="1:14" ht="15.75" x14ac:dyDescent="0.25">
      <c r="E16" s="5"/>
      <c r="F16" s="1"/>
      <c r="G16" s="1"/>
      <c r="H16" s="1"/>
      <c r="I16" s="5"/>
      <c r="J16" s="1"/>
      <c r="K16" s="1"/>
      <c r="L16" s="1"/>
      <c r="M16" s="1"/>
      <c r="N16" s="1"/>
    </row>
    <row r="17" spans="5:14" ht="15.75" x14ac:dyDescent="0.25">
      <c r="E17" s="5"/>
      <c r="F17" s="1"/>
      <c r="G17" s="1"/>
      <c r="H17" s="1"/>
      <c r="I17" s="5"/>
      <c r="J17" s="1"/>
      <c r="K17" s="1"/>
      <c r="L17" s="1"/>
      <c r="M17" s="1"/>
      <c r="N17" s="1"/>
    </row>
    <row r="18" spans="5:14" ht="15.75" x14ac:dyDescent="0.25">
      <c r="E18" s="5"/>
      <c r="F18" s="1"/>
      <c r="G18" s="1"/>
      <c r="H18" s="1"/>
      <c r="I18" s="5"/>
      <c r="J18" s="1"/>
      <c r="K18" s="1"/>
      <c r="L18" s="1"/>
      <c r="M18" s="1"/>
      <c r="N18" s="1"/>
    </row>
    <row r="19" spans="5:14" ht="15.75" x14ac:dyDescent="0.25">
      <c r="E19" s="5"/>
      <c r="F19" s="1"/>
      <c r="G19" s="1"/>
      <c r="H19" s="1"/>
      <c r="I19" s="5"/>
      <c r="J19" s="1"/>
      <c r="K19" s="1"/>
      <c r="L19" s="1"/>
      <c r="M19" s="1"/>
      <c r="N19" s="1"/>
    </row>
    <row r="20" spans="5:14" ht="15.75" x14ac:dyDescent="0.25">
      <c r="E20" s="5"/>
      <c r="F20" s="1"/>
      <c r="G20" s="1"/>
      <c r="H20" s="1"/>
      <c r="I20" s="5"/>
      <c r="J20" s="1"/>
      <c r="K20" s="1"/>
      <c r="L20" s="1"/>
      <c r="M20" s="1"/>
      <c r="N20" s="1"/>
    </row>
    <row r="21" spans="5:14" ht="15.75" x14ac:dyDescent="0.25">
      <c r="E21" s="5"/>
      <c r="F21" s="1"/>
      <c r="G21" s="1"/>
      <c r="H21" s="1"/>
      <c r="I21" s="5"/>
      <c r="J21" s="1"/>
      <c r="K21" s="1"/>
      <c r="L21" s="1"/>
      <c r="M21" s="1"/>
      <c r="N21" s="1"/>
    </row>
    <row r="22" spans="5:14" ht="15.75" x14ac:dyDescent="0.25">
      <c r="E22" s="5"/>
      <c r="F22" s="1"/>
      <c r="G22" s="1"/>
      <c r="H22" s="1"/>
      <c r="I22" s="5"/>
      <c r="J22" s="1"/>
      <c r="K22" s="1"/>
      <c r="L22" s="1"/>
      <c r="M22" s="1"/>
      <c r="N22" s="1"/>
    </row>
    <row r="23" spans="5:14" ht="15.75" x14ac:dyDescent="0.25">
      <c r="E23" s="5"/>
      <c r="F23" s="1"/>
      <c r="G23" s="1"/>
      <c r="H23" s="1"/>
      <c r="I23" s="5"/>
      <c r="J23" s="1"/>
      <c r="K23" s="1"/>
      <c r="L23" s="1"/>
      <c r="M23" s="1"/>
      <c r="N23" s="1"/>
    </row>
    <row r="24" spans="5:14" ht="15.75" x14ac:dyDescent="0.25">
      <c r="E24" s="5"/>
      <c r="F24" s="1"/>
      <c r="G24" s="1"/>
      <c r="H24" s="5"/>
      <c r="I24" s="5"/>
      <c r="J24" s="5"/>
      <c r="K24" s="5"/>
      <c r="L24" s="5"/>
      <c r="M24" s="5"/>
      <c r="N24" s="5"/>
    </row>
    <row r="25" spans="5:14" ht="15.75" x14ac:dyDescent="0.25">
      <c r="E25" s="5"/>
      <c r="F25" s="1"/>
      <c r="G25" s="1"/>
      <c r="H25" s="5"/>
      <c r="I25" s="5"/>
      <c r="J25" s="5"/>
      <c r="K25" s="5"/>
      <c r="L25" s="5"/>
      <c r="M25" s="5"/>
      <c r="N25" s="5"/>
    </row>
  </sheetData>
  <mergeCells count="1">
    <mergeCell ref="J12:N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kpapa01</dc:creator>
  <cp:lastModifiedBy>kpapa01</cp:lastModifiedBy>
  <cp:lastPrinted>2013-02-09T22:07:59Z</cp:lastPrinted>
  <dcterms:created xsi:type="dcterms:W3CDTF">2013-02-09T21:49:32Z</dcterms:created>
  <dcterms:modified xsi:type="dcterms:W3CDTF">2013-02-09T23:49:31Z</dcterms:modified>
</cp:coreProperties>
</file>