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/>
  <c r="B11" i="16"/>
  <c r="E16" i="6"/>
  <c r="F23" i="6" s="1"/>
  <c r="F21" i="6" s="1"/>
  <c r="B16" i="6"/>
  <c r="E5" i="6" s="1"/>
  <c r="F5" i="6" s="1"/>
  <c r="E4" i="6"/>
  <c r="F4" i="6" s="1"/>
  <c r="C16" i="6"/>
  <c r="C10" i="13"/>
  <c r="C13" i="13" s="1"/>
  <c r="D14" i="13" s="1"/>
  <c r="D16" i="6"/>
  <c r="E79" i="16"/>
  <c r="K85" i="16" s="1"/>
  <c r="B79" i="16" s="1"/>
  <c r="E15" i="16"/>
  <c r="E80" i="16" s="1"/>
  <c r="C9" i="13"/>
  <c r="D9" i="13" s="1"/>
  <c r="C12" i="13"/>
  <c r="D12" i="13" s="1"/>
  <c r="C11" i="13"/>
  <c r="D11" i="13"/>
  <c r="C40" i="13"/>
  <c r="C43" i="13" s="1"/>
  <c r="C45" i="13" s="1"/>
  <c r="C35" i="12" s="1"/>
  <c r="B35" i="12" s="1"/>
  <c r="D20" i="12"/>
  <c r="D21" i="12" s="1"/>
  <c r="E8" i="16" s="1"/>
  <c r="B7" i="16" s="1"/>
  <c r="E11" i="16"/>
  <c r="F11" i="16" s="1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/>
  <c r="C13" i="14"/>
  <c r="C22" i="18" s="1"/>
  <c r="C30" i="18" s="1"/>
  <c r="D32" i="14"/>
  <c r="C10" i="14"/>
  <c r="D30" i="14" s="1"/>
  <c r="E10" i="14"/>
  <c r="C9" i="14"/>
  <c r="D31" i="14" s="1"/>
  <c r="E9" i="14"/>
  <c r="C8" i="14"/>
  <c r="E8" i="14" s="1"/>
  <c r="C7" i="14"/>
  <c r="E7" i="14" s="1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O30" i="6"/>
  <c r="O31" i="6" s="1"/>
  <c r="O29" i="6"/>
  <c r="D37" i="14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L30" i="6"/>
  <c r="L31" i="6" s="1"/>
  <c r="L32" i="6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L28" i="6" s="1"/>
  <c r="L29" i="6" s="1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X37" i="6"/>
  <c r="X36" i="6" s="1"/>
  <c r="X35" i="6" s="1"/>
  <c r="X34" i="6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 s="1"/>
  <c r="K22" i="6" s="1"/>
  <c r="K21" i="6" s="1"/>
  <c r="K26" i="6"/>
  <c r="K27" i="6" s="1"/>
  <c r="K28" i="6" s="1"/>
  <c r="K29" i="6" s="1"/>
  <c r="V18" i="8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9" i="6"/>
  <c r="M26" i="6"/>
  <c r="M25" i="6"/>
  <c r="M24" i="6" s="1"/>
  <c r="M23" i="6" s="1"/>
  <c r="M22" i="6" s="1"/>
  <c r="M21" i="6" s="1"/>
  <c r="C31" i="13"/>
  <c r="D16" i="13"/>
  <c r="D72" i="6"/>
  <c r="K80" i="16"/>
  <c r="K81" i="16"/>
  <c r="K84" i="16"/>
  <c r="K82" i="16" l="1"/>
  <c r="C21" i="18"/>
  <c r="D33" i="14"/>
  <c r="D42" i="14" s="1"/>
  <c r="E7" i="16"/>
  <c r="D64" i="6"/>
  <c r="O32" i="6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N27" i="6"/>
  <c r="N26" i="6" s="1"/>
  <c r="N25" i="6" s="1"/>
  <c r="N24" i="6" s="1"/>
  <c r="N23" i="6" s="1"/>
  <c r="N22" i="6" s="1"/>
  <c r="N21" i="6" s="1"/>
  <c r="L25" i="6"/>
  <c r="L24" i="6" s="1"/>
  <c r="L23" i="6" s="1"/>
  <c r="L22" i="6" s="1"/>
  <c r="L21" i="6" s="1"/>
  <c r="I18" i="8"/>
  <c r="J18" i="8" s="1"/>
  <c r="K18" i="8" s="1"/>
  <c r="O18" i="8" s="1"/>
  <c r="L18" i="8"/>
  <c r="M18" i="8" s="1"/>
  <c r="N18" i="8" s="1"/>
  <c r="Q12" i="16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K24" i="13" l="1"/>
  <c r="E6" i="14"/>
  <c r="D62" i="6"/>
  <c r="D68" i="6" s="1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D63" i="6" s="1"/>
  <c r="D70" i="6" s="1"/>
  <c r="D18" i="12" s="1"/>
  <c r="C48" i="13" s="1"/>
  <c r="C51" i="13" s="1"/>
  <c r="C54" i="13" s="1"/>
  <c r="C34" i="12" s="1"/>
  <c r="B34" i="12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118" i="14" l="1"/>
  <c r="D121" i="14" s="1"/>
  <c r="D75" i="6"/>
  <c r="B3" i="16" s="1"/>
  <c r="B4" i="16" s="1"/>
  <c r="B5" i="16" s="1"/>
  <c r="D74" i="6"/>
  <c r="D19" i="12" s="1"/>
  <c r="C11" i="14" s="1"/>
  <c r="C22" i="19"/>
  <c r="C25" i="19" s="1"/>
  <c r="G101" i="14"/>
  <c r="G118" i="14" s="1"/>
  <c r="D35" i="14"/>
  <c r="K29" i="13"/>
  <c r="E119" i="14"/>
  <c r="F119" i="14" s="1"/>
  <c r="D36" i="14" l="1"/>
  <c r="C2" i="14"/>
  <c r="E11" i="14"/>
  <c r="B2" i="14" s="1"/>
  <c r="C25" i="18"/>
  <c r="C41" i="12"/>
  <c r="B13" i="16"/>
  <c r="C118" i="14"/>
  <c r="C121" i="14" s="1"/>
  <c r="K34" i="13"/>
  <c r="C37" i="13" s="1"/>
  <c r="C33" i="12" s="1"/>
  <c r="E101" i="14" l="1"/>
  <c r="C21" i="19"/>
  <c r="C47" i="12"/>
  <c r="D47" i="12" s="1"/>
  <c r="D41" i="12"/>
  <c r="B33" i="12"/>
  <c r="C36" i="12"/>
  <c r="C31" i="12" s="1"/>
  <c r="D39" i="12" l="1"/>
  <c r="C39" i="12"/>
  <c r="C49" i="12" s="1"/>
  <c r="C53" i="12" l="1"/>
  <c r="C57" i="12" s="1"/>
  <c r="C58" i="12" s="1"/>
  <c r="F2" i="14"/>
  <c r="G2" i="14" s="1"/>
  <c r="C101" i="14"/>
  <c r="B118" i="14" s="1"/>
  <c r="C20" i="19" s="1"/>
  <c r="D49" i="12"/>
  <c r="D53" i="12" s="1"/>
  <c r="D57" i="12" s="1"/>
  <c r="D62" i="12" s="1"/>
  <c r="C62" i="12"/>
  <c r="E118" i="14" l="1"/>
  <c r="E121" i="14" s="1"/>
  <c r="B121" i="14"/>
  <c r="D58" i="12"/>
  <c r="D64" i="12"/>
  <c r="D60" i="12"/>
  <c r="D61" i="12" s="1"/>
  <c r="C60" i="12"/>
  <c r="C61" i="12" s="1"/>
  <c r="C64" i="12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<sst xmlns="http://schemas.openxmlformats.org/spreadsheetml/2006/main" count="835" uniqueCount="576">
  <si>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</si>
  <si>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</si>
  <si>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</si>
  <si>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</si>
  <si>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</si>
  <si>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</si>
  <si>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</si>
  <si>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</si>
  <si>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</si>
  <si>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</si>
  <si>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</si>
  <si>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</si>
  <si>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</si>
  <si>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</si>
  <si>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</si>
  <si>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</si>
  <si>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</si>
  <si>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</si>
  <si>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</si>
  <si>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</si>
  <si>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</si>
  <si>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</si>
  <si>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</si>
  <si>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</si>
  <si>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</si>
  <si>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</si>
  <si>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</si>
  <si>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</si>
  <si>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</si>
  <si>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</si>
  <si>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</si>
  <si>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</si>
  <si>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</si>
  <si>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</si>
  <si>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</si>
  <si>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</si>
  <si>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</si>
  <si>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</si>
  <si>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</si>
  <si>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</si>
  <si>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</si>
  <si>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</si>
  <si>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</si>
  <si>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</si>
  <si>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</si>
  <si>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</si>
  <si>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</si>
  <si>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</si>
  <si>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</si>
  <si>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</si>
  <si>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</si>
  <si>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</si>
  <si>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</si>
  <si>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</si>
  <si>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</si>
  <si>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</si>
  <si>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</si>
  <si>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</si>
  <si>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</si>
  <si>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</si>
  <si>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</si>
  <si>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</si>
  <si>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</si>
  <si>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</si>
  <si>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</si>
  <si>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</si>
  <si>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</si>
  <si>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</si>
  <si>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</si>
  <si>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</si>
  <si>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</si>
  <si>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</si>
  <si>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</si>
  <si>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</si>
  <si>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</si>
  <si>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</si>
  <si>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</si>
  <si>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</si>
  <si>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</si>
  <si>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</si>
  <si>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</si>
  <si>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</si>
  <si>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</si>
  <si>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</si>
  <si>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</si>
  <si>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</si>
  <si>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</si>
  <si>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</si>
  <si>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</si>
  <si>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</si>
  <si>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</si>
  <si>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</si>
  <si>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</si>
  <si>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</si>
  <si>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</si>
  <si>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</si>
  <si>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</si>
  <si>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</si>
  <si>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</si>
  <si>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</si>
  <si>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</si>
  <si>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</si>
  <si>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</si>
  <si>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</si>
  <si>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</si>
  <si>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</si>
  <si>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</si>
  <si>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</si>
  <si>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</si>
  <si>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</si>
  <si>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</si>
  <si>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</si>
  <si>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</si>
  <si>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</si>
  <si>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</si>
  <si>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</si>
  <si>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</si>
  <si>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</si>
  <si>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</si>
  <si>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</si>
  <si>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</si>
  <si>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</si>
  <si>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</si>
  <si>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</si>
  <si>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</si>
  <si>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</si>
  <si>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</si>
  <si>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</si>
  <si>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</si>
  <si>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</si>
  <si>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</si>
  <si>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</si>
  <si>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</si>
  <si>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</si>
  <si>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</si>
  <si>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</si>
  <si>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</si>
  <si>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</si>
  <si>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</si>
  <si>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</si>
  <si>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</si>
  <si>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</si>
  <si>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</si>
  <si>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</si>
  <si>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</si>
  <si>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</si>
  <si>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</si>
  <si>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</si>
  <si>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</si>
  <si>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</si>
  <si>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</si>
  <si>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</si>
  <si>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</si>
  <si>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</si>
  <si>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</si>
  <si>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</si>
  <si>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</si>
  <si>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</si>
  <si>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</si>
  <si>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</si>
  <si>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</si>
  <si>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</si>
  <si>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</si>
  <si>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</si>
  <si>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</si>
  <si>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</si>
  <si>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</si>
  <si>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</si>
  <si>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</si>
  <si>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</si>
  <si>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</si>
  <si>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</si>
  <si>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</si>
  <si>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</si>
  <si>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</si>
  <si>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</si>
  <si>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</si>
  <si>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</si>
  <si>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</si>
  <si>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</si>
  <si>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</si>
  <si>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</si>
  <si>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</si>
  <si>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</si>
  <si>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</si>
  <si>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</si>
  <si>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</si>
  <si>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</si>
  <si>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</si>
  <si>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</si>
  <si>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</si>
  <si>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</si>
  <si>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</si>
  <si>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</si>
  <si>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</si>
  <si>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</si>
  <si>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</si>
  <si>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</si>
  <si>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</si>
  <si>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</si>
  <si>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</si>
  <si>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</si>
  <si>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</si>
  <si>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</si>
  <si>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</si>
  <si>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</si>
  <si>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</si>
  <si>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</si>
  <si>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</si>
  <si>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</si>
  <si>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</si>
  <si>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</si>
  <si>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</si>
  <si>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</si>
  <si>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</si>
  <si>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</si>
  <si>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</si>
  <si>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</si>
  <si>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</si>
  <si>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</si>
  <si>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</si>
  <si>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</si>
  <si>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</si>
  <si>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</si>
  <si>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</si>
  <si>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</si>
  <si>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</si>
  <si>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</si>
  <si>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</si>
  <si>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</si>
  <si>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</si>
  <si>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</si>
  <si>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</si>
  <si>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</si>
  <si>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</si>
  <si>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</si>
  <si>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</si>
  <si>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</si>
  <si>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</si>
  <si>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</si>
  <si>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</si>
  <si>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</si>
  <si>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</si>
  <si>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</si>
  <si>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</si>
  <si>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</si>
  <si>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</si>
  <si>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</si>
  <si>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</si>
  <si>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</si>
  <si>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</si>
  <si>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</si>
  <si>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</si>
  <si>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</si>
  <si>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</si>
  <si>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</si>
  <si>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</si>
  <si>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</si>
  <si>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</si>
  <si>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</si>
  <si>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</si>
  <si>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</si>
  <si>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</si>
  <si>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</si>
  <si>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</si>
  <si>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</si>
  <si>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</si>
  <si>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</si>
  <si>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</si>
  <si>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</si>
  <si>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</si>
  <si>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</si>
  <si>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</si>
  <si>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</si>
  <si>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</si>
  <si>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</si>
  <si>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</si>
  <si>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</si>
  <si>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</si>
  <si>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</si>
  <si>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</si>
  <si>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</si>
  <si>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</si>
  <si>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</si>
  <si>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</si>
  <si>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</si>
  <si>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</si>
  <si>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</si>
  <si>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</si>
  <si>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</si>
  <si>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</si>
  <si>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</si>
  <si>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</si>
  <si>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</si>
  <si>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</si>
  <si>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</si>
  <si>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</si>
  <si>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</si>
  <si>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</si>
  <si>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</si>
  <si>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</si>
  <si>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</si>
  <si>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</si>
  <si>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</si>
  <si>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</si>
  <si>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</si>
  <si>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</si>
  <si>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</si>
  <si>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</si>
  <si>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</si>
  <si>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</si>
  <si>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</si>
  <si>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</si>
  <si>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</si>
  <si>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</si>
  <si>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</si>
  <si>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</si>
  <si>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</si>
  <si>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</si>
  <si>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</si>
  <si>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</si>
  <si>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</si>
  <si>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</si>
  <si>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</si>
  <si>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</si>
  <si>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</si>
  <si>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</si>
  <si>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</si>
  <si>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</si>
  <si>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</si>
  <si>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</si>
  <si>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</si>
  <si>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</si>
  <si>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</si>
  <si>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</si>
  <si>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</si>
  <si>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</si>
  <si>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</si>
  <si>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</si>
  <si>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</si>
  <si>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</si>
  <si>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</si>
  <si>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</si>
  <si>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</si>
  <si>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</si>
  <si>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</si>
  <si>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</si>
  <si>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</si>
  <si>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</si>
  <si>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</si>
  <si>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</si>
  <si>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</si>
  <si>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</si>
  <si>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</si>
  <si>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</si>
  <si>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</si>
  <si>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</si>
  <si>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</si>
  <si>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</si>
  <si>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</si>
  <si>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</si>
  <si>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</si>
  <si>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</si>
  <si>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</si>
  <si>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</si>
  <si>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</si>
  <si>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</si>
  <si>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</si>
  <si>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</si>
  <si>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</si>
  <si>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</si>
  <si>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</si>
  <si>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</si>
  <si>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</si>
  <si>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</si>
  <si>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</si>
  <si>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</si>
  <si>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</si>
  <si>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</si>
  <si>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</si>
  <si>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</si>
  <si>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</si>
  <si>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</si>
  <si>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</si>
  <si>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</si>
  <si>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</si>
  <si>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</si>
  <si>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</si>
  <si>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</si>
  <si>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</si>
  <si>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</si>
  <si>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</si>
  <si>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</si>
  <si>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</si>
  <si>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</si>
  <si>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</si>
  <si>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</si>
  <si>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</si>
  <si>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</si>
  <si>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</si>
  <si>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</si>
  <si>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</si>
  <si>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</si>
  <si>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</si>
  <si>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</si>
  <si>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</si>
  <si>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</si>
  <si>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</si>
  <si>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</si>
  <si>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</si>
  <si>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</si>
  <si>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</si>
  <si>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</si>
  <si>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</si>
  <si>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</si>
  <si>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</si>
  <si>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</si>
  <si>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</si>
  <si>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</si>
  <si>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</si>
  <si>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</si>
  <si>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</si>
  <si>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</si>
  <si>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</si>
  <si>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</si>
  <si>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</si>
  <si>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</si>
  <si>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</si>
  <si>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</si>
  <si>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</si>
  <si>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</si>
  <si>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</si>
  <si>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</si>
  <si>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</si>
  <si>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</si>
  <si>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</si>
  <si>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</si>
  <si>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</si>
  <si>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</si>
  <si>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</si>
  <si>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</si>
  <si>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</si>
  <si>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</si>
  <si>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</si>
  <si>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</si>
  <si>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</si>
  <si>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</si>
  <si>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</si>
  <si>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</si>
  <si>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</si>
  <si>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</si>
  <si>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</si>
  <si>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</si>
  <si>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</si>
  <si>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</si>
  <si>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</si>
  <si>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</si>
  <si>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</si>
  <si>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</si>
  <si>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</si>
  <si>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</si>
  <si>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</si>
  <si>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</si>
  <si>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</si>
  <si>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</si>
  <si>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</si>
  <si>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</si>
  <si>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</si>
  <si>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</si>
  <si>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</si>
  <si>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</si>
  <si>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</si>
  <si>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</si>
  <si>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</si>
  <si>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</si>
  <si>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</si>
  <si>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</si>
  <si>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</si>
  <si>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</si>
  <si>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</si>
  <si>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</si>
  <si>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</si>
  <si>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</si>
  <si>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</si>
  <si>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</si>
  <si>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</si>
  <si>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</si>
  <si>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</si>
  <si>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</si>
  <si>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</si>
  <si>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</si>
  <si>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</si>
  <si>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</si>
  <si>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</si>
  <si>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</si>
  <si>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</si>
  <si>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</si>
  <si>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</si>
  <si>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</si>
  <si>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</si>
  <si>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</si>
  <si>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</si>
  <si>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</si>
  <si>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</si>
  <si>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</si>
  <si>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</si>
  <si>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</si>
  <si>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</si>
  <si>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</si>
  <si>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</si>
  <si>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</si>
  <si>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</si>
  <si>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</si>
  <si>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</si>
  <si>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</si>
  <si>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</si>
  <si>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</si>
  <si>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</si>
  <si>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</si>
  <si>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</si>
  <si>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</si>
  <si>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</si>
  <si>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</si>
  <si>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</si>
  <si>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</si>
  <si>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</si>
  <si>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</si>
  <si>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</si>
  <si>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</si>
  <si>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</si>
  <si>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</si>
  <si>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</si>
  <si>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</si>
  <si>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</si>
  <si>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</si>
  <si>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</si>
  <si>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</si>
  <si>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</si>
  <si>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</si>
  <si>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</si>
  <si>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</si>
  <si>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</si>
  <si>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</si>
  <si>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</si>
  <si>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</si>
  <si>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</si>
  <si>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</si>
  <si>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</si>
  <si>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</si>
  <si>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</si>
  <si>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</si>
  <si>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</si>
  <si>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</si>
  <si>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</si>
  <si>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</si>
  <si>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</si>
  <si>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</si>
  <si>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</si>
  <si>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</si>
  <si>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</si>
  <si>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</si>
  <si>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</si>
  <si>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</si>
  <si>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</si>
  <si>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</si>
  <si>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</si>
  <si>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</si>
  <si>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</si>
  <si>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</si>
  <si>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</si>
  <si>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</si>
  <si>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04.02.2022</t>
  </si>
  <si>
    <t>Ахметшин Ю. М.</t>
  </si>
  <si>
    <t>Казахстан</t>
  </si>
  <si>
    <t>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</si>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</sst>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568</v>
      </c>
      <c r="B1" s="504" t="s">
        <v>569</v>
      </c>
      <c r="C1" s="499">
        <v>2</v>
      </c>
    </row>
    <row r="2" spans="1:3" s="71" customFormat="1" x14ac:dyDescent="0.2">
      <c r="A2" s="503" t="s">
        <v>565</v>
      </c>
      <c r="B2" s="504" t="s">
        <v>564</v>
      </c>
      <c r="C2" s="499">
        <v>1</v>
      </c>
    </row>
    <row r="3" spans="1:3" s="71" customFormat="1" x14ac:dyDescent="0.2">
      <c r="A3" s="503" t="s">
        <v>98</v>
      </c>
      <c r="B3" s="504" t="s">
        <v>528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529</v>
      </c>
      <c r="C4" s="499" t="str">
        <f>Цена!B5</f>
        <v>Казахстан</v>
      </c>
    </row>
    <row r="5" spans="1:3" s="71" customFormat="1" x14ac:dyDescent="0.2">
      <c r="A5" s="503" t="s">
        <v>550</v>
      </c>
      <c r="B5" s="504" t="s">
        <v>530</v>
      </c>
      <c r="C5" s="499" t="str">
        <f>Цена!B6</f>
        <v>0</v>
      </c>
    </row>
    <row r="6" spans="1:3" s="71" customFormat="1" x14ac:dyDescent="0.2">
      <c r="A6" s="503" t="s">
        <v>100</v>
      </c>
      <c r="B6" s="504" t="s">
        <v>531</v>
      </c>
      <c r="C6" s="499" t="str">
        <f>Цена!B7</f>
        <v>0</v>
      </c>
    </row>
    <row r="7" spans="1:3" s="71" customFormat="1" x14ac:dyDescent="0.2">
      <c r="A7" s="503" t="s">
        <v>182</v>
      </c>
      <c r="B7" s="504" t="s">
        <v>532</v>
      </c>
      <c r="C7" s="499" t="str">
        <f>Цена!B10</f>
        <v/>
      </c>
    </row>
    <row r="8" spans="1:3" s="71" customFormat="1" x14ac:dyDescent="0.2">
      <c r="A8" s="503" t="s">
        <v>551</v>
      </c>
      <c r="B8" s="504" t="s">
        <v>533</v>
      </c>
      <c r="C8" s="499" t="str">
        <f>Цена!B11</f>
        <v>ТПП Экополимер</v>
      </c>
    </row>
    <row r="9" spans="1:3" s="71" customFormat="1" x14ac:dyDescent="0.2">
      <c r="A9" s="503" t="s">
        <v>552</v>
      </c>
      <c r="B9" s="504" t="s">
        <v>534</v>
      </c>
      <c r="C9" s="499" t="str">
        <f>Цена!B8</f>
        <v>0</v>
      </c>
    </row>
    <row r="10" spans="1:3" s="71" customFormat="1" x14ac:dyDescent="0.2">
      <c r="A10" s="503" t="s">
        <v>553</v>
      </c>
      <c r="B10" s="504" t="s">
        <v>535</v>
      </c>
      <c r="C10" s="499">
        <f>Цена!B9</f>
        <v>8613</v>
      </c>
    </row>
    <row r="11" spans="1:3" s="71" customFormat="1" x14ac:dyDescent="0.2">
      <c r="A11" s="503" t="s">
        <v>91</v>
      </c>
      <c r="B11" s="504" t="s">
        <v>536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537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538</v>
      </c>
      <c r="C13" s="499">
        <f>Цена!C16</f>
        <v>400</v>
      </c>
    </row>
    <row r="14" spans="1:3" s="71" customFormat="1" x14ac:dyDescent="0.2">
      <c r="A14" s="503" t="s">
        <v>554</v>
      </c>
      <c r="B14" s="504" t="s">
        <v>539</v>
      </c>
      <c r="C14" s="499">
        <f>Цена!D16</f>
        <v>850</v>
      </c>
    </row>
    <row r="15" spans="1:3" s="71" customFormat="1" x14ac:dyDescent="0.2">
      <c r="A15" s="503" t="s">
        <v>555</v>
      </c>
      <c r="B15" s="504" t="s">
        <v>540</v>
      </c>
      <c r="C15" s="499" t="str">
        <f>CONCATENATE("IP ",Цена!D25)</f>
        <v>IP 55</v>
      </c>
    </row>
    <row r="16" spans="1:3" s="71" customFormat="1" x14ac:dyDescent="0.2">
      <c r="A16" s="503" t="s">
        <v>556</v>
      </c>
      <c r="B16" s="504" t="s">
        <v>541</v>
      </c>
      <c r="C16" s="499" t="str">
        <f>Цена!D24</f>
        <v>AISI 201</v>
      </c>
    </row>
    <row r="17" spans="1:3" s="71" customFormat="1" x14ac:dyDescent="0.2">
      <c r="A17" s="503" t="s">
        <v>557</v>
      </c>
      <c r="B17" s="504" t="s">
        <v>542</v>
      </c>
      <c r="C17" s="499" t="str">
        <f>Цена!D26</f>
        <v>Да</v>
      </c>
    </row>
    <row r="18" spans="1:3" s="71" customFormat="1" x14ac:dyDescent="0.2">
      <c r="A18" s="503" t="s">
        <v>558</v>
      </c>
      <c r="B18" s="504" t="s">
        <v>543</v>
      </c>
      <c r="C18" s="499" t="str">
        <f>Цена!D27</f>
        <v>ModBus RTU</v>
      </c>
    </row>
    <row r="19" spans="1:3" s="71" customFormat="1" x14ac:dyDescent="0.2">
      <c r="A19" s="503" t="s">
        <v>559</v>
      </c>
      <c r="B19" s="504" t="s">
        <v>544</v>
      </c>
      <c r="C19" s="499">
        <f ca="1">Спецификация!B119</f>
        <v>149720</v>
      </c>
    </row>
    <row r="20" spans="1:3" s="71" customFormat="1" x14ac:dyDescent="0.2">
      <c r="A20" s="503" t="s">
        <v>560</v>
      </c>
      <c r="B20" s="504" t="s">
        <v>545</v>
      </c>
      <c r="C20" s="499">
        <f ca="1">Спецификация!B118</f>
        <v>380560</v>
      </c>
    </row>
    <row r="21" spans="1:3" s="71" customFormat="1" x14ac:dyDescent="0.2">
      <c r="A21" s="503" t="s">
        <v>561</v>
      </c>
      <c r="B21" s="504" t="s">
        <v>546</v>
      </c>
      <c r="C21" s="499">
        <f ca="1">Спецификация!C2</f>
        <v>290</v>
      </c>
    </row>
    <row r="22" spans="1:3" s="71" customFormat="1" x14ac:dyDescent="0.2">
      <c r="A22" s="503" t="s">
        <v>562</v>
      </c>
      <c r="B22" s="504" t="s">
        <v>547</v>
      </c>
      <c r="C22" s="508">
        <f ca="1">Спецификация!D2</f>
        <v>0.37</v>
      </c>
    </row>
    <row r="23" spans="1:3" s="71" customFormat="1" x14ac:dyDescent="0.2">
      <c r="A23" s="503" t="s">
        <v>563</v>
      </c>
      <c r="B23" s="504" t="s">
        <v>548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549</v>
      </c>
      <c r="C24" s="499" t="str">
        <f>Цена!I4</f>
        <v>РТО 400.400.850.6</v>
      </c>
    </row>
    <row r="25" spans="1:3" ht="25.5" x14ac:dyDescent="0.2">
      <c r="A25" s="503" t="s">
        <v>567</v>
      </c>
      <c r="B25" s="504" t="s">
        <v>566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1.3876500000000005E-2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0.4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0.4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0.25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0.15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571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(8613) 04.02.22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8613 0 0 04.02.22</v>
      </c>
      <c r="J3" s="622"/>
      <c r="K3" s="623"/>
      <c r="L3" s="624"/>
    </row>
    <row r="4" spans="1:254" x14ac:dyDescent="0.2">
      <c r="A4" s="182" t="s">
        <v>98</v>
      </c>
      <c r="B4" s="475" t="s">
        <v>572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5"/>
      <c r="K4" s="626"/>
      <c r="L4" s="627"/>
    </row>
    <row r="5" spans="1:254" x14ac:dyDescent="0.2">
      <c r="A5" s="182" t="s">
        <v>168</v>
      </c>
      <c r="B5" s="475" t="s">
        <v>573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 t="s">
        <v>574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574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574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8613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575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570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73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8613</v>
      </c>
    </row>
    <row r="22" spans="2:15" x14ac:dyDescent="0.2">
      <c r="B22" s="186" t="s">
        <v>288</v>
      </c>
      <c r="C22" s="283"/>
      <c r="D22" s="283" t="str">
        <f>CONCATENATE("ТКП №",Цена!I3)</f>
        <v>ТКП №8613 0 0 04.02.22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8613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04.02.2022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2022-02-04T16:00:20Z</dcterms:modified>
</cp:coreProperties>
</file>