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hkoev\Downloads\"/>
    </mc:Choice>
  </mc:AlternateContent>
  <xr:revisionPtr revIDLastSave="0" documentId="13_ncr:1_{ECEAC4BA-3B86-4220-BF63-FF0DDB2EADE7}" xr6:coauthVersionLast="44" xr6:coauthVersionMax="44" xr10:uidLastSave="{00000000-0000-0000-0000-000000000000}"/>
  <bookViews>
    <workbookView xWindow="20370" yWindow="-3960" windowWidth="19440" windowHeight="15600" tabRatio="599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J41" i="2" l="1"/>
  <c r="J42" i="2"/>
  <c r="H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H42" i="2" s="1"/>
  <c r="J1" i="2"/>
  <c r="G1" i="2"/>
  <c r="B6" i="2"/>
  <c r="B7" i="2" s="1"/>
  <c r="B8" i="2" s="1"/>
  <c r="B9" i="2" s="1"/>
  <c r="B10" i="2" s="1"/>
  <c r="B11" i="2" s="1"/>
  <c r="B12" i="2" s="1"/>
  <c r="B3" i="2"/>
  <c r="B5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J38" i="2" l="1"/>
  <c r="J30" i="2"/>
  <c r="J22" i="2"/>
  <c r="J14" i="2"/>
  <c r="J6" i="2"/>
  <c r="J33" i="2"/>
  <c r="J25" i="2"/>
  <c r="J17" i="2"/>
  <c r="J13" i="2"/>
  <c r="J5" i="2"/>
  <c r="J40" i="2"/>
  <c r="J36" i="2"/>
  <c r="J32" i="2"/>
  <c r="J28" i="2"/>
  <c r="J24" i="2"/>
  <c r="J20" i="2"/>
  <c r="J16" i="2"/>
  <c r="J12" i="2"/>
  <c r="J8" i="2"/>
  <c r="J4" i="2"/>
  <c r="J34" i="2"/>
  <c r="J26" i="2"/>
  <c r="J18" i="2"/>
  <c r="J10" i="2"/>
  <c r="J37" i="2"/>
  <c r="J29" i="2"/>
  <c r="J21" i="2"/>
  <c r="J9" i="2"/>
  <c r="J2" i="2"/>
  <c r="J39" i="2"/>
  <c r="J35" i="2"/>
  <c r="J31" i="2"/>
  <c r="J27" i="2"/>
  <c r="J23" i="2"/>
  <c r="J19" i="2"/>
  <c r="J15" i="2"/>
  <c r="J11" i="2"/>
  <c r="J7" i="2"/>
  <c r="J3" i="2"/>
  <c r="H35" i="2"/>
  <c r="H27" i="2"/>
  <c r="H19" i="2"/>
  <c r="H15" i="2"/>
  <c r="H7" i="2"/>
  <c r="E42" i="2"/>
  <c r="H38" i="2"/>
  <c r="H34" i="2"/>
  <c r="H30" i="2"/>
  <c r="H26" i="2"/>
  <c r="H22" i="2"/>
  <c r="H18" i="2"/>
  <c r="H14" i="2"/>
  <c r="H10" i="2"/>
  <c r="H6" i="2"/>
  <c r="H39" i="2"/>
  <c r="H31" i="2"/>
  <c r="H23" i="2"/>
  <c r="H11" i="2"/>
  <c r="H41" i="2"/>
  <c r="H37" i="2"/>
  <c r="H33" i="2"/>
  <c r="H29" i="2"/>
  <c r="H25" i="2"/>
  <c r="H21" i="2"/>
  <c r="H17" i="2"/>
  <c r="H13" i="2"/>
  <c r="H9" i="2"/>
  <c r="H5" i="2"/>
  <c r="H40" i="2"/>
  <c r="H36" i="2"/>
  <c r="H32" i="2"/>
  <c r="H28" i="2"/>
  <c r="H24" i="2"/>
  <c r="H20" i="2"/>
  <c r="H16" i="2"/>
  <c r="H12" i="2"/>
  <c r="H8" i="2"/>
  <c r="H4" i="2"/>
  <c r="G2" i="2"/>
  <c r="G4" i="2"/>
  <c r="G3" i="2"/>
  <c r="B16" i="2"/>
  <c r="B13" i="2"/>
  <c r="B4" i="2"/>
  <c r="E12" i="1"/>
  <c r="E13" i="1" s="1"/>
  <c r="E14" i="1" s="1"/>
  <c r="D12" i="1"/>
  <c r="D13" i="1" s="1"/>
  <c r="D14" i="1" s="1"/>
  <c r="E11" i="1"/>
  <c r="D11" i="1"/>
  <c r="E10" i="1"/>
  <c r="D10" i="1"/>
  <c r="D6" i="1"/>
  <c r="D7" i="1" s="1"/>
  <c r="D8" i="1" s="1"/>
  <c r="D9" i="1" s="1"/>
  <c r="E3" i="1"/>
  <c r="E4" i="1" s="1"/>
  <c r="E5" i="1" s="1"/>
  <c r="E6" i="1" s="1"/>
  <c r="E7" i="1" s="1"/>
  <c r="E8" i="1" s="1"/>
  <c r="E9" i="1" s="1"/>
  <c r="D3" i="1"/>
  <c r="D5" i="1" s="1"/>
  <c r="B7" i="1"/>
  <c r="B8" i="1" s="1"/>
  <c r="B9" i="1" s="1"/>
  <c r="B6" i="1"/>
  <c r="C4" i="1"/>
  <c r="C5" i="1" s="1"/>
  <c r="C6" i="1" s="1"/>
  <c r="C7" i="1" s="1"/>
  <c r="C8" i="1" s="1"/>
  <c r="C9" i="1" s="1"/>
  <c r="C3" i="1"/>
  <c r="B3" i="1"/>
  <c r="B5" i="1" s="1"/>
  <c r="B17" i="2" l="1"/>
  <c r="G5" i="2"/>
  <c r="B14" i="2"/>
  <c r="B15" i="2"/>
  <c r="D4" i="1"/>
  <c r="B4" i="1"/>
  <c r="B18" i="2" l="1"/>
  <c r="G6" i="2"/>
  <c r="B19" i="2" l="1"/>
  <c r="G7" i="2"/>
  <c r="B20" i="2" l="1"/>
  <c r="G8" i="2"/>
  <c r="B21" i="2" l="1"/>
  <c r="G9" i="2"/>
  <c r="B22" i="2" l="1"/>
  <c r="G10" i="2"/>
  <c r="B23" i="2" l="1"/>
  <c r="B26" i="2"/>
  <c r="G11" i="2"/>
  <c r="B27" i="2" l="1"/>
  <c r="B24" i="2"/>
  <c r="B25" i="2"/>
  <c r="G12" i="2"/>
  <c r="B28" i="2" l="1"/>
  <c r="G13" i="2"/>
  <c r="B29" i="2" l="1"/>
  <c r="G14" i="2"/>
  <c r="B30" i="2" l="1"/>
  <c r="G15" i="2"/>
  <c r="B31" i="2" l="1"/>
  <c r="G16" i="2"/>
  <c r="B32" i="2" l="1"/>
  <c r="G17" i="2"/>
  <c r="B33" i="2" l="1"/>
  <c r="B36" i="2"/>
  <c r="G18" i="2"/>
  <c r="B35" i="2" l="1"/>
  <c r="B34" i="2"/>
  <c r="B37" i="2"/>
  <c r="G19" i="2"/>
  <c r="B38" i="2" l="1"/>
  <c r="G20" i="2"/>
  <c r="B39" i="2" l="1"/>
  <c r="B40" i="2" s="1"/>
  <c r="B41" i="2" s="1"/>
  <c r="B42" i="2" s="1"/>
  <c r="G21" i="2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</calcChain>
</file>

<file path=xl/sharedStrings.xml><?xml version="1.0" encoding="utf-8"?>
<sst xmlns="http://schemas.openxmlformats.org/spreadsheetml/2006/main" count="20" uniqueCount="16">
  <si>
    <t>label</t>
  </si>
  <si>
    <t>x</t>
  </si>
  <si>
    <t>R</t>
  </si>
  <si>
    <t>y1</t>
  </si>
  <si>
    <t>y2</t>
  </si>
  <si>
    <t>gap</t>
  </si>
  <si>
    <t>max</t>
  </si>
  <si>
    <t>scale</t>
  </si>
  <si>
    <t>label 1</t>
  </si>
  <si>
    <t>label2</t>
  </si>
  <si>
    <t>step</t>
  </si>
  <si>
    <t>Pos 1</t>
  </si>
  <si>
    <t>Pos 2</t>
  </si>
  <si>
    <t>settings</t>
  </si>
  <si>
    <t>values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</si>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</sst>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9" xfId="0" applyNumberFormat="1" applyBorder="1"/>
    <xf numFmtId="164" fontId="0" fillId="0" borderId="11" xfId="0" applyNumberFormat="1" applyBorder="1"/>
    <xf numFmtId="11" fontId="0" fillId="0" borderId="5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4" fontId="0" fillId="0" borderId="6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2</c:v>
                </c:pt>
                <c:pt idx="4">
                  <c:v>1</c:v>
                </c:pt>
                <c:pt idx="5">
                  <c:v>0.49999999999999989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0.8660254037844386</c:v>
                </c:pt>
                <c:pt idx="3">
                  <c:v>1.7320508075688772</c:v>
                </c:pt>
                <c:pt idx="4">
                  <c:v>1.7320508075688772</c:v>
                </c:pt>
                <c:pt idx="5">
                  <c:v>2.598076211353316</c:v>
                </c:pt>
                <c:pt idx="6">
                  <c:v>3.4641016151377544</c:v>
                </c:pt>
                <c:pt idx="7">
                  <c:v>3.4641016151377544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7-49BB-85FC-3840CD02F86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5.5</c:v>
                </c:pt>
                <c:pt idx="3">
                  <c:v>5</c:v>
                </c:pt>
                <c:pt idx="4">
                  <c:v>4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5.5</c:v>
                </c:pt>
                <c:pt idx="9">
                  <c:v>5</c:v>
                </c:pt>
                <c:pt idx="10">
                  <c:v>4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0.8660254037844386</c:v>
                </c:pt>
                <c:pt idx="3">
                  <c:v>1.7320508075688772</c:v>
                </c:pt>
                <c:pt idx="4">
                  <c:v>1.7320508075688772</c:v>
                </c:pt>
                <c:pt idx="5">
                  <c:v>2.598076211353316</c:v>
                </c:pt>
                <c:pt idx="6">
                  <c:v>3.4641016151377544</c:v>
                </c:pt>
                <c:pt idx="7">
                  <c:v>3.4641016151377544</c:v>
                </c:pt>
                <c:pt idx="8">
                  <c:v>4.3301270189221928</c:v>
                </c:pt>
                <c:pt idx="9">
                  <c:v>5.1961524227066311</c:v>
                </c:pt>
                <c:pt idx="10">
                  <c:v>5.1961524227066311</c:v>
                </c:pt>
                <c:pt idx="11">
                  <c:v>6.0621778264910695</c:v>
                </c:pt>
                <c:pt idx="12">
                  <c:v>6.9282032302755079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7-49BB-85FC-3840CD02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2576"/>
        <c:axId val="676349624"/>
      </c:scatterChart>
      <c:valAx>
        <c:axId val="6763525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49624"/>
        <c:crosses val="autoZero"/>
        <c:crossBetween val="midCat"/>
        <c:majorUnit val="1"/>
      </c:valAx>
      <c:valAx>
        <c:axId val="6763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52576"/>
        <c:crosses val="autoZero"/>
        <c:crossBetween val="midCat"/>
        <c:majorUnit val="0.8660250000000001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53998376102268"/>
          <c:y val="6.8873339788442928E-2"/>
          <c:w val="0.64990577616646839"/>
          <c:h val="0.86531311102890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Pos 1</c:v>
                </c:pt>
              </c:strCache>
            </c:strRef>
          </c:tx>
          <c:spPr>
            <a:ln w="76200" cap="rnd">
              <a:solidFill>
                <a:schemeClr val="accent5">
                  <a:lumMod val="60000"/>
                  <a:lumOff val="40000"/>
                </a:schemeClr>
              </a:solidFill>
              <a:round/>
              <a:headEnd type="diamond"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7622C69-5EE8-414F-A344-A811AE460543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63D-45EC-BCB6-2339400074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FA02EE-EF32-4DA5-A492-3917CC489605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63D-45EC-BCB6-2339400074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9F39EB-F987-4FC0-820A-E8390654E55F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63D-45EC-BCB6-2339400074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12F81D-02DA-48AE-9F5A-E57938FAB0C8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63D-45EC-BCB6-2339400074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35D323-B4CD-403A-8C54-A241F8D243C9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63D-45EC-BCB6-2339400074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4D9979-DCCC-40C3-99E4-CDE6DC968938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63D-45EC-BCB6-2339400074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369805-5540-42AC-BC3B-EC6518DA8B8F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63D-45EC-BCB6-2339400074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6E3127-8A59-4817-9C7A-F05ADF564E40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63D-45EC-BCB6-23394000742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43EF51-AB33-4CD0-8789-E855D8697288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63D-45EC-BCB6-23394000742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26494F8-F6D3-44FD-BF24-14AD0A4EA0A6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63D-45EC-BCB6-23394000742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1F09E76-DF1F-4B3F-B365-960DC7C4BC09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63D-45EC-BCB6-23394000742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51F3F75-5BD0-4A8C-86C2-4F62653B47DC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63D-45EC-BCB6-23394000742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8FF0458-691A-4635-9E80-2243517A6B04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63D-45EC-BCB6-23394000742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867A029-2FC8-4974-A5FD-58282EC3B1F5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63D-45EC-BCB6-23394000742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C1A62C-43DB-402B-A406-C58A9CA3062E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63D-45EC-BCB6-23394000742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B5A9B80-79FC-4767-BFC5-D1A61C606C05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63D-45EC-BCB6-23394000742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5768DB0-4816-4CBC-934F-AFDA7515AFDA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63D-45EC-BCB6-23394000742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5A4E484-00C1-4133-B50E-DB0D30416195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63D-45EC-BCB6-23394000742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EF6522A-8705-419D-97E5-A91356146764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63D-45EC-BCB6-23394000742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AF740CB-F68A-4CCC-A3E6-6AF9C06408EB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63D-45EC-BCB6-23394000742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0BCEEE4-7150-4637-83CE-DDDF6CEA8705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63D-45EC-BCB6-23394000742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92E10AD-781A-4368-AE06-96044885C0E9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63D-45EC-BCB6-23394000742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88F3FFA-FA5B-48C4-B905-0C7DF6F4A533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63D-45EC-BCB6-23394000742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5F665D2-8FA4-4C40-92D4-8C074C2FEEEC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63D-45EC-BCB6-23394000742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CC50109-A12A-437E-A4DB-0C77AEB949D2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63D-45EC-BCB6-23394000742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69F7696-F09A-4EFE-BB69-42EE80940BBC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63D-45EC-BCB6-23394000742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80E42BA-48F6-4B7F-9094-9052B4ABDDD6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63D-45EC-BCB6-23394000742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1BF6A9C-608E-44FC-A1CC-07C5AC6B1C96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63D-45EC-BCB6-23394000742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E63AD8C-4362-4660-9F16-D6184820D6A2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63D-45EC-BCB6-23394000742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EAF0B10-612F-428E-8C3D-650E499541B1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63D-45EC-BCB6-23394000742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576720B-EC84-428F-B08B-205A81226FCC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63D-45EC-BCB6-23394000742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8A3E288-E759-4B10-A1FD-A1AB6505A99A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63D-45EC-BCB6-23394000742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B638FB8-9FDB-4D59-B8F0-D946923CD2E1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63D-45EC-BCB6-23394000742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5943866-0DEE-41BD-95EE-8DFF03DBFE0F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63D-45EC-BCB6-23394000742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8018FF2-540F-4FEA-B643-6EE4D7D4C67F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63D-45EC-BCB6-23394000742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EB29416-ABA7-4929-B25A-9B97D32F0BA8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63D-45EC-BCB6-23394000742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8DB7193-1D33-420A-AE49-73B95CAB418E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63D-45EC-BCB6-23394000742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963D-45EC-BCB6-23394000742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963D-45EC-BCB6-23394000742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963D-45EC-BCB6-23394000742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963D-45EC-BCB6-233940007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'Sheet1 (2)'!$F$2:$F$42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4.5</c:v>
                </c:pt>
                <c:pt idx="3">
                  <c:v>4</c:v>
                </c:pt>
                <c:pt idx="4">
                  <c:v>3</c:v>
                </c:pt>
                <c:pt idx="5">
                  <c:v>2.5</c:v>
                </c:pt>
                <c:pt idx="6">
                  <c:v>1.5</c:v>
                </c:pt>
                <c:pt idx="7">
                  <c:v>0.99999999999999989</c:v>
                </c:pt>
                <c:pt idx="8">
                  <c:v>1.5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4.5</c:v>
                </c:pt>
                <c:pt idx="13">
                  <c:v>4</c:v>
                </c:pt>
                <c:pt idx="14">
                  <c:v>3</c:v>
                </c:pt>
                <c:pt idx="15">
                  <c:v>2.5</c:v>
                </c:pt>
                <c:pt idx="16">
                  <c:v>1.5</c:v>
                </c:pt>
                <c:pt idx="17">
                  <c:v>0.99999999999999989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4</c:v>
                </c:pt>
                <c:pt idx="22">
                  <c:v>4.5</c:v>
                </c:pt>
                <c:pt idx="23">
                  <c:v>4</c:v>
                </c:pt>
                <c:pt idx="24">
                  <c:v>3</c:v>
                </c:pt>
                <c:pt idx="25">
                  <c:v>2.5</c:v>
                </c:pt>
                <c:pt idx="26">
                  <c:v>1.5</c:v>
                </c:pt>
                <c:pt idx="27">
                  <c:v>0.99999999999999989</c:v>
                </c:pt>
                <c:pt idx="28">
                  <c:v>1.5</c:v>
                </c:pt>
                <c:pt idx="29">
                  <c:v>2.5</c:v>
                </c:pt>
                <c:pt idx="30">
                  <c:v>3</c:v>
                </c:pt>
                <c:pt idx="31">
                  <c:v>4</c:v>
                </c:pt>
                <c:pt idx="32">
                  <c:v>4.5</c:v>
                </c:pt>
                <c:pt idx="33">
                  <c:v>4</c:v>
                </c:pt>
                <c:pt idx="34">
                  <c:v>3</c:v>
                </c:pt>
                <c:pt idx="35">
                  <c:v>2.5</c:v>
                </c:pt>
                <c:pt idx="36">
                  <c:v>1.5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xVal>
          <c:yVal>
            <c:numRef>
              <c:f>'Sheet1 (2)'!$G$2:$G$42</c:f>
              <c:numCache>
                <c:formatCode>General</c:formatCode>
                <c:ptCount val="41"/>
                <c:pt idx="0">
                  <c:v>0.15</c:v>
                </c:pt>
                <c:pt idx="1">
                  <c:v>0.15</c:v>
                </c:pt>
                <c:pt idx="2">
                  <c:v>0.86602540378443849</c:v>
                </c:pt>
                <c:pt idx="3">
                  <c:v>1.5820508075688773</c:v>
                </c:pt>
                <c:pt idx="4">
                  <c:v>1.5820508075688773</c:v>
                </c:pt>
                <c:pt idx="5">
                  <c:v>1.0160254037844387</c:v>
                </c:pt>
                <c:pt idx="6">
                  <c:v>1.0160254037844387</c:v>
                </c:pt>
                <c:pt idx="7">
                  <c:v>1.7320508075688774</c:v>
                </c:pt>
                <c:pt idx="8">
                  <c:v>2.4480762113533161</c:v>
                </c:pt>
                <c:pt idx="9">
                  <c:v>2.4480762113533161</c:v>
                </c:pt>
                <c:pt idx="10">
                  <c:v>1.8820508075688775</c:v>
                </c:pt>
                <c:pt idx="11">
                  <c:v>1.8820508075688775</c:v>
                </c:pt>
                <c:pt idx="12">
                  <c:v>2.5980762113533165</c:v>
                </c:pt>
                <c:pt idx="13">
                  <c:v>3.3141016151377554</c:v>
                </c:pt>
                <c:pt idx="14">
                  <c:v>3.3141016151377554</c:v>
                </c:pt>
                <c:pt idx="15">
                  <c:v>2.7480762113533164</c:v>
                </c:pt>
                <c:pt idx="16">
                  <c:v>2.7480762113533164</c:v>
                </c:pt>
                <c:pt idx="17">
                  <c:v>3.4641016151377548</c:v>
                </c:pt>
                <c:pt idx="18">
                  <c:v>4.1801270189221933</c:v>
                </c:pt>
                <c:pt idx="19">
                  <c:v>4.1801270189221933</c:v>
                </c:pt>
                <c:pt idx="20">
                  <c:v>3.6141016151377547</c:v>
                </c:pt>
                <c:pt idx="21">
                  <c:v>3.6141016151377547</c:v>
                </c:pt>
                <c:pt idx="22">
                  <c:v>4.3301270189221928</c:v>
                </c:pt>
                <c:pt idx="23">
                  <c:v>5.0461524227066308</c:v>
                </c:pt>
                <c:pt idx="24">
                  <c:v>5.0461524227066308</c:v>
                </c:pt>
                <c:pt idx="25">
                  <c:v>4.4801270189221922</c:v>
                </c:pt>
                <c:pt idx="26">
                  <c:v>4.4801270189221922</c:v>
                </c:pt>
                <c:pt idx="27">
                  <c:v>5.1961524227066302</c:v>
                </c:pt>
                <c:pt idx="28">
                  <c:v>5.9121778264910683</c:v>
                </c:pt>
                <c:pt idx="29">
                  <c:v>5.9121778264910683</c:v>
                </c:pt>
                <c:pt idx="30">
                  <c:v>5.3461524227066297</c:v>
                </c:pt>
                <c:pt idx="31">
                  <c:v>5.3461524227066297</c:v>
                </c:pt>
                <c:pt idx="32">
                  <c:v>6.0621778264910677</c:v>
                </c:pt>
                <c:pt idx="33">
                  <c:v>6.7782032302755058</c:v>
                </c:pt>
                <c:pt idx="34">
                  <c:v>6.7782032302755058</c:v>
                </c:pt>
                <c:pt idx="35">
                  <c:v>6.2121778264910672</c:v>
                </c:pt>
                <c:pt idx="36">
                  <c:v>6.2121778264910672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(2)'!$E$2:$E$42</c15:f>
                <c15:dlblRangeCache>
                  <c:ptCount val="41"/>
                  <c:pt idx="0">
                    <c:v>0</c:v>
                  </c:pt>
                  <c:pt idx="36">
                    <c:v>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41-4A46-8EA1-80DF5DDABBF2}"/>
            </c:ext>
          </c:extLst>
        </c:ser>
        <c:ser>
          <c:idx val="1"/>
          <c:order val="1"/>
          <c:tx>
            <c:strRef>
              <c:f>'Sheet1 (2)'!$J$1</c:f>
              <c:strCache>
                <c:ptCount val="1"/>
                <c:pt idx="0">
                  <c:v>Pos 2</c:v>
                </c:pt>
              </c:strCache>
            </c:strRef>
          </c:tx>
          <c:spPr>
            <a:ln w="69850" cap="rnd">
              <a:solidFill>
                <a:schemeClr val="accent2">
                  <a:lumMod val="60000"/>
                  <a:lumOff val="40000"/>
                </a:schemeClr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CFC2323-F7BF-42DF-998D-4DC638141639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63D-45EC-BCB6-2339400074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792DA4-4457-44AD-B050-B82B38C59ACA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63D-45EC-BCB6-2339400074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4AEE42-3891-4FD5-A2F8-D28619CC7E9F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963D-45EC-BCB6-2339400074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465556-AC3C-404A-B9C0-B7702915585D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963D-45EC-BCB6-2339400074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FE0D7C-CE90-418A-B529-0A905817B404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963D-45EC-BCB6-2339400074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805484-B8F2-4D99-926B-0986B14409F1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963D-45EC-BCB6-2339400074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DF27D0-E961-4627-B7CA-4E58CEF853C8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963D-45EC-BCB6-2339400074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54FD32-2685-4807-BAB9-BF9D5C0072A9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963D-45EC-BCB6-23394000742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61B5848-8AE7-4B34-AF59-9BB5A046E6B7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963D-45EC-BCB6-23394000742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FC349C-1041-4104-9AD7-5C5A504B7766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963D-45EC-BCB6-23394000742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074C2E4-344C-4137-94D3-22A98C05F662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963D-45EC-BCB6-23394000742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188288-8429-4515-AEA9-C9C3B875F58B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963D-45EC-BCB6-23394000742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4CE4984-ED54-40EC-9388-6C63DE7EDC23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963D-45EC-BCB6-23394000742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BF87FD-61B5-4EFD-9D39-81E1656187B1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963D-45EC-BCB6-23394000742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7E30C6D-97C7-4E88-B9D3-E91579D0BA97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963D-45EC-BCB6-23394000742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3D2464B-1979-4C9A-A7FB-F4379A5E53B1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63D-45EC-BCB6-23394000742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DA66464-5D8A-4158-BEC9-B86C78720C62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963D-45EC-BCB6-23394000742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C4D915B-3355-48D7-8E35-A3539CFEFEBB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63D-45EC-BCB6-23394000742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00D26A5-200A-4D93-86DC-A554BCAF61A0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963D-45EC-BCB6-23394000742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4A472CE-8F8C-4111-8BCF-8EBD67C36E97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963D-45EC-BCB6-23394000742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A309CDD-840D-45E9-AB9F-A7F3661DEBD9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963D-45EC-BCB6-23394000742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42947EB-639C-4809-B3E7-C9620B3220FD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963D-45EC-BCB6-23394000742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5CE00B9-6F2B-446B-9347-4F96A19E29E4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963D-45EC-BCB6-23394000742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6B0C153-DC0B-4576-B24D-F64D6AE7D099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963D-45EC-BCB6-23394000742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4F95ED8-D951-4312-B3A4-2476F69FF23A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963D-45EC-BCB6-23394000742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461AD23-3127-4F6A-A033-E8D1E7BB901E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963D-45EC-BCB6-23394000742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134D813-A596-4E6D-9CAC-3171151AFCCC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963D-45EC-BCB6-23394000742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1E3A32D-14BD-4DE4-9324-A505F12CEF20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963D-45EC-BCB6-23394000742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B12ED5E-42B9-4424-B994-AD51363CC029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963D-45EC-BCB6-23394000742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FC2F435-FED0-4FD2-AC21-C5E638F14523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963D-45EC-BCB6-23394000742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AA946F8-80F4-44ED-B2B0-0344616E9C59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963D-45EC-BCB6-23394000742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3D46DC0-67FC-4F55-91FE-A18FE3390784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963D-45EC-BCB6-23394000742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5CB30B9-E5FB-40FB-9283-EC7C766ED853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963D-45EC-BCB6-23394000742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1FDB6B2-223C-42B6-A6F6-F31756DF450B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963D-45EC-BCB6-23394000742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0C73CA8-C469-47F6-A5DD-4986253C0DA1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963D-45EC-BCB6-23394000742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77F4EC1-685A-41D7-9223-C0B1682C73BE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963D-45EC-BCB6-23394000742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5FB2908-BCE7-43FD-8EE2-DD3BD994A98D}" type="CELLRANGE">
                      <a:rPr lang="en-US"/>
                      <a:pPr/>
                      <a:t>[CELLRANGE]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963D-45EC-BCB6-23394000742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963D-45EC-BCB6-23394000742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963D-45EC-BCB6-23394000742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963D-45EC-BCB6-23394000742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963D-45EC-BCB6-233940007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'Sheet1 (2)'!$I$2:$I$42</c:f>
              <c:numCache>
                <c:formatCode>General</c:formatCode>
                <c:ptCount val="41"/>
                <c:pt idx="0">
                  <c:v>7</c:v>
                </c:pt>
                <c:pt idx="1">
                  <c:v>8</c:v>
                </c:pt>
                <c:pt idx="2">
                  <c:v>8.5</c:v>
                </c:pt>
                <c:pt idx="3">
                  <c:v>8</c:v>
                </c:pt>
                <c:pt idx="4">
                  <c:v>7</c:v>
                </c:pt>
                <c:pt idx="5">
                  <c:v>6.5</c:v>
                </c:pt>
                <c:pt idx="6">
                  <c:v>5.5</c:v>
                </c:pt>
                <c:pt idx="7">
                  <c:v>5</c:v>
                </c:pt>
                <c:pt idx="8">
                  <c:v>5.5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8.5</c:v>
                </c:pt>
                <c:pt idx="13">
                  <c:v>8</c:v>
                </c:pt>
                <c:pt idx="14">
                  <c:v>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xVal>
          <c:yVal>
            <c:numRef>
              <c:f>'Sheet1 (2)'!$J$2:$J$42</c:f>
              <c:numCache>
                <c:formatCode>General</c:formatCode>
                <c:ptCount val="41"/>
                <c:pt idx="0">
                  <c:v>0.15</c:v>
                </c:pt>
                <c:pt idx="1">
                  <c:v>0.15</c:v>
                </c:pt>
                <c:pt idx="2">
                  <c:v>0.86602540378443849</c:v>
                </c:pt>
                <c:pt idx="3">
                  <c:v>1.5820508075688773</c:v>
                </c:pt>
                <c:pt idx="4">
                  <c:v>1.5820508075688773</c:v>
                </c:pt>
                <c:pt idx="5">
                  <c:v>1.0160254037844387</c:v>
                </c:pt>
                <c:pt idx="6">
                  <c:v>1.0160254037844387</c:v>
                </c:pt>
                <c:pt idx="7">
                  <c:v>1.7320508075688774</c:v>
                </c:pt>
                <c:pt idx="8">
                  <c:v>2.4480762113533161</c:v>
                </c:pt>
                <c:pt idx="9">
                  <c:v>2.4480762113533161</c:v>
                </c:pt>
                <c:pt idx="10">
                  <c:v>1.8820508075688775</c:v>
                </c:pt>
                <c:pt idx="11">
                  <c:v>1.8820508075688775</c:v>
                </c:pt>
                <c:pt idx="12">
                  <c:v>2.5980762113533165</c:v>
                </c:pt>
                <c:pt idx="13">
                  <c:v>3.3141016151377554</c:v>
                </c:pt>
                <c:pt idx="14">
                  <c:v>3.3141016151377554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(2)'!$H$2:$H$42</c15:f>
                <c15:dlblRangeCache>
                  <c:ptCount val="41"/>
                  <c:pt idx="0">
                    <c:v>0</c:v>
                  </c:pt>
                  <c:pt idx="14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C41-4A46-8EA1-80DF5DDABB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6352576"/>
        <c:axId val="676349624"/>
      </c:scatterChart>
      <c:valAx>
        <c:axId val="6763525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49624"/>
        <c:crosses val="autoZero"/>
        <c:crossBetween val="midCat"/>
        <c:majorUnit val="1"/>
      </c:valAx>
      <c:valAx>
        <c:axId val="676349624"/>
        <c:scaling>
          <c:orientation val="minMax"/>
          <c:max val="8.6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52576"/>
        <c:crosses val="autoZero"/>
        <c:crossBetween val="midCat"/>
        <c:majorUnit val="0.866025000000000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180975</xdr:rowOff>
    </xdr:from>
    <xdr:to>
      <xdr:col>15</xdr:col>
      <xdr:colOff>342900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78B83-8313-4827-A736-250161721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3</xdr:row>
      <xdr:rowOff>9525</xdr:rowOff>
    </xdr:from>
    <xdr:to>
      <xdr:col>21</xdr:col>
      <xdr:colOff>438150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38D92-FA27-44AA-BD5C-29D6E9379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R4" sqref="R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1</v>
      </c>
      <c r="E1" t="s">
        <v>4</v>
      </c>
      <c r="G1" t="s">
        <v>2</v>
      </c>
    </row>
    <row r="2" spans="1:7" x14ac:dyDescent="0.25">
      <c r="A2">
        <v>0</v>
      </c>
      <c r="B2">
        <v>1</v>
      </c>
      <c r="C2">
        <v>0</v>
      </c>
      <c r="D2">
        <v>4</v>
      </c>
      <c r="E2">
        <v>0</v>
      </c>
      <c r="G2">
        <v>1</v>
      </c>
    </row>
    <row r="3" spans="1:7" x14ac:dyDescent="0.25">
      <c r="A3">
        <v>1</v>
      </c>
      <c r="B3">
        <f>B2+$G$2</f>
        <v>2</v>
      </c>
      <c r="C3">
        <f>C2</f>
        <v>0</v>
      </c>
      <c r="D3">
        <f>D2+$G$2</f>
        <v>5</v>
      </c>
      <c r="E3">
        <f>E2</f>
        <v>0</v>
      </c>
    </row>
    <row r="4" spans="1:7" x14ac:dyDescent="0.25">
      <c r="A4">
        <v>2</v>
      </c>
      <c r="B4">
        <f>B3+$G$2*COS(60*PI()/180)</f>
        <v>2.5</v>
      </c>
      <c r="C4">
        <f>C3+$G$2*SIN(60*PI()/180)</f>
        <v>0.8660254037844386</v>
      </c>
      <c r="D4">
        <f>D3+$G$2*COS(60*PI()/180)</f>
        <v>5.5</v>
      </c>
      <c r="E4">
        <f>E3+$G$2*SIN(60*PI()/180)</f>
        <v>0.8660254037844386</v>
      </c>
    </row>
    <row r="5" spans="1:7" x14ac:dyDescent="0.25">
      <c r="A5">
        <v>3</v>
      </c>
      <c r="B5">
        <f>B3</f>
        <v>2</v>
      </c>
      <c r="C5">
        <f>C4+$G$2*SIN(60*PI()/180)</f>
        <v>1.7320508075688772</v>
      </c>
      <c r="D5">
        <f>D3</f>
        <v>5</v>
      </c>
      <c r="E5">
        <f>E4+$G$2*SIN(60*PI()/180)</f>
        <v>1.7320508075688772</v>
      </c>
    </row>
    <row r="6" spans="1:7" x14ac:dyDescent="0.25">
      <c r="A6">
        <v>4</v>
      </c>
      <c r="B6">
        <f>B2</f>
        <v>1</v>
      </c>
      <c r="C6">
        <f>C5</f>
        <v>1.7320508075688772</v>
      </c>
      <c r="D6">
        <f>D2</f>
        <v>4</v>
      </c>
      <c r="E6">
        <f>E5</f>
        <v>1.7320508075688772</v>
      </c>
    </row>
    <row r="7" spans="1:7" x14ac:dyDescent="0.25">
      <c r="A7">
        <v>5</v>
      </c>
      <c r="B7">
        <f>B6-$G$2*COS(60*PI()/180)</f>
        <v>0.49999999999999989</v>
      </c>
      <c r="C7">
        <f>C6+$G$2*SIN(60*PI()/180)</f>
        <v>2.598076211353316</v>
      </c>
      <c r="D7">
        <f>D6-$G$2*COS(60*PI()/180)</f>
        <v>3.5</v>
      </c>
      <c r="E7">
        <f>E6+$G$2*SIN(60*PI()/180)</f>
        <v>2.598076211353316</v>
      </c>
    </row>
    <row r="8" spans="1:7" x14ac:dyDescent="0.25">
      <c r="A8">
        <v>6</v>
      </c>
      <c r="B8">
        <f>B7+$G$2*COS(60*PI()/180)</f>
        <v>1</v>
      </c>
      <c r="C8">
        <f>C7+$G$2*SIN(60*PI()/180)</f>
        <v>3.4641016151377544</v>
      </c>
      <c r="D8">
        <f>D7+$G$2*COS(60*PI()/180)</f>
        <v>4</v>
      </c>
      <c r="E8">
        <f>E7+$G$2*SIN(60*PI()/180)</f>
        <v>3.4641016151377544</v>
      </c>
    </row>
    <row r="9" spans="1:7" x14ac:dyDescent="0.25">
      <c r="A9">
        <v>7</v>
      </c>
      <c r="B9">
        <f>B8+$G$2</f>
        <v>2</v>
      </c>
      <c r="C9">
        <f>C8</f>
        <v>3.4641016151377544</v>
      </c>
      <c r="D9">
        <f>D8+$G$2</f>
        <v>5</v>
      </c>
      <c r="E9">
        <f>E8</f>
        <v>3.4641016151377544</v>
      </c>
    </row>
    <row r="10" spans="1:7" x14ac:dyDescent="0.25">
      <c r="A10">
        <v>8</v>
      </c>
      <c r="D10">
        <f>D9+$G$2*COS(60*PI()/180)</f>
        <v>5.5</v>
      </c>
      <c r="E10">
        <f>E9+$G$2*SIN(60*PI()/180)</f>
        <v>4.3301270189221928</v>
      </c>
    </row>
    <row r="11" spans="1:7" x14ac:dyDescent="0.25">
      <c r="A11">
        <v>9</v>
      </c>
      <c r="D11">
        <f>D9</f>
        <v>5</v>
      </c>
      <c r="E11">
        <f>E10+$G$2*SIN(60*PI()/180)</f>
        <v>5.1961524227066311</v>
      </c>
    </row>
    <row r="12" spans="1:7" x14ac:dyDescent="0.25">
      <c r="A12">
        <v>10</v>
      </c>
      <c r="D12">
        <f>D8</f>
        <v>4</v>
      </c>
      <c r="E12">
        <f>E11</f>
        <v>5.1961524227066311</v>
      </c>
    </row>
    <row r="13" spans="1:7" x14ac:dyDescent="0.25">
      <c r="A13">
        <v>11</v>
      </c>
      <c r="D13">
        <f>D12-$G$2*COS(60*PI()/180)</f>
        <v>3.5</v>
      </c>
      <c r="E13">
        <f>E12+$G$2*SIN(60*PI()/180)</f>
        <v>6.0621778264910695</v>
      </c>
    </row>
    <row r="14" spans="1:7" x14ac:dyDescent="0.25">
      <c r="A14">
        <v>12</v>
      </c>
      <c r="D14">
        <f>D13+$G$2*COS(60*PI()/180)</f>
        <v>4</v>
      </c>
      <c r="E14">
        <f>E13+$G$2*SIN(60*PI()/180)</f>
        <v>6.9282032302755079</v>
      </c>
    </row>
  </sheetData>
  <pageMargins left="0.7" right="0.7" top="0.75" bottom="0.75" header="0.3" footer="0.3"/>
  <pageSetup paperSize="9" orientation="portrait" horizontalDpi="4294967295" verticalDpi="4294967295" r:id="rId1"/>
  <headerFooter>
    <oddFooter>&amp;L&amp;1#&amp;"Calibri"&amp;10 Essity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3"/>
  <sheetViews>
    <sheetView tabSelected="1" topLeftCell="E1" workbookViewId="0">
      <selection activeCell="P30" sqref="P30"/>
    </sheetView>
  </sheetViews>
  <sheetFormatPr defaultRowHeight="15" x14ac:dyDescent="0.25"/>
  <cols>
    <col min="1" max="1" width="9.5703125" bestFit="1" customWidth="1"/>
    <col min="4" max="4" width="7.7109375" customWidth="1"/>
  </cols>
  <sheetData>
    <row r="1" spans="1:17" x14ac:dyDescent="0.25">
      <c r="A1" s="17" t="s">
        <v>7</v>
      </c>
      <c r="B1" s="18" t="s">
        <v>1</v>
      </c>
      <c r="C1" s="19" t="s">
        <v>3</v>
      </c>
      <c r="E1" s="5" t="s">
        <v>8</v>
      </c>
      <c r="F1" s="6">
        <v>0</v>
      </c>
      <c r="G1" s="7" t="str">
        <f>P28</f>
        <v>Pos 1</v>
      </c>
      <c r="H1" s="5" t="s">
        <v>9</v>
      </c>
      <c r="I1" s="6">
        <v>1</v>
      </c>
      <c r="J1" s="7" t="str">
        <f>Q28</f>
        <v>Pos 2</v>
      </c>
      <c r="K1" s="21" t="s">
        <v>15</v>
      </c>
      <c r="M1" s="21" t="s">
        <v>13</v>
      </c>
      <c r="N1" s="5" t="s">
        <v>2</v>
      </c>
      <c r="O1" s="6" t="s">
        <v>5</v>
      </c>
      <c r="P1" s="6" t="s">
        <v>10</v>
      </c>
      <c r="Q1" s="7" t="s">
        <v>6</v>
      </c>
    </row>
    <row r="2" spans="1:17" x14ac:dyDescent="0.25">
      <c r="A2" s="8">
        <v>0</v>
      </c>
      <c r="B2" s="9">
        <v>3</v>
      </c>
      <c r="C2" s="10">
        <f>$O$2</f>
        <v>0.15</v>
      </c>
      <c r="E2" s="8">
        <v>0</v>
      </c>
      <c r="F2" s="9">
        <f>IF($A2&lt;=$P$29,$B2+$P$2*F$1,#N/A)</f>
        <v>3</v>
      </c>
      <c r="G2" s="10">
        <f t="shared" ref="G2:G42" si="0">IF(A2&lt;=$P$29,C2,"")</f>
        <v>0.15</v>
      </c>
      <c r="H2" s="8">
        <v>0</v>
      </c>
      <c r="I2" s="9">
        <f>IF($A2&lt;=$Q$29,$B2+$P$2*I$1,#N/A)</f>
        <v>7</v>
      </c>
      <c r="J2" s="10">
        <f t="shared" ref="J2:J42" si="1">IF(A2&lt;=$Q$29,C2,"")</f>
        <v>0.15</v>
      </c>
      <c r="N2" s="11">
        <v>1</v>
      </c>
      <c r="O2" s="12">
        <v>0.15</v>
      </c>
      <c r="P2" s="12">
        <v>4</v>
      </c>
      <c r="Q2" s="13">
        <v>50</v>
      </c>
    </row>
    <row r="3" spans="1:17" x14ac:dyDescent="0.25">
      <c r="A3" s="20">
        <f t="shared" ref="A3:A42" si="2">A2+$Q$2/40</f>
        <v>1.25</v>
      </c>
      <c r="B3" s="6">
        <f>B2+$N$2</f>
        <v>4</v>
      </c>
      <c r="C3" s="7">
        <f>C2</f>
        <v>0.15</v>
      </c>
      <c r="E3" s="8" t="str">
        <f t="shared" ref="E3:E42" si="3">IF(AND(A3&lt;=$P$29,A4&gt;$P$29),$P$29,"")</f>
        <v/>
      </c>
      <c r="F3" s="9">
        <f t="shared" ref="F3:F42" si="4">IF($A3&lt;=$P$29,$B3+$P$2*F$1,#N/A)</f>
        <v>4</v>
      </c>
      <c r="G3" s="10">
        <f t="shared" si="0"/>
        <v>0.15</v>
      </c>
      <c r="H3" s="8" t="str">
        <f t="shared" ref="H3:H42" si="5">IF(AND(A3&lt;=$Q$29,A4&gt;$Q$29),$Q$29,"")</f>
        <v/>
      </c>
      <c r="I3" s="9">
        <f t="shared" ref="I3:I42" si="6">IF($A3&lt;=$Q$29,$B3+$P$2*I$1,#N/A)</f>
        <v>8</v>
      </c>
      <c r="J3" s="10">
        <f t="shared" si="1"/>
        <v>0.15</v>
      </c>
    </row>
    <row r="4" spans="1:17" x14ac:dyDescent="0.25">
      <c r="A4" s="14">
        <f t="shared" si="2"/>
        <v>2.5</v>
      </c>
      <c r="B4" s="9">
        <f>B3+$N$2*COS(60*PI()/180)</f>
        <v>4.5</v>
      </c>
      <c r="C4" s="10">
        <f>C3+$N$2*SIN(60*PI()/180)-$O$2</f>
        <v>0.86602540378443849</v>
      </c>
      <c r="E4" s="8" t="str">
        <f t="shared" si="3"/>
        <v/>
      </c>
      <c r="F4" s="9">
        <f t="shared" si="4"/>
        <v>4.5</v>
      </c>
      <c r="G4" s="10">
        <f t="shared" si="0"/>
        <v>0.86602540378443849</v>
      </c>
      <c r="H4" s="8" t="str">
        <f t="shared" si="5"/>
        <v/>
      </c>
      <c r="I4" s="9">
        <f t="shared" si="6"/>
        <v>8.5</v>
      </c>
      <c r="J4" s="10">
        <f t="shared" si="1"/>
        <v>0.86602540378443849</v>
      </c>
    </row>
    <row r="5" spans="1:17" x14ac:dyDescent="0.25">
      <c r="A5" s="14">
        <f t="shared" si="2"/>
        <v>3.75</v>
      </c>
      <c r="B5" s="9">
        <f>B3</f>
        <v>4</v>
      </c>
      <c r="C5" s="10">
        <f>C4+$N$2*SIN(60*PI()/180)-$O$2</f>
        <v>1.5820508075688773</v>
      </c>
      <c r="E5" s="8" t="str">
        <f t="shared" si="3"/>
        <v/>
      </c>
      <c r="F5" s="9">
        <f t="shared" si="4"/>
        <v>4</v>
      </c>
      <c r="G5" s="10">
        <f t="shared" si="0"/>
        <v>1.5820508075688773</v>
      </c>
      <c r="H5" s="8" t="str">
        <f t="shared" si="5"/>
        <v/>
      </c>
      <c r="I5" s="9">
        <f t="shared" si="6"/>
        <v>8</v>
      </c>
      <c r="J5" s="10">
        <f t="shared" si="1"/>
        <v>1.5820508075688773</v>
      </c>
    </row>
    <row r="6" spans="1:17" x14ac:dyDescent="0.25">
      <c r="A6" s="14">
        <f t="shared" si="2"/>
        <v>5</v>
      </c>
      <c r="B6" s="9">
        <f>B2</f>
        <v>3</v>
      </c>
      <c r="C6" s="10">
        <f>C5</f>
        <v>1.5820508075688773</v>
      </c>
      <c r="E6" s="8" t="str">
        <f t="shared" si="3"/>
        <v/>
      </c>
      <c r="F6" s="9">
        <f t="shared" si="4"/>
        <v>3</v>
      </c>
      <c r="G6" s="10">
        <f t="shared" si="0"/>
        <v>1.5820508075688773</v>
      </c>
      <c r="H6" s="8" t="str">
        <f t="shared" si="5"/>
        <v/>
      </c>
      <c r="I6" s="9">
        <f t="shared" si="6"/>
        <v>7</v>
      </c>
      <c r="J6" s="10">
        <f t="shared" si="1"/>
        <v>1.5820508075688773</v>
      </c>
    </row>
    <row r="7" spans="1:17" x14ac:dyDescent="0.25">
      <c r="A7" s="14">
        <f t="shared" si="2"/>
        <v>6.25</v>
      </c>
      <c r="B7" s="9">
        <f>B6-$N$2*COS(60*PI()/180)</f>
        <v>2.5</v>
      </c>
      <c r="C7" s="10">
        <f>C6-$N$2*SIN(60*PI()/180)+2*$O$2</f>
        <v>1.0160254037844387</v>
      </c>
      <c r="E7" s="8" t="str">
        <f t="shared" si="3"/>
        <v/>
      </c>
      <c r="F7" s="9">
        <f t="shared" si="4"/>
        <v>2.5</v>
      </c>
      <c r="G7" s="10">
        <f t="shared" si="0"/>
        <v>1.0160254037844387</v>
      </c>
      <c r="H7" s="8" t="str">
        <f t="shared" si="5"/>
        <v/>
      </c>
      <c r="I7" s="9">
        <f t="shared" si="6"/>
        <v>6.5</v>
      </c>
      <c r="J7" s="10">
        <f t="shared" si="1"/>
        <v>1.0160254037844387</v>
      </c>
    </row>
    <row r="8" spans="1:17" x14ac:dyDescent="0.25">
      <c r="A8" s="14">
        <f t="shared" si="2"/>
        <v>7.5</v>
      </c>
      <c r="B8" s="9">
        <f>B7-$N$2</f>
        <v>1.5</v>
      </c>
      <c r="C8" s="10">
        <f>C7</f>
        <v>1.0160254037844387</v>
      </c>
      <c r="E8" s="8" t="str">
        <f t="shared" si="3"/>
        <v/>
      </c>
      <c r="F8" s="9">
        <f t="shared" si="4"/>
        <v>1.5</v>
      </c>
      <c r="G8" s="10">
        <f t="shared" si="0"/>
        <v>1.0160254037844387</v>
      </c>
      <c r="H8" s="8" t="str">
        <f t="shared" si="5"/>
        <v/>
      </c>
      <c r="I8" s="9">
        <f t="shared" si="6"/>
        <v>5.5</v>
      </c>
      <c r="J8" s="10">
        <f t="shared" si="1"/>
        <v>1.0160254037844387</v>
      </c>
    </row>
    <row r="9" spans="1:17" x14ac:dyDescent="0.25">
      <c r="A9" s="14">
        <f t="shared" si="2"/>
        <v>8.75</v>
      </c>
      <c r="B9" s="9">
        <f>B8-$N$2*COS(60*PI()/180)</f>
        <v>0.99999999999999989</v>
      </c>
      <c r="C9" s="10">
        <f>C8+$N$2*SIN(60*PI()/180)-$O$2</f>
        <v>1.7320508075688774</v>
      </c>
      <c r="E9" s="8" t="str">
        <f t="shared" si="3"/>
        <v/>
      </c>
      <c r="F9" s="9">
        <f t="shared" si="4"/>
        <v>0.99999999999999989</v>
      </c>
      <c r="G9" s="10">
        <f t="shared" si="0"/>
        <v>1.7320508075688774</v>
      </c>
      <c r="H9" s="8" t="str">
        <f t="shared" si="5"/>
        <v/>
      </c>
      <c r="I9" s="9">
        <f t="shared" si="6"/>
        <v>5</v>
      </c>
      <c r="J9" s="10">
        <f t="shared" si="1"/>
        <v>1.7320508075688774</v>
      </c>
    </row>
    <row r="10" spans="1:17" x14ac:dyDescent="0.25">
      <c r="A10" s="14">
        <f t="shared" si="2"/>
        <v>10</v>
      </c>
      <c r="B10" s="9">
        <f>B9+$N$2*COS(60*PI()/180)</f>
        <v>1.5</v>
      </c>
      <c r="C10" s="10">
        <f>C9+$N$2*SIN(60*PI()/180)-$O$2</f>
        <v>2.4480762113533161</v>
      </c>
      <c r="E10" s="8" t="str">
        <f t="shared" si="3"/>
        <v/>
      </c>
      <c r="F10" s="9">
        <f t="shared" si="4"/>
        <v>1.5</v>
      </c>
      <c r="G10" s="10">
        <f t="shared" si="0"/>
        <v>2.4480762113533161</v>
      </c>
      <c r="H10" s="8" t="str">
        <f t="shared" si="5"/>
        <v/>
      </c>
      <c r="I10" s="9">
        <f t="shared" si="6"/>
        <v>5.5</v>
      </c>
      <c r="J10" s="10">
        <f t="shared" si="1"/>
        <v>2.4480762113533161</v>
      </c>
    </row>
    <row r="11" spans="1:17" x14ac:dyDescent="0.25">
      <c r="A11" s="14">
        <f t="shared" si="2"/>
        <v>11.25</v>
      </c>
      <c r="B11" s="9">
        <f>B10+$N$2</f>
        <v>2.5</v>
      </c>
      <c r="C11" s="10">
        <f>C10</f>
        <v>2.4480762113533161</v>
      </c>
      <c r="E11" s="8" t="str">
        <f t="shared" si="3"/>
        <v/>
      </c>
      <c r="F11" s="9">
        <f t="shared" si="4"/>
        <v>2.5</v>
      </c>
      <c r="G11" s="10">
        <f t="shared" si="0"/>
        <v>2.4480762113533161</v>
      </c>
      <c r="H11" s="8" t="str">
        <f t="shared" si="5"/>
        <v/>
      </c>
      <c r="I11" s="9">
        <f t="shared" si="6"/>
        <v>6.5</v>
      </c>
      <c r="J11" s="10">
        <f t="shared" si="1"/>
        <v>2.4480762113533161</v>
      </c>
    </row>
    <row r="12" spans="1:17" x14ac:dyDescent="0.25">
      <c r="A12" s="15">
        <f t="shared" si="2"/>
        <v>12.5</v>
      </c>
      <c r="B12" s="12">
        <f>B11+$N$2*COS(60*PI()/180)</f>
        <v>3</v>
      </c>
      <c r="C12" s="13">
        <f>C11-$N$2*SIN(60*PI()/180)+2*$O$2</f>
        <v>1.8820508075688775</v>
      </c>
      <c r="E12" s="8" t="str">
        <f t="shared" si="3"/>
        <v/>
      </c>
      <c r="F12" s="9">
        <f t="shared" si="4"/>
        <v>3</v>
      </c>
      <c r="G12" s="10">
        <f t="shared" si="0"/>
        <v>1.8820508075688775</v>
      </c>
      <c r="H12" s="8" t="str">
        <f t="shared" si="5"/>
        <v/>
      </c>
      <c r="I12" s="9">
        <f t="shared" si="6"/>
        <v>7</v>
      </c>
      <c r="J12" s="10">
        <f t="shared" si="1"/>
        <v>1.8820508075688775</v>
      </c>
    </row>
    <row r="13" spans="1:17" x14ac:dyDescent="0.25">
      <c r="A13" s="20">
        <f t="shared" si="2"/>
        <v>13.75</v>
      </c>
      <c r="B13" s="6">
        <f>B12+$N$2</f>
        <v>4</v>
      </c>
      <c r="C13" s="7">
        <f>C12</f>
        <v>1.8820508075688775</v>
      </c>
      <c r="E13" s="8" t="str">
        <f t="shared" si="3"/>
        <v/>
      </c>
      <c r="F13" s="9">
        <f t="shared" si="4"/>
        <v>4</v>
      </c>
      <c r="G13" s="10">
        <f t="shared" si="0"/>
        <v>1.8820508075688775</v>
      </c>
      <c r="H13" s="8" t="str">
        <f t="shared" si="5"/>
        <v/>
      </c>
      <c r="I13" s="9">
        <f t="shared" si="6"/>
        <v>8</v>
      </c>
      <c r="J13" s="10">
        <f t="shared" si="1"/>
        <v>1.8820508075688775</v>
      </c>
    </row>
    <row r="14" spans="1:17" x14ac:dyDescent="0.25">
      <c r="A14" s="14">
        <f t="shared" si="2"/>
        <v>15</v>
      </c>
      <c r="B14" s="9">
        <f>B13+$N$2*COS(60*PI()/180)</f>
        <v>4.5</v>
      </c>
      <c r="C14" s="10">
        <f>C13+$N$2*SIN(60*PI()/180)-$O$2</f>
        <v>2.5980762113533165</v>
      </c>
      <c r="E14" s="8" t="str">
        <f t="shared" si="3"/>
        <v/>
      </c>
      <c r="F14" s="9">
        <f t="shared" si="4"/>
        <v>4.5</v>
      </c>
      <c r="G14" s="10">
        <f t="shared" si="0"/>
        <v>2.5980762113533165</v>
      </c>
      <c r="H14" s="8" t="str">
        <f t="shared" si="5"/>
        <v/>
      </c>
      <c r="I14" s="9">
        <f t="shared" si="6"/>
        <v>8.5</v>
      </c>
      <c r="J14" s="10">
        <f t="shared" si="1"/>
        <v>2.5980762113533165</v>
      </c>
    </row>
    <row r="15" spans="1:17" x14ac:dyDescent="0.25">
      <c r="A15" s="14">
        <f t="shared" si="2"/>
        <v>16.25</v>
      </c>
      <c r="B15" s="9">
        <f>B13</f>
        <v>4</v>
      </c>
      <c r="C15" s="10">
        <f>C14+$N$2*SIN(60*PI()/180)-$O$2</f>
        <v>3.3141016151377554</v>
      </c>
      <c r="E15" s="8" t="str">
        <f t="shared" si="3"/>
        <v/>
      </c>
      <c r="F15" s="9">
        <f t="shared" si="4"/>
        <v>4</v>
      </c>
      <c r="G15" s="10">
        <f t="shared" si="0"/>
        <v>3.3141016151377554</v>
      </c>
      <c r="H15" s="8" t="str">
        <f t="shared" si="5"/>
        <v/>
      </c>
      <c r="I15" s="9">
        <f t="shared" si="6"/>
        <v>8</v>
      </c>
      <c r="J15" s="10">
        <f t="shared" si="1"/>
        <v>3.3141016151377554</v>
      </c>
    </row>
    <row r="16" spans="1:17" x14ac:dyDescent="0.25">
      <c r="A16" s="14">
        <f t="shared" si="2"/>
        <v>17.5</v>
      </c>
      <c r="B16" s="9">
        <f>B12</f>
        <v>3</v>
      </c>
      <c r="C16" s="10">
        <f>C15</f>
        <v>3.3141016151377554</v>
      </c>
      <c r="E16" s="8" t="str">
        <f t="shared" si="3"/>
        <v/>
      </c>
      <c r="F16" s="9">
        <f t="shared" si="4"/>
        <v>3</v>
      </c>
      <c r="G16" s="10">
        <f t="shared" si="0"/>
        <v>3.3141016151377554</v>
      </c>
      <c r="H16" s="8">
        <f t="shared" si="5"/>
        <v>18</v>
      </c>
      <c r="I16" s="9">
        <f t="shared" si="6"/>
        <v>7</v>
      </c>
      <c r="J16" s="10">
        <f t="shared" si="1"/>
        <v>3.3141016151377554</v>
      </c>
    </row>
    <row r="17" spans="1:17" x14ac:dyDescent="0.25">
      <c r="A17" s="14">
        <f t="shared" si="2"/>
        <v>18.75</v>
      </c>
      <c r="B17" s="9">
        <f>B16-$N$2*COS(60*PI()/180)</f>
        <v>2.5</v>
      </c>
      <c r="C17" s="10">
        <f>C16-$N$2*SIN(60*PI()/180)+2*$O$2</f>
        <v>2.7480762113533164</v>
      </c>
      <c r="E17" s="8" t="str">
        <f t="shared" si="3"/>
        <v/>
      </c>
      <c r="F17" s="9">
        <f t="shared" si="4"/>
        <v>2.5</v>
      </c>
      <c r="G17" s="10">
        <f t="shared" si="0"/>
        <v>2.7480762113533164</v>
      </c>
      <c r="H17" s="8" t="str">
        <f t="shared" si="5"/>
        <v/>
      </c>
      <c r="I17" s="9" t="e">
        <f t="shared" si="6"/>
        <v>#N/A</v>
      </c>
      <c r="J17" s="10" t="str">
        <f t="shared" si="1"/>
        <v/>
      </c>
    </row>
    <row r="18" spans="1:17" x14ac:dyDescent="0.25">
      <c r="A18" s="14">
        <f t="shared" si="2"/>
        <v>20</v>
      </c>
      <c r="B18" s="9">
        <f>B17-$N$2</f>
        <v>1.5</v>
      </c>
      <c r="C18" s="10">
        <f>C17</f>
        <v>2.7480762113533164</v>
      </c>
      <c r="E18" s="8" t="str">
        <f t="shared" si="3"/>
        <v/>
      </c>
      <c r="F18" s="9">
        <f t="shared" si="4"/>
        <v>1.5</v>
      </c>
      <c r="G18" s="10">
        <f t="shared" si="0"/>
        <v>2.7480762113533164</v>
      </c>
      <c r="H18" s="8" t="str">
        <f t="shared" si="5"/>
        <v/>
      </c>
      <c r="I18" s="9" t="e">
        <f t="shared" si="6"/>
        <v>#N/A</v>
      </c>
      <c r="J18" s="10" t="str">
        <f t="shared" si="1"/>
        <v/>
      </c>
    </row>
    <row r="19" spans="1:17" x14ac:dyDescent="0.25">
      <c r="A19" s="14">
        <f t="shared" si="2"/>
        <v>21.25</v>
      </c>
      <c r="B19" s="9">
        <f>B18-$N$2*COS(60*PI()/180)</f>
        <v>0.99999999999999989</v>
      </c>
      <c r="C19" s="10">
        <f>C18+$N$2*SIN(60*PI()/180)-$O$2</f>
        <v>3.4641016151377548</v>
      </c>
      <c r="E19" s="8" t="str">
        <f t="shared" si="3"/>
        <v/>
      </c>
      <c r="F19" s="9">
        <f t="shared" si="4"/>
        <v>0.99999999999999989</v>
      </c>
      <c r="G19" s="10">
        <f t="shared" si="0"/>
        <v>3.4641016151377548</v>
      </c>
      <c r="H19" s="8" t="str">
        <f t="shared" si="5"/>
        <v/>
      </c>
      <c r="I19" s="9" t="e">
        <f t="shared" si="6"/>
        <v>#N/A</v>
      </c>
      <c r="J19" s="10" t="str">
        <f t="shared" si="1"/>
        <v/>
      </c>
    </row>
    <row r="20" spans="1:17" x14ac:dyDescent="0.25">
      <c r="A20" s="14">
        <f t="shared" si="2"/>
        <v>22.5</v>
      </c>
      <c r="B20" s="9">
        <f>B19+$N$2*COS(60*PI()/180)</f>
        <v>1.5</v>
      </c>
      <c r="C20" s="10">
        <f>C19+$N$2*SIN(60*PI()/180)-$O$2</f>
        <v>4.1801270189221933</v>
      </c>
      <c r="E20" s="8" t="str">
        <f t="shared" si="3"/>
        <v/>
      </c>
      <c r="F20" s="9">
        <f t="shared" si="4"/>
        <v>1.5</v>
      </c>
      <c r="G20" s="10">
        <f t="shared" si="0"/>
        <v>4.1801270189221933</v>
      </c>
      <c r="H20" s="8" t="str">
        <f t="shared" si="5"/>
        <v/>
      </c>
      <c r="I20" s="9" t="e">
        <f t="shared" si="6"/>
        <v>#N/A</v>
      </c>
      <c r="J20" s="10" t="str">
        <f t="shared" si="1"/>
        <v/>
      </c>
    </row>
    <row r="21" spans="1:17" x14ac:dyDescent="0.25">
      <c r="A21" s="14">
        <f t="shared" si="2"/>
        <v>23.75</v>
      </c>
      <c r="B21" s="9">
        <f>B20+$N$2</f>
        <v>2.5</v>
      </c>
      <c r="C21" s="10">
        <f>C20</f>
        <v>4.1801270189221933</v>
      </c>
      <c r="E21" s="8" t="str">
        <f t="shared" si="3"/>
        <v/>
      </c>
      <c r="F21" s="9">
        <f t="shared" si="4"/>
        <v>2.5</v>
      </c>
      <c r="G21" s="10">
        <f t="shared" si="0"/>
        <v>4.1801270189221933</v>
      </c>
      <c r="H21" s="8" t="str">
        <f t="shared" si="5"/>
        <v/>
      </c>
      <c r="I21" s="9" t="e">
        <f t="shared" si="6"/>
        <v>#N/A</v>
      </c>
      <c r="J21" s="10" t="str">
        <f t="shared" si="1"/>
        <v/>
      </c>
    </row>
    <row r="22" spans="1:17" x14ac:dyDescent="0.25">
      <c r="A22" s="15">
        <f t="shared" si="2"/>
        <v>25</v>
      </c>
      <c r="B22" s="12">
        <f>B21+$N$2*COS(60*PI()/180)</f>
        <v>3</v>
      </c>
      <c r="C22" s="13">
        <f>C21-$N$2*SIN(60*PI()/180)+2*$O$2</f>
        <v>3.6141016151377547</v>
      </c>
      <c r="E22" s="8" t="str">
        <f t="shared" si="3"/>
        <v/>
      </c>
      <c r="F22" s="9">
        <f t="shared" si="4"/>
        <v>3</v>
      </c>
      <c r="G22" s="10">
        <f t="shared" si="0"/>
        <v>3.6141016151377547</v>
      </c>
      <c r="H22" s="8" t="str">
        <f t="shared" si="5"/>
        <v/>
      </c>
      <c r="I22" s="9" t="e">
        <f t="shared" si="6"/>
        <v>#N/A</v>
      </c>
      <c r="J22" s="10" t="str">
        <f t="shared" si="1"/>
        <v/>
      </c>
    </row>
    <row r="23" spans="1:17" x14ac:dyDescent="0.25">
      <c r="A23" s="20">
        <f t="shared" si="2"/>
        <v>26.25</v>
      </c>
      <c r="B23" s="6">
        <f>B22+$N$2</f>
        <v>4</v>
      </c>
      <c r="C23" s="7">
        <f>C22</f>
        <v>3.6141016151377547</v>
      </c>
      <c r="E23" s="8" t="str">
        <f t="shared" si="3"/>
        <v/>
      </c>
      <c r="F23" s="9">
        <f t="shared" si="4"/>
        <v>4</v>
      </c>
      <c r="G23" s="10">
        <f t="shared" si="0"/>
        <v>3.6141016151377547</v>
      </c>
      <c r="H23" s="8" t="str">
        <f t="shared" si="5"/>
        <v/>
      </c>
      <c r="I23" s="9" t="e">
        <f t="shared" si="6"/>
        <v>#N/A</v>
      </c>
      <c r="J23" s="10" t="str">
        <f t="shared" si="1"/>
        <v/>
      </c>
    </row>
    <row r="24" spans="1:17" x14ac:dyDescent="0.25">
      <c r="A24" s="14">
        <f t="shared" si="2"/>
        <v>27.5</v>
      </c>
      <c r="B24" s="9">
        <f>B23+$N$2*COS(60*PI()/180)</f>
        <v>4.5</v>
      </c>
      <c r="C24" s="10">
        <f>C23+$N$2*SIN(60*PI()/180)-$O$2</f>
        <v>4.3301270189221928</v>
      </c>
      <c r="E24" s="8" t="str">
        <f t="shared" si="3"/>
        <v/>
      </c>
      <c r="F24" s="9">
        <f t="shared" si="4"/>
        <v>4.5</v>
      </c>
      <c r="G24" s="10">
        <f t="shared" si="0"/>
        <v>4.3301270189221928</v>
      </c>
      <c r="H24" s="8" t="str">
        <f t="shared" si="5"/>
        <v/>
      </c>
      <c r="I24" s="9" t="e">
        <f t="shared" si="6"/>
        <v>#N/A</v>
      </c>
      <c r="J24" s="10" t="str">
        <f t="shared" si="1"/>
        <v/>
      </c>
    </row>
    <row r="25" spans="1:17" x14ac:dyDescent="0.25">
      <c r="A25" s="14">
        <f t="shared" si="2"/>
        <v>28.75</v>
      </c>
      <c r="B25" s="9">
        <f>B23</f>
        <v>4</v>
      </c>
      <c r="C25" s="10">
        <f>C24+$N$2*SIN(60*PI()/180)-$O$2</f>
        <v>5.0461524227066308</v>
      </c>
      <c r="E25" s="8" t="str">
        <f t="shared" si="3"/>
        <v/>
      </c>
      <c r="F25" s="9">
        <f t="shared" si="4"/>
        <v>4</v>
      </c>
      <c r="G25" s="10">
        <f t="shared" si="0"/>
        <v>5.0461524227066308</v>
      </c>
      <c r="H25" s="8" t="str">
        <f t="shared" si="5"/>
        <v/>
      </c>
      <c r="I25" s="9" t="e">
        <f t="shared" si="6"/>
        <v>#N/A</v>
      </c>
      <c r="J25" s="10" t="str">
        <f t="shared" si="1"/>
        <v/>
      </c>
    </row>
    <row r="26" spans="1:17" x14ac:dyDescent="0.25">
      <c r="A26" s="14">
        <f t="shared" si="2"/>
        <v>30</v>
      </c>
      <c r="B26" s="9">
        <f>B22</f>
        <v>3</v>
      </c>
      <c r="C26" s="10">
        <f>C25</f>
        <v>5.0461524227066308</v>
      </c>
      <c r="E26" s="8" t="str">
        <f t="shared" si="3"/>
        <v/>
      </c>
      <c r="F26" s="9">
        <f t="shared" si="4"/>
        <v>3</v>
      </c>
      <c r="G26" s="10">
        <f t="shared" si="0"/>
        <v>5.0461524227066308</v>
      </c>
      <c r="H26" s="8" t="str">
        <f t="shared" si="5"/>
        <v/>
      </c>
      <c r="I26" s="9" t="e">
        <f t="shared" si="6"/>
        <v>#N/A</v>
      </c>
      <c r="J26" s="10" t="str">
        <f t="shared" si="1"/>
        <v/>
      </c>
    </row>
    <row r="27" spans="1:17" ht="15.75" thickBot="1" x14ac:dyDescent="0.3">
      <c r="A27" s="14">
        <f t="shared" si="2"/>
        <v>31.25</v>
      </c>
      <c r="B27" s="9">
        <f>B26-$N$2*COS(60*PI()/180)</f>
        <v>2.5</v>
      </c>
      <c r="C27" s="10">
        <f>C26-$N$2*SIN(60*PI()/180)+2*$O$2</f>
        <v>4.4801270189221922</v>
      </c>
      <c r="E27" s="8" t="str">
        <f t="shared" si="3"/>
        <v/>
      </c>
      <c r="F27" s="9">
        <f t="shared" si="4"/>
        <v>2.5</v>
      </c>
      <c r="G27" s="10">
        <f t="shared" si="0"/>
        <v>4.4801270189221922</v>
      </c>
      <c r="H27" s="8" t="str">
        <f t="shared" si="5"/>
        <v/>
      </c>
      <c r="I27" s="9" t="e">
        <f t="shared" si="6"/>
        <v>#N/A</v>
      </c>
      <c r="J27" s="10" t="str">
        <f t="shared" si="1"/>
        <v/>
      </c>
    </row>
    <row r="28" spans="1:17" x14ac:dyDescent="0.25">
      <c r="A28" s="14">
        <f t="shared" si="2"/>
        <v>32.5</v>
      </c>
      <c r="B28" s="9">
        <f>B27-$N$2</f>
        <v>1.5</v>
      </c>
      <c r="C28" s="10">
        <f>C27</f>
        <v>4.4801270189221922</v>
      </c>
      <c r="E28" s="8" t="str">
        <f t="shared" si="3"/>
        <v/>
      </c>
      <c r="F28" s="9">
        <f t="shared" si="4"/>
        <v>1.5</v>
      </c>
      <c r="G28" s="10">
        <f t="shared" si="0"/>
        <v>4.4801270189221922</v>
      </c>
      <c r="H28" s="8" t="str">
        <f t="shared" si="5"/>
        <v/>
      </c>
      <c r="I28" s="9" t="e">
        <f t="shared" si="6"/>
        <v>#N/A</v>
      </c>
      <c r="J28" s="10" t="str">
        <f t="shared" si="1"/>
        <v/>
      </c>
      <c r="O28" s="21" t="s">
        <v>14</v>
      </c>
      <c r="P28" s="3" t="s">
        <v>11</v>
      </c>
      <c r="Q28" s="4" t="s">
        <v>12</v>
      </c>
    </row>
    <row r="29" spans="1:17" ht="15.75" thickBot="1" x14ac:dyDescent="0.3">
      <c r="A29" s="14">
        <f t="shared" si="2"/>
        <v>33.75</v>
      </c>
      <c r="B29" s="9">
        <f>B28-$N$2*COS(60*PI()/180)</f>
        <v>0.99999999999999989</v>
      </c>
      <c r="C29" s="10">
        <f>C28+$N$2*SIN(60*PI()/180)-$O$2</f>
        <v>5.1961524227066302</v>
      </c>
      <c r="E29" s="8" t="str">
        <f t="shared" si="3"/>
        <v/>
      </c>
      <c r="F29" s="9">
        <f t="shared" si="4"/>
        <v>0.99999999999999989</v>
      </c>
      <c r="G29" s="10">
        <f t="shared" si="0"/>
        <v>5.1961524227066302</v>
      </c>
      <c r="H29" s="8" t="str">
        <f t="shared" si="5"/>
        <v/>
      </c>
      <c r="I29" s="9" t="e">
        <f t="shared" si="6"/>
        <v>#N/A</v>
      </c>
      <c r="J29" s="10" t="str">
        <f t="shared" si="1"/>
        <v/>
      </c>
      <c r="P29" s="1">
        <v>45</v>
      </c>
      <c r="Q29" s="2">
        <v>18</v>
      </c>
    </row>
    <row r="30" spans="1:17" x14ac:dyDescent="0.25">
      <c r="A30" s="14">
        <f t="shared" si="2"/>
        <v>35</v>
      </c>
      <c r="B30" s="9">
        <f>B29+$N$2*COS(60*PI()/180)</f>
        <v>1.5</v>
      </c>
      <c r="C30" s="10">
        <f>C29+$N$2*SIN(60*PI()/180)-$O$2</f>
        <v>5.9121778264910683</v>
      </c>
      <c r="E30" s="8" t="str">
        <f t="shared" si="3"/>
        <v/>
      </c>
      <c r="F30" s="9">
        <f t="shared" si="4"/>
        <v>1.5</v>
      </c>
      <c r="G30" s="10">
        <f t="shared" si="0"/>
        <v>5.9121778264910683</v>
      </c>
      <c r="H30" s="8" t="str">
        <f t="shared" si="5"/>
        <v/>
      </c>
      <c r="I30" s="9" t="e">
        <f t="shared" si="6"/>
        <v>#N/A</v>
      </c>
      <c r="J30" s="10" t="str">
        <f t="shared" si="1"/>
        <v/>
      </c>
    </row>
    <row r="31" spans="1:17" x14ac:dyDescent="0.25">
      <c r="A31" s="14">
        <f t="shared" si="2"/>
        <v>36.25</v>
      </c>
      <c r="B31" s="9">
        <f>B30+$N$2</f>
        <v>2.5</v>
      </c>
      <c r="C31" s="10">
        <f>C30</f>
        <v>5.9121778264910683</v>
      </c>
      <c r="E31" s="8" t="str">
        <f t="shared" si="3"/>
        <v/>
      </c>
      <c r="F31" s="9">
        <f t="shared" si="4"/>
        <v>2.5</v>
      </c>
      <c r="G31" s="10">
        <f t="shared" si="0"/>
        <v>5.9121778264910683</v>
      </c>
      <c r="H31" s="8" t="str">
        <f t="shared" si="5"/>
        <v/>
      </c>
      <c r="I31" s="9" t="e">
        <f t="shared" si="6"/>
        <v>#N/A</v>
      </c>
      <c r="J31" s="10" t="str">
        <f t="shared" si="1"/>
        <v/>
      </c>
    </row>
    <row r="32" spans="1:17" x14ac:dyDescent="0.25">
      <c r="A32" s="15">
        <f t="shared" si="2"/>
        <v>37.5</v>
      </c>
      <c r="B32" s="12">
        <f>B31+$N$2*COS(60*PI()/180)</f>
        <v>3</v>
      </c>
      <c r="C32" s="13">
        <f>C31-$N$2*SIN(60*PI()/180)+2*$O$2</f>
        <v>5.3461524227066297</v>
      </c>
      <c r="E32" s="8" t="str">
        <f t="shared" si="3"/>
        <v/>
      </c>
      <c r="F32" s="9">
        <f t="shared" si="4"/>
        <v>3</v>
      </c>
      <c r="G32" s="10">
        <f t="shared" si="0"/>
        <v>5.3461524227066297</v>
      </c>
      <c r="H32" s="8" t="str">
        <f t="shared" si="5"/>
        <v/>
      </c>
      <c r="I32" s="9" t="e">
        <f t="shared" si="6"/>
        <v>#N/A</v>
      </c>
      <c r="J32" s="10" t="str">
        <f t="shared" si="1"/>
        <v/>
      </c>
    </row>
    <row r="33" spans="1:10" x14ac:dyDescent="0.25">
      <c r="A33" s="20">
        <f t="shared" si="2"/>
        <v>38.75</v>
      </c>
      <c r="B33" s="6">
        <f>B32+$N$2</f>
        <v>4</v>
      </c>
      <c r="C33" s="7">
        <f>C32</f>
        <v>5.3461524227066297</v>
      </c>
      <c r="E33" s="8" t="str">
        <f t="shared" si="3"/>
        <v/>
      </c>
      <c r="F33" s="9">
        <f t="shared" si="4"/>
        <v>4</v>
      </c>
      <c r="G33" s="10">
        <f t="shared" si="0"/>
        <v>5.3461524227066297</v>
      </c>
      <c r="H33" s="8" t="str">
        <f t="shared" si="5"/>
        <v/>
      </c>
      <c r="I33" s="9" t="e">
        <f t="shared" si="6"/>
        <v>#N/A</v>
      </c>
      <c r="J33" s="10" t="str">
        <f t="shared" si="1"/>
        <v/>
      </c>
    </row>
    <row r="34" spans="1:10" x14ac:dyDescent="0.25">
      <c r="A34" s="14">
        <f t="shared" si="2"/>
        <v>40</v>
      </c>
      <c r="B34" s="9">
        <f>B33+$N$2*COS(60*PI()/180)</f>
        <v>4.5</v>
      </c>
      <c r="C34" s="10">
        <f>C33+$N$2*SIN(60*PI()/180)-$O$2</f>
        <v>6.0621778264910677</v>
      </c>
      <c r="E34" s="8" t="str">
        <f t="shared" si="3"/>
        <v/>
      </c>
      <c r="F34" s="9">
        <f t="shared" si="4"/>
        <v>4.5</v>
      </c>
      <c r="G34" s="10">
        <f t="shared" si="0"/>
        <v>6.0621778264910677</v>
      </c>
      <c r="H34" s="8" t="str">
        <f t="shared" si="5"/>
        <v/>
      </c>
      <c r="I34" s="9" t="e">
        <f t="shared" si="6"/>
        <v>#N/A</v>
      </c>
      <c r="J34" s="10" t="str">
        <f t="shared" si="1"/>
        <v/>
      </c>
    </row>
    <row r="35" spans="1:10" x14ac:dyDescent="0.25">
      <c r="A35" s="14">
        <f t="shared" si="2"/>
        <v>41.25</v>
      </c>
      <c r="B35" s="9">
        <f>B33</f>
        <v>4</v>
      </c>
      <c r="C35" s="10">
        <f>C34+$N$2*SIN(60*PI()/180)-$O$2</f>
        <v>6.7782032302755058</v>
      </c>
      <c r="E35" s="8" t="str">
        <f t="shared" si="3"/>
        <v/>
      </c>
      <c r="F35" s="9">
        <f t="shared" si="4"/>
        <v>4</v>
      </c>
      <c r="G35" s="10">
        <f t="shared" si="0"/>
        <v>6.7782032302755058</v>
      </c>
      <c r="H35" s="8" t="str">
        <f t="shared" si="5"/>
        <v/>
      </c>
      <c r="I35" s="9" t="e">
        <f t="shared" si="6"/>
        <v>#N/A</v>
      </c>
      <c r="J35" s="10" t="str">
        <f t="shared" si="1"/>
        <v/>
      </c>
    </row>
    <row r="36" spans="1:10" x14ac:dyDescent="0.25">
      <c r="A36" s="14">
        <f t="shared" si="2"/>
        <v>42.5</v>
      </c>
      <c r="B36" s="9">
        <f>B32</f>
        <v>3</v>
      </c>
      <c r="C36" s="10">
        <f>C35</f>
        <v>6.7782032302755058</v>
      </c>
      <c r="E36" s="8" t="str">
        <f t="shared" si="3"/>
        <v/>
      </c>
      <c r="F36" s="9">
        <f t="shared" si="4"/>
        <v>3</v>
      </c>
      <c r="G36" s="10">
        <f t="shared" si="0"/>
        <v>6.7782032302755058</v>
      </c>
      <c r="H36" s="8" t="str">
        <f t="shared" si="5"/>
        <v/>
      </c>
      <c r="I36" s="9" t="e">
        <f t="shared" si="6"/>
        <v>#N/A</v>
      </c>
      <c r="J36" s="10" t="str">
        <f t="shared" si="1"/>
        <v/>
      </c>
    </row>
    <row r="37" spans="1:10" x14ac:dyDescent="0.25">
      <c r="A37" s="14">
        <f t="shared" si="2"/>
        <v>43.75</v>
      </c>
      <c r="B37" s="9">
        <f>B36-$N$2*COS(60*PI()/180)</f>
        <v>2.5</v>
      </c>
      <c r="C37" s="10">
        <f>C36-$N$2*SIN(60*PI()/180)+2*$O$2</f>
        <v>6.2121778264910672</v>
      </c>
      <c r="E37" s="8" t="str">
        <f t="shared" si="3"/>
        <v/>
      </c>
      <c r="F37" s="9">
        <f t="shared" si="4"/>
        <v>2.5</v>
      </c>
      <c r="G37" s="10">
        <f t="shared" si="0"/>
        <v>6.2121778264910672</v>
      </c>
      <c r="H37" s="8" t="str">
        <f t="shared" si="5"/>
        <v/>
      </c>
      <c r="I37" s="9" t="e">
        <f t="shared" si="6"/>
        <v>#N/A</v>
      </c>
      <c r="J37" s="10" t="str">
        <f t="shared" si="1"/>
        <v/>
      </c>
    </row>
    <row r="38" spans="1:10" x14ac:dyDescent="0.25">
      <c r="A38" s="14">
        <f t="shared" si="2"/>
        <v>45</v>
      </c>
      <c r="B38" s="9">
        <f>B37-$N$2</f>
        <v>1.5</v>
      </c>
      <c r="C38" s="10">
        <f>C37</f>
        <v>6.2121778264910672</v>
      </c>
      <c r="E38" s="8">
        <f t="shared" si="3"/>
        <v>45</v>
      </c>
      <c r="F38" s="9">
        <f t="shared" si="4"/>
        <v>1.5</v>
      </c>
      <c r="G38" s="10">
        <f t="shared" si="0"/>
        <v>6.2121778264910672</v>
      </c>
      <c r="H38" s="8" t="str">
        <f t="shared" si="5"/>
        <v/>
      </c>
      <c r="I38" s="9" t="e">
        <f t="shared" si="6"/>
        <v>#N/A</v>
      </c>
      <c r="J38" s="10" t="str">
        <f t="shared" si="1"/>
        <v/>
      </c>
    </row>
    <row r="39" spans="1:10" x14ac:dyDescent="0.25">
      <c r="A39" s="14">
        <f t="shared" si="2"/>
        <v>46.25</v>
      </c>
      <c r="B39" s="9">
        <f>B38-$N$2*COS(60*PI()/180)</f>
        <v>0.99999999999999989</v>
      </c>
      <c r="C39" s="10">
        <f>C38+$N$2*SIN(60*PI()/180)-$O$2</f>
        <v>6.9282032302755052</v>
      </c>
      <c r="E39" s="8" t="str">
        <f t="shared" si="3"/>
        <v/>
      </c>
      <c r="F39" s="9" t="e">
        <f t="shared" si="4"/>
        <v>#N/A</v>
      </c>
      <c r="G39" s="10" t="str">
        <f t="shared" si="0"/>
        <v/>
      </c>
      <c r="H39" s="8" t="str">
        <f t="shared" si="5"/>
        <v/>
      </c>
      <c r="I39" s="9" t="e">
        <f t="shared" si="6"/>
        <v>#N/A</v>
      </c>
      <c r="J39" s="10" t="str">
        <f t="shared" si="1"/>
        <v/>
      </c>
    </row>
    <row r="40" spans="1:10" x14ac:dyDescent="0.25">
      <c r="A40" s="14">
        <f t="shared" si="2"/>
        <v>47.5</v>
      </c>
      <c r="B40" s="9">
        <f>B39+$N$2*COS(60*PI()/180)</f>
        <v>1.5</v>
      </c>
      <c r="C40" s="10">
        <f>C39+$N$2*SIN(60*PI()/180)-$O$2</f>
        <v>7.6442286340599432</v>
      </c>
      <c r="E40" s="8" t="str">
        <f t="shared" si="3"/>
        <v/>
      </c>
      <c r="F40" s="9" t="e">
        <f t="shared" si="4"/>
        <v>#N/A</v>
      </c>
      <c r="G40" s="10" t="str">
        <f t="shared" si="0"/>
        <v/>
      </c>
      <c r="H40" s="8" t="str">
        <f t="shared" si="5"/>
        <v/>
      </c>
      <c r="I40" s="9" t="e">
        <f t="shared" si="6"/>
        <v>#N/A</v>
      </c>
      <c r="J40" s="10" t="str">
        <f t="shared" si="1"/>
        <v/>
      </c>
    </row>
    <row r="41" spans="1:10" x14ac:dyDescent="0.25">
      <c r="A41" s="14">
        <f t="shared" si="2"/>
        <v>48.75</v>
      </c>
      <c r="B41" s="9">
        <f>B40+$N$2</f>
        <v>2.5</v>
      </c>
      <c r="C41" s="10">
        <f>C40</f>
        <v>7.6442286340599432</v>
      </c>
      <c r="E41" s="8" t="str">
        <f t="shared" si="3"/>
        <v/>
      </c>
      <c r="F41" s="9" t="e">
        <f t="shared" si="4"/>
        <v>#N/A</v>
      </c>
      <c r="G41" s="10" t="str">
        <f t="shared" si="0"/>
        <v/>
      </c>
      <c r="H41" s="8" t="str">
        <f t="shared" si="5"/>
        <v/>
      </c>
      <c r="I41" s="9" t="e">
        <f t="shared" si="6"/>
        <v>#N/A</v>
      </c>
      <c r="J41" s="10" t="str">
        <f t="shared" si="1"/>
        <v/>
      </c>
    </row>
    <row r="42" spans="1:10" x14ac:dyDescent="0.25">
      <c r="A42" s="15">
        <f t="shared" si="2"/>
        <v>50</v>
      </c>
      <c r="B42" s="12">
        <f>B41+$N$2*COS(60*PI()/180)</f>
        <v>3</v>
      </c>
      <c r="C42" s="13">
        <f>C41-$N$2*SIN(60*PI()/180)+2*$O$2</f>
        <v>7.0782032302755047</v>
      </c>
      <c r="E42" s="11" t="str">
        <f t="shared" si="3"/>
        <v/>
      </c>
      <c r="F42" s="12" t="e">
        <f t="shared" si="4"/>
        <v>#N/A</v>
      </c>
      <c r="G42" s="13" t="str">
        <f t="shared" si="0"/>
        <v/>
      </c>
      <c r="H42" s="11" t="str">
        <f t="shared" si="5"/>
        <v/>
      </c>
      <c r="I42" s="12" t="e">
        <f t="shared" si="6"/>
        <v>#N/A</v>
      </c>
      <c r="J42" s="13" t="str">
        <f t="shared" si="1"/>
        <v/>
      </c>
    </row>
    <row r="43" spans="1:10" x14ac:dyDescent="0.25">
      <c r="A43" s="16">
        <v>9.9999999999999901E+307</v>
      </c>
    </row>
  </sheetData>
  <pageMargins left="0.7" right="0.7" top="0.75" bottom="0.75" header="0.3" footer="0.3"/>
  <pageSetup paperSize="9" orientation="portrait" horizontalDpi="4294967295" verticalDpi="4294967295" r:id="rId1"/>
  <headerFooter>
    <oddFooter>&amp;L&amp;1#&amp;"Calibri"&amp;10 Essity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EVSEYENKO Konstantin</dc:creator>
  <cp:lastModifiedBy>EVSEYENKO Konstantin</cp:lastModifiedBy>
  <dcterms:created xsi:type="dcterms:W3CDTF">2019-10-25T17:41:27Z</dcterms:created>
  <dcterms:modified xsi:type="dcterms:W3CDTF">2020-04-02T06:18:24Z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d6ef0-491d-4f17-aead-12ed260929f1_Enabled">
    <vt:lpwstr>True</vt:lpwstr>
  </property>
  <property fmtid="{D5CDD505-2E9C-101B-9397-08002B2CF9AE}" pid="3" name="MSIP_Label_4c8d6ef0-491d-4f17-aead-12ed260929f1_SiteId">
    <vt:lpwstr>f101208c-39d3-4c8a-8cc7-ad896b25954f</vt:lpwstr>
  </property>
  <property fmtid="{D5CDD505-2E9C-101B-9397-08002B2CF9AE}" pid="4" name="MSIP_Label_4c8d6ef0-491d-4f17-aead-12ed260929f1_Owner">
    <vt:lpwstr>Konstantin.Evseyenko@essity.com</vt:lpwstr>
  </property>
  <property fmtid="{D5CDD505-2E9C-101B-9397-08002B2CF9AE}" pid="5" name="MSIP_Label_4c8d6ef0-491d-4f17-aead-12ed260929f1_SetDate">
    <vt:lpwstr>2019-10-25T18:13:21.9129568Z</vt:lpwstr>
  </property>
  <property fmtid="{D5CDD505-2E9C-101B-9397-08002B2CF9AE}" pid="6" name="MSIP_Label_4c8d6ef0-491d-4f17-aead-12ed260929f1_Name">
    <vt:lpwstr>Internal</vt:lpwstr>
  </property>
  <property fmtid="{D5CDD505-2E9C-101B-9397-08002B2CF9AE}" pid="7" name="MSIP_Label_4c8d6ef0-491d-4f17-aead-12ed260929f1_Application">
    <vt:lpwstr>Microsoft Azure Information Protection</vt:lpwstr>
  </property>
  <property fmtid="{D5CDD505-2E9C-101B-9397-08002B2CF9AE}" pid="8" name="MSIP_Label_4c8d6ef0-491d-4f17-aead-12ed260929f1_Extended_MSFT_Method">
    <vt:lpwstr>Automatic</vt:lpwstr>
  </property>
  <property fmtid="{D5CDD505-2E9C-101B-9397-08002B2CF9AE}" pid="9" name="Sensitivity">
    <vt:lpwstr>Internal</vt:lpwstr>
  </property>
</Properties>
</file>