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tyalbalint/Documents/Foundation/db-string-varchar-speed-test/"/>
    </mc:Choice>
  </mc:AlternateContent>
  <xr:revisionPtr revIDLastSave="0" documentId="13_ncr:1_{1FC4F729-DADD-2F45-9208-C505D593E139}" xr6:coauthVersionLast="47" xr6:coauthVersionMax="47" xr10:uidLastSave="{00000000-0000-0000-0000-000000000000}"/>
  <bookViews>
    <workbookView xWindow="4200" yWindow="2500" windowWidth="28240" windowHeight="17240" xr2:uid="{83D3AA5A-855D-2B4F-8CE6-A76C4B492223}"/>
  </bookViews>
  <sheets>
    <sheet name="Summary" sheetId="5" r:id="rId1"/>
    <sheet name="Varchar DB" sheetId="4" r:id="rId2"/>
    <sheet name="Varchar DB Indexed" sheetId="7" r:id="rId3"/>
    <sheet name="String DB" sheetId="3" r:id="rId4"/>
    <sheet name="String DB Indexed" sheetId="6" r:id="rId5"/>
  </sheets>
  <definedNames>
    <definedName name="string_avg" localSheetId="4">'String DB Indexed'!$H$11</definedName>
    <definedName name="string_avg" localSheetId="2">'Varchar DB Indexed'!$H$11</definedName>
    <definedName name="string_avg">'String DB'!$H$11</definedName>
    <definedName name="string_indexed_avg" localSheetId="2">'Varchar DB Indexed'!$H$11</definedName>
    <definedName name="string_indexed_avg">'String DB Indexed'!$H$11</definedName>
    <definedName name="varchar_avg">'Varchar DB'!$H$11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I2" i="7"/>
  <c r="H2" i="7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D4" i="5"/>
  <c r="D3" i="5"/>
  <c r="H11" i="3"/>
  <c r="H11" i="4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I11" i="3"/>
  <c r="H9" i="3"/>
  <c r="I9" i="3" s="1"/>
  <c r="H10" i="3"/>
  <c r="I10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I11" i="7" l="1"/>
  <c r="H11" i="7"/>
  <c r="H11" i="6"/>
  <c r="C4" i="5" s="1"/>
  <c r="I11" i="6"/>
  <c r="I11" i="4"/>
</calcChain>
</file>

<file path=xl/sharedStrings.xml><?xml version="1.0" encoding="utf-8"?>
<sst xmlns="http://schemas.openxmlformats.org/spreadsheetml/2006/main" count="52" uniqueCount="19">
  <si>
    <t>Varchar DB</t>
  </si>
  <si>
    <t>String DB</t>
  </si>
  <si>
    <t>Avg</t>
  </si>
  <si>
    <t>First/Avg</t>
  </si>
  <si>
    <t>WHERE on multiple fields</t>
  </si>
  <si>
    <t>total count query</t>
  </si>
  <si>
    <t>order by title asc LIMIT 50</t>
  </si>
  <si>
    <t>where title = 'A ab beatae.'</t>
  </si>
  <si>
    <t>where title != 'A ab beatae.'</t>
  </si>
  <si>
    <t>where title LIKE 'A ab beatae%'</t>
  </si>
  <si>
    <t>where title IN</t>
  </si>
  <si>
    <t>where title IN subselect</t>
  </si>
  <si>
    <t>group by title having count(*) &gt; 1</t>
  </si>
  <si>
    <t>Varchar</t>
  </si>
  <si>
    <t>String</t>
  </si>
  <si>
    <t>Indexed</t>
  </si>
  <si>
    <t>Not indexed</t>
  </si>
  <si>
    <t>Varchar DB Indexed</t>
  </si>
  <si>
    <t>String DB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</si>
</sst>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9" formatCode="_-* #,##0.0_-;\-* #,##0.0_-;_-* &quot;-&quot;??_-;_-@_-"/>
  </numFmts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9" fontId="0" fillId="0" borderId="0" xfId="2" applyNumberFormat="1" applyFont="1"/>
  </cellXfs>
  <cellStyles count="3">
    <cellStyle name="Ezres" xfId="2" builtinId="3"/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String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'Varchar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DB'!$B$2:$B$10</c:f>
              <c:numCache>
                <c:formatCode>General</c:formatCode>
                <c:ptCount val="9"/>
                <c:pt idx="0">
                  <c:v>2102</c:v>
                </c:pt>
                <c:pt idx="1">
                  <c:v>1171</c:v>
                </c:pt>
                <c:pt idx="2">
                  <c:v>560</c:v>
                </c:pt>
                <c:pt idx="3">
                  <c:v>24</c:v>
                </c:pt>
                <c:pt idx="4">
                  <c:v>656</c:v>
                </c:pt>
                <c:pt idx="5">
                  <c:v>1145</c:v>
                </c:pt>
                <c:pt idx="6">
                  <c:v>775</c:v>
                </c:pt>
                <c:pt idx="7">
                  <c:v>9650</c:v>
                </c:pt>
                <c:pt idx="8">
                  <c:v>11534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D046-9D1E-1C7AB8BFF0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'Varchar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DB'!$C$2:$C$10</c:f>
              <c:numCache>
                <c:formatCode>General</c:formatCode>
                <c:ptCount val="9"/>
                <c:pt idx="0">
                  <c:v>1162</c:v>
                </c:pt>
                <c:pt idx="1">
                  <c:v>1140</c:v>
                </c:pt>
                <c:pt idx="2">
                  <c:v>573</c:v>
                </c:pt>
                <c:pt idx="3">
                  <c:v>18</c:v>
                </c:pt>
                <c:pt idx="4">
                  <c:v>641</c:v>
                </c:pt>
                <c:pt idx="5">
                  <c:v>966</c:v>
                </c:pt>
                <c:pt idx="6">
                  <c:v>776</c:v>
                </c:pt>
                <c:pt idx="7">
                  <c:v>9272</c:v>
                </c:pt>
                <c:pt idx="8">
                  <c:v>10360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8-D046-9D1E-1C7AB8BFF0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'Varchar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DB'!$D$2:$D$10</c:f>
              <c:numCache>
                <c:formatCode>General</c:formatCode>
                <c:ptCount val="9"/>
                <c:pt idx="0">
                  <c:v>1179</c:v>
                </c:pt>
                <c:pt idx="1">
                  <c:v>1130</c:v>
                </c:pt>
                <c:pt idx="2">
                  <c:v>551</c:v>
                </c:pt>
                <c:pt idx="3">
                  <c:v>6</c:v>
                </c:pt>
                <c:pt idx="4">
                  <c:v>673</c:v>
                </c:pt>
                <c:pt idx="5">
                  <c:v>937</c:v>
                </c:pt>
                <c:pt idx="6">
                  <c:v>780</c:v>
                </c:pt>
                <c:pt idx="7">
                  <c:v>9512</c:v>
                </c:pt>
                <c:pt idx="8">
                  <c:v>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8-D046-9D1E-1C7AB8BFF04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'Varchar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DB'!$E$2:$E$10</c:f>
              <c:numCache>
                <c:formatCode>General</c:formatCode>
                <c:ptCount val="9"/>
                <c:pt idx="0">
                  <c:v>1171</c:v>
                </c:pt>
                <c:pt idx="1">
                  <c:v>1134</c:v>
                </c:pt>
                <c:pt idx="2">
                  <c:v>561</c:v>
                </c:pt>
                <c:pt idx="3">
                  <c:v>5</c:v>
                </c:pt>
                <c:pt idx="4">
                  <c:v>646</c:v>
                </c:pt>
                <c:pt idx="5">
                  <c:v>981</c:v>
                </c:pt>
                <c:pt idx="6">
                  <c:v>774</c:v>
                </c:pt>
                <c:pt idx="7">
                  <c:v>9337</c:v>
                </c:pt>
                <c:pt idx="8">
                  <c:v>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8-D046-9D1E-1C7AB8BFF04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'Varchar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DB'!$F$2:$F$10</c:f>
              <c:numCache>
                <c:formatCode>General</c:formatCode>
                <c:ptCount val="9"/>
                <c:pt idx="0">
                  <c:v>1143</c:v>
                </c:pt>
                <c:pt idx="1">
                  <c:v>1085</c:v>
                </c:pt>
                <c:pt idx="2">
                  <c:v>574</c:v>
                </c:pt>
                <c:pt idx="3">
                  <c:v>5</c:v>
                </c:pt>
                <c:pt idx="4">
                  <c:v>643</c:v>
                </c:pt>
                <c:pt idx="5">
                  <c:v>901</c:v>
                </c:pt>
                <c:pt idx="6">
                  <c:v>772</c:v>
                </c:pt>
                <c:pt idx="7">
                  <c:v>9276</c:v>
                </c:pt>
                <c:pt idx="8">
                  <c:v>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8-D046-9D1E-1C7AB8BF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5280"/>
        <c:axId val="344444720"/>
      </c:barChart>
      <c:catAx>
        <c:axId val="8294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444720"/>
        <c:crosses val="autoZero"/>
        <c:auto val="1"/>
        <c:lblAlgn val="ctr"/>
        <c:lblOffset val="100"/>
        <c:noMultiLvlLbl val="0"/>
      </c:catAx>
      <c:valAx>
        <c:axId val="34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String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'Varchar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 Indexed'!$B$2:$B$10</c:f>
              <c:numCache>
                <c:formatCode>General</c:formatCode>
                <c:ptCount val="9"/>
                <c:pt idx="0">
                  <c:v>1139</c:v>
                </c:pt>
                <c:pt idx="1">
                  <c:v>23</c:v>
                </c:pt>
                <c:pt idx="2">
                  <c:v>14</c:v>
                </c:pt>
                <c:pt idx="3">
                  <c:v>12</c:v>
                </c:pt>
                <c:pt idx="4">
                  <c:v>628</c:v>
                </c:pt>
                <c:pt idx="5">
                  <c:v>10</c:v>
                </c:pt>
                <c:pt idx="6">
                  <c:v>731</c:v>
                </c:pt>
                <c:pt idx="7">
                  <c:v>8473</c:v>
                </c:pt>
                <c:pt idx="8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5E40-86F0-517BF79EA4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'Varchar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 Indexed'!$C$2:$C$10</c:f>
              <c:numCache>
                <c:formatCode>General</c:formatCode>
                <c:ptCount val="9"/>
                <c:pt idx="0">
                  <c:v>1093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614</c:v>
                </c:pt>
                <c:pt idx="5">
                  <c:v>3</c:v>
                </c:pt>
                <c:pt idx="6">
                  <c:v>716</c:v>
                </c:pt>
                <c:pt idx="7">
                  <c:v>8451</c:v>
                </c:pt>
                <c:pt idx="8">
                  <c:v>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5E40-86F0-517BF79EA4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'Varchar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 Indexed'!$D$2:$D$10</c:f>
              <c:numCache>
                <c:formatCode>General</c:formatCode>
                <c:ptCount val="9"/>
                <c:pt idx="0">
                  <c:v>1090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595</c:v>
                </c:pt>
                <c:pt idx="5">
                  <c:v>3</c:v>
                </c:pt>
                <c:pt idx="6">
                  <c:v>716</c:v>
                </c:pt>
                <c:pt idx="7">
                  <c:v>8468</c:v>
                </c:pt>
                <c:pt idx="8">
                  <c:v>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5E40-86F0-517BF79EA4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'Varchar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 Indexed'!$E$2:$E$10</c:f>
              <c:numCache>
                <c:formatCode>General</c:formatCode>
                <c:ptCount val="9"/>
                <c:pt idx="0">
                  <c:v>1122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605</c:v>
                </c:pt>
                <c:pt idx="5">
                  <c:v>3</c:v>
                </c:pt>
                <c:pt idx="6">
                  <c:v>710</c:v>
                </c:pt>
                <c:pt idx="7">
                  <c:v>8498</c:v>
                </c:pt>
                <c:pt idx="8">
                  <c:v>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9-5E40-86F0-517BF79EA4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'Varchar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'Varchar DB Indexed'!$F$2:$F$10</c:f>
              <c:numCache>
                <c:formatCode>General</c:formatCode>
                <c:ptCount val="9"/>
                <c:pt idx="0">
                  <c:v>1125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597</c:v>
                </c:pt>
                <c:pt idx="5">
                  <c:v>3</c:v>
                </c:pt>
                <c:pt idx="6">
                  <c:v>705</c:v>
                </c:pt>
                <c:pt idx="7">
                  <c:v>8452</c:v>
                </c:pt>
                <c:pt idx="8">
                  <c:v>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9-5E40-86F0-517BF79E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5280"/>
        <c:axId val="344444720"/>
      </c:barChart>
      <c:catAx>
        <c:axId val="8294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444720"/>
        <c:crosses val="autoZero"/>
        <c:auto val="1"/>
        <c:lblAlgn val="ctr"/>
        <c:lblOffset val="100"/>
        <c:noMultiLvlLbl val="0"/>
      </c:catAx>
      <c:valAx>
        <c:axId val="34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String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'String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DB'!$B$2:$B$10</c:f>
              <c:numCache>
                <c:formatCode>General</c:formatCode>
                <c:ptCount val="9"/>
                <c:pt idx="0">
                  <c:v>2106</c:v>
                </c:pt>
                <c:pt idx="1">
                  <c:v>1102</c:v>
                </c:pt>
                <c:pt idx="2">
                  <c:v>560</c:v>
                </c:pt>
                <c:pt idx="3">
                  <c:v>16</c:v>
                </c:pt>
                <c:pt idx="4">
                  <c:v>654</c:v>
                </c:pt>
                <c:pt idx="5">
                  <c:v>885</c:v>
                </c:pt>
                <c:pt idx="6">
                  <c:v>779</c:v>
                </c:pt>
                <c:pt idx="7">
                  <c:v>9159</c:v>
                </c:pt>
                <c:pt idx="8">
                  <c:v>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E849-9C89-F010F9B388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'String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DB'!$C$2:$C$10</c:f>
              <c:numCache>
                <c:formatCode>General</c:formatCode>
                <c:ptCount val="9"/>
                <c:pt idx="0">
                  <c:v>1139</c:v>
                </c:pt>
                <c:pt idx="1">
                  <c:v>1071</c:v>
                </c:pt>
                <c:pt idx="2">
                  <c:v>550</c:v>
                </c:pt>
                <c:pt idx="3">
                  <c:v>9</c:v>
                </c:pt>
                <c:pt idx="4">
                  <c:v>665</c:v>
                </c:pt>
                <c:pt idx="5">
                  <c:v>886</c:v>
                </c:pt>
                <c:pt idx="6">
                  <c:v>788</c:v>
                </c:pt>
                <c:pt idx="7">
                  <c:v>8984</c:v>
                </c:pt>
                <c:pt idx="8">
                  <c:v>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D-E849-9C89-F010F9B388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'String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DB'!$D$2:$D$10</c:f>
              <c:numCache>
                <c:formatCode>General</c:formatCode>
                <c:ptCount val="9"/>
                <c:pt idx="0">
                  <c:v>1134</c:v>
                </c:pt>
                <c:pt idx="1">
                  <c:v>1102</c:v>
                </c:pt>
                <c:pt idx="2">
                  <c:v>560</c:v>
                </c:pt>
                <c:pt idx="3">
                  <c:v>7</c:v>
                </c:pt>
                <c:pt idx="4">
                  <c:v>658</c:v>
                </c:pt>
                <c:pt idx="5">
                  <c:v>929</c:v>
                </c:pt>
                <c:pt idx="6">
                  <c:v>802</c:v>
                </c:pt>
                <c:pt idx="7">
                  <c:v>8986</c:v>
                </c:pt>
                <c:pt idx="8">
                  <c:v>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D-E849-9C89-F010F9B388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'String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DB'!$E$2:$E$10</c:f>
              <c:numCache>
                <c:formatCode>General</c:formatCode>
                <c:ptCount val="9"/>
                <c:pt idx="0">
                  <c:v>1200</c:v>
                </c:pt>
                <c:pt idx="1">
                  <c:v>1075</c:v>
                </c:pt>
                <c:pt idx="2">
                  <c:v>553</c:v>
                </c:pt>
                <c:pt idx="3">
                  <c:v>5</c:v>
                </c:pt>
                <c:pt idx="4">
                  <c:v>643</c:v>
                </c:pt>
                <c:pt idx="5">
                  <c:v>918</c:v>
                </c:pt>
                <c:pt idx="6">
                  <c:v>832</c:v>
                </c:pt>
                <c:pt idx="7">
                  <c:v>9071</c:v>
                </c:pt>
                <c:pt idx="8">
                  <c:v>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D-E849-9C89-F010F9B3880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'String DB'!$A$2:$A$10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DB'!$F$2:$F$10</c:f>
              <c:numCache>
                <c:formatCode>General</c:formatCode>
                <c:ptCount val="9"/>
                <c:pt idx="0">
                  <c:v>1255</c:v>
                </c:pt>
                <c:pt idx="1">
                  <c:v>1074</c:v>
                </c:pt>
                <c:pt idx="2">
                  <c:v>567</c:v>
                </c:pt>
                <c:pt idx="3">
                  <c:v>8</c:v>
                </c:pt>
                <c:pt idx="4">
                  <c:v>626</c:v>
                </c:pt>
                <c:pt idx="5">
                  <c:v>907</c:v>
                </c:pt>
                <c:pt idx="6">
                  <c:v>779</c:v>
                </c:pt>
                <c:pt idx="7">
                  <c:v>9022</c:v>
                </c:pt>
                <c:pt idx="8">
                  <c:v>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D-E849-9C89-F010F9B3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5280"/>
        <c:axId val="344444720"/>
      </c:barChart>
      <c:catAx>
        <c:axId val="8294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444720"/>
        <c:crosses val="autoZero"/>
        <c:auto val="1"/>
        <c:lblAlgn val="ctr"/>
        <c:lblOffset val="100"/>
        <c:noMultiLvlLbl val="0"/>
      </c:catAx>
      <c:valAx>
        <c:axId val="34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String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'String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 Indexed'!$B$2:$B$10</c:f>
              <c:numCache>
                <c:formatCode>General</c:formatCode>
                <c:ptCount val="9"/>
                <c:pt idx="0">
                  <c:v>1359</c:v>
                </c:pt>
                <c:pt idx="1">
                  <c:v>25</c:v>
                </c:pt>
                <c:pt idx="2">
                  <c:v>8</c:v>
                </c:pt>
                <c:pt idx="3">
                  <c:v>12</c:v>
                </c:pt>
                <c:pt idx="4">
                  <c:v>608</c:v>
                </c:pt>
                <c:pt idx="5">
                  <c:v>12</c:v>
                </c:pt>
                <c:pt idx="6">
                  <c:v>758</c:v>
                </c:pt>
                <c:pt idx="7">
                  <c:v>8622</c:v>
                </c:pt>
                <c:pt idx="8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F64C-ACDF-2A5817D0A3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'String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 Indexed'!$C$2:$C$10</c:f>
              <c:numCache>
                <c:formatCode>General</c:formatCode>
                <c:ptCount val="9"/>
                <c:pt idx="0">
                  <c:v>1117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594</c:v>
                </c:pt>
                <c:pt idx="5">
                  <c:v>4</c:v>
                </c:pt>
                <c:pt idx="6">
                  <c:v>717</c:v>
                </c:pt>
                <c:pt idx="7">
                  <c:v>8683</c:v>
                </c:pt>
                <c:pt idx="8">
                  <c:v>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2-F64C-ACDF-2A5817D0A3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'String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 Indexed'!$D$2:$D$10</c:f>
              <c:numCache>
                <c:formatCode>General</c:formatCode>
                <c:ptCount val="9"/>
                <c:pt idx="0">
                  <c:v>1094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595</c:v>
                </c:pt>
                <c:pt idx="5">
                  <c:v>2</c:v>
                </c:pt>
                <c:pt idx="6">
                  <c:v>720</c:v>
                </c:pt>
                <c:pt idx="7">
                  <c:v>8458</c:v>
                </c:pt>
                <c:pt idx="8">
                  <c:v>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2-F64C-ACDF-2A5817D0A3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'String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 Indexed'!$E$2:$E$10</c:f>
              <c:numCache>
                <c:formatCode>General</c:formatCode>
                <c:ptCount val="9"/>
                <c:pt idx="0">
                  <c:v>1095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598</c:v>
                </c:pt>
                <c:pt idx="5">
                  <c:v>4</c:v>
                </c:pt>
                <c:pt idx="6">
                  <c:v>731</c:v>
                </c:pt>
                <c:pt idx="7">
                  <c:v>8427</c:v>
                </c:pt>
                <c:pt idx="8">
                  <c:v>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2-F64C-ACDF-2A5817D0A3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'String DB Indexed'!$A$2:$A$10</c:f>
              <c:strCache>
                <c:ptCount val="9"/>
                <c:pt idx="0">
                  <c:v>total count query</c:v>
                </c:pt>
                <c:pt idx="1">
                  <c:v>order by title asc LIMIT 50</c:v>
                </c:pt>
                <c:pt idx="2">
                  <c:v>where title = 'A ab beatae.'</c:v>
                </c:pt>
                <c:pt idx="3">
                  <c:v>where title != 'A ab beatae.'</c:v>
                </c:pt>
                <c:pt idx="4">
                  <c:v>where title LIKE 'A ab beatae%'</c:v>
                </c:pt>
                <c:pt idx="5">
                  <c:v>where title IN</c:v>
                </c:pt>
                <c:pt idx="6">
                  <c:v>where title IN subselect</c:v>
                </c:pt>
                <c:pt idx="7">
                  <c:v>group by title having count(*) &gt; 1</c:v>
                </c:pt>
                <c:pt idx="8">
                  <c:v>WHERE on multiple fields</c:v>
                </c:pt>
              </c:strCache>
            </c:strRef>
          </c:cat>
          <c:val>
            <c:numRef>
              <c:f>'String DB Indexed'!$F$2:$F$10</c:f>
              <c:numCache>
                <c:formatCode>General</c:formatCode>
                <c:ptCount val="9"/>
                <c:pt idx="0">
                  <c:v>1091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597</c:v>
                </c:pt>
                <c:pt idx="5">
                  <c:v>4</c:v>
                </c:pt>
                <c:pt idx="6">
                  <c:v>729</c:v>
                </c:pt>
                <c:pt idx="7">
                  <c:v>8372</c:v>
                </c:pt>
                <c:pt idx="8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2-F64C-ACDF-2A5817D0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95280"/>
        <c:axId val="344444720"/>
      </c:barChart>
      <c:catAx>
        <c:axId val="8294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4444720"/>
        <c:crosses val="autoZero"/>
        <c:auto val="1"/>
        <c:lblAlgn val="ctr"/>
        <c:lblOffset val="100"/>
        <c:noMultiLvlLbl val="0"/>
      </c:catAx>
      <c:valAx>
        <c:axId val="3444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94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12</xdr:row>
      <xdr:rowOff>6350</xdr:rowOff>
    </xdr:from>
    <xdr:to>
      <xdr:col>12</xdr:col>
      <xdr:colOff>698500</xdr:colOff>
      <xdr:row>31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3C71FC-78C2-994D-9CC4-5610A285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12</xdr:row>
      <xdr:rowOff>6350</xdr:rowOff>
    </xdr:from>
    <xdr:to>
      <xdr:col>12</xdr:col>
      <xdr:colOff>673100</xdr:colOff>
      <xdr:row>31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F69546-13F1-6549-B9BE-320015A9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12</xdr:row>
      <xdr:rowOff>6350</xdr:rowOff>
    </xdr:from>
    <xdr:to>
      <xdr:col>12</xdr:col>
      <xdr:colOff>673100</xdr:colOff>
      <xdr:row>31</xdr:row>
      <xdr:rowOff>12700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375E4678-9F01-A76B-B8C3-BBA0F0D6E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12</xdr:row>
      <xdr:rowOff>6350</xdr:rowOff>
    </xdr:from>
    <xdr:to>
      <xdr:col>12</xdr:col>
      <xdr:colOff>673100</xdr:colOff>
      <xdr:row>31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A211DD3-F173-2944-AD53-89A3414B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C175-1EBD-5341-A634-9709A8926F0F}">
  <dimension ref="B2:D4"/>
  <sheetViews>
    <sheetView tabSelected="1" workbookViewId="0">
      <selection activeCell="D10" sqref="D10"/>
    </sheetView>
  </sheetViews>
  <sheetFormatPr baseColWidth="10" defaultRowHeight="16" x14ac:dyDescent="0.2"/>
  <sheetData>
    <row r="2" spans="2:4" x14ac:dyDescent="0.2">
      <c r="C2" t="s">
        <v>15</v>
      </c>
      <c r="D2" t="s">
        <v>16</v>
      </c>
    </row>
    <row r="3" spans="2:4" x14ac:dyDescent="0.2">
      <c r="B3" t="s">
        <v>13</v>
      </c>
      <c r="C3">
        <f>'Varchar DB Indexed'!string_avg</f>
        <v>1585.8222222222223</v>
      </c>
      <c r="D3">
        <f>varchar_avg</f>
        <v>2791.2888888888888</v>
      </c>
    </row>
    <row r="4" spans="2:4" x14ac:dyDescent="0.2">
      <c r="B4" t="s">
        <v>14</v>
      </c>
      <c r="C4">
        <f>'String DB Indexed'!string_avg</f>
        <v>1594.0444444444443</v>
      </c>
      <c r="D4">
        <f>string_avg</f>
        <v>2635.7555555555559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A12F-DF37-A549-B27D-EA8BEDFEBC39}">
  <dimension ref="A1:I16"/>
  <sheetViews>
    <sheetView workbookViewId="0">
      <selection activeCell="B12" sqref="B12"/>
    </sheetView>
  </sheetViews>
  <sheetFormatPr baseColWidth="10" defaultRowHeight="16" x14ac:dyDescent="0.2"/>
  <cols>
    <col min="1" max="1" width="31" customWidth="1"/>
  </cols>
  <sheetData>
    <row r="1" spans="1:9" x14ac:dyDescent="0.2">
      <c r="A1" t="s">
        <v>0</v>
      </c>
      <c r="H1" t="s">
        <v>2</v>
      </c>
      <c r="I1" t="s">
        <v>3</v>
      </c>
    </row>
    <row r="2" spans="1:9" x14ac:dyDescent="0.2">
      <c r="A2" t="s">
        <v>5</v>
      </c>
      <c r="B2">
        <v>2102</v>
      </c>
      <c r="C2">
        <v>1162</v>
      </c>
      <c r="D2">
        <v>1179</v>
      </c>
      <c r="E2">
        <v>1171</v>
      </c>
      <c r="F2">
        <v>1143</v>
      </c>
      <c r="H2">
        <f>AVERAGE(B2:F2)</f>
        <v>1351.4</v>
      </c>
      <c r="I2" s="1">
        <f>B2/H2</f>
        <v>1.5554240047358294</v>
      </c>
    </row>
    <row r="3" spans="1:9" x14ac:dyDescent="0.2">
      <c r="A3" t="s">
        <v>6</v>
      </c>
      <c r="B3">
        <v>1171</v>
      </c>
      <c r="C3">
        <v>1140</v>
      </c>
      <c r="D3">
        <v>1130</v>
      </c>
      <c r="E3">
        <v>1134</v>
      </c>
      <c r="F3">
        <v>1085</v>
      </c>
      <c r="H3">
        <f t="shared" ref="H3:H10" si="0">AVERAGE(B3:F3)</f>
        <v>1132</v>
      </c>
      <c r="I3" s="1">
        <f t="shared" ref="I3:I10" si="1">B3/H3</f>
        <v>1.034452296819788</v>
      </c>
    </row>
    <row r="4" spans="1:9" x14ac:dyDescent="0.2">
      <c r="A4" t="s">
        <v>7</v>
      </c>
      <c r="B4">
        <v>560</v>
      </c>
      <c r="C4">
        <v>573</v>
      </c>
      <c r="D4">
        <v>551</v>
      </c>
      <c r="E4">
        <v>561</v>
      </c>
      <c r="F4">
        <v>574</v>
      </c>
      <c r="H4">
        <f t="shared" si="0"/>
        <v>563.79999999999995</v>
      </c>
      <c r="I4" s="1">
        <f t="shared" si="1"/>
        <v>0.99326002128414337</v>
      </c>
    </row>
    <row r="5" spans="1:9" x14ac:dyDescent="0.2">
      <c r="A5" t="s">
        <v>8</v>
      </c>
      <c r="B5">
        <v>24</v>
      </c>
      <c r="C5">
        <v>18</v>
      </c>
      <c r="D5">
        <v>6</v>
      </c>
      <c r="E5">
        <v>5</v>
      </c>
      <c r="F5">
        <v>5</v>
      </c>
      <c r="H5">
        <f t="shared" si="0"/>
        <v>11.6</v>
      </c>
      <c r="I5" s="1">
        <f t="shared" si="1"/>
        <v>2.0689655172413794</v>
      </c>
    </row>
    <row r="6" spans="1:9" x14ac:dyDescent="0.2">
      <c r="A6" t="s">
        <v>9</v>
      </c>
      <c r="B6">
        <v>656</v>
      </c>
      <c r="C6">
        <v>641</v>
      </c>
      <c r="D6">
        <v>673</v>
      </c>
      <c r="E6">
        <v>646</v>
      </c>
      <c r="F6">
        <v>643</v>
      </c>
      <c r="H6">
        <f t="shared" si="0"/>
        <v>651.79999999999995</v>
      </c>
      <c r="I6" s="1">
        <f t="shared" si="1"/>
        <v>1.0064436943847808</v>
      </c>
    </row>
    <row r="7" spans="1:9" x14ac:dyDescent="0.2">
      <c r="A7" t="s">
        <v>10</v>
      </c>
      <c r="B7">
        <v>1145</v>
      </c>
      <c r="C7">
        <v>966</v>
      </c>
      <c r="D7">
        <v>937</v>
      </c>
      <c r="E7">
        <v>981</v>
      </c>
      <c r="F7">
        <v>901</v>
      </c>
      <c r="H7">
        <f t="shared" si="0"/>
        <v>986</v>
      </c>
      <c r="I7" s="1">
        <f t="shared" si="1"/>
        <v>1.1612576064908722</v>
      </c>
    </row>
    <row r="8" spans="1:9" x14ac:dyDescent="0.2">
      <c r="A8" t="s">
        <v>11</v>
      </c>
      <c r="B8">
        <v>775</v>
      </c>
      <c r="C8">
        <v>776</v>
      </c>
      <c r="D8">
        <v>780</v>
      </c>
      <c r="E8">
        <v>774</v>
      </c>
      <c r="F8">
        <v>772</v>
      </c>
      <c r="H8">
        <f t="shared" si="0"/>
        <v>775.4</v>
      </c>
      <c r="I8" s="1">
        <f t="shared" si="1"/>
        <v>0.99948413721949969</v>
      </c>
    </row>
    <row r="9" spans="1:9" x14ac:dyDescent="0.2">
      <c r="A9" t="s">
        <v>12</v>
      </c>
      <c r="B9">
        <v>9650</v>
      </c>
      <c r="C9">
        <v>9272</v>
      </c>
      <c r="D9">
        <v>9512</v>
      </c>
      <c r="E9">
        <v>9337</v>
      </c>
      <c r="F9">
        <v>9276</v>
      </c>
      <c r="H9">
        <f t="shared" si="0"/>
        <v>9409.4</v>
      </c>
      <c r="I9" s="1">
        <f t="shared" si="1"/>
        <v>1.0255701745063448</v>
      </c>
    </row>
    <row r="10" spans="1:9" x14ac:dyDescent="0.2">
      <c r="A10" t="s">
        <v>4</v>
      </c>
      <c r="B10">
        <v>11534</v>
      </c>
      <c r="C10">
        <v>10360</v>
      </c>
      <c r="D10">
        <v>9589</v>
      </c>
      <c r="E10">
        <v>9961</v>
      </c>
      <c r="F10">
        <v>9757</v>
      </c>
      <c r="H10">
        <f t="shared" si="0"/>
        <v>10240.200000000001</v>
      </c>
      <c r="I10" s="1">
        <f t="shared" si="1"/>
        <v>1.1263451885705356</v>
      </c>
    </row>
    <row r="11" spans="1:9" x14ac:dyDescent="0.2">
      <c r="H11" s="3">
        <f>AVERAGE(H2:H10)</f>
        <v>2791.2888888888888</v>
      </c>
      <c r="I11" s="2">
        <f>AVERAGE(I2:I10)</f>
        <v>1.2190225156947971</v>
      </c>
    </row>
    <row r="12" spans="1:9" x14ac:dyDescent="0.2">
      <c r="I12" s="2"/>
    </row>
    <row r="13" spans="1:9" x14ac:dyDescent="0.2">
      <c r="I13" s="2"/>
    </row>
    <row r="14" spans="1:9" x14ac:dyDescent="0.2">
      <c r="I14" s="2"/>
    </row>
    <row r="15" spans="1:9" x14ac:dyDescent="0.2">
      <c r="I15" s="2"/>
    </row>
    <row r="16" spans="1:9" x14ac:dyDescent="0.2">
      <c r="I1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4D20-C17F-3946-907B-48AB48CC573A}">
  <dimension ref="A1:I16"/>
  <sheetViews>
    <sheetView workbookViewId="0">
      <selection activeCell="H11" sqref="H11"/>
    </sheetView>
  </sheetViews>
  <sheetFormatPr baseColWidth="10" defaultRowHeight="16" x14ac:dyDescent="0.2"/>
  <cols>
    <col min="1" max="1" width="31" customWidth="1"/>
  </cols>
  <sheetData>
    <row r="1" spans="1:9" x14ac:dyDescent="0.2">
      <c r="A1" t="s">
        <v>17</v>
      </c>
      <c r="H1" t="s">
        <v>2</v>
      </c>
      <c r="I1" t="s">
        <v>3</v>
      </c>
    </row>
    <row r="2" spans="1:9" x14ac:dyDescent="0.2">
      <c r="A2" t="s">
        <v>5</v>
      </c>
      <c r="B2">
        <v>1139</v>
      </c>
      <c r="C2">
        <v>1093</v>
      </c>
      <c r="D2">
        <v>1090</v>
      </c>
      <c r="E2">
        <v>1122</v>
      </c>
      <c r="F2">
        <v>1125</v>
      </c>
      <c r="H2">
        <f>AVERAGE(B2:F2)</f>
        <v>1113.8</v>
      </c>
      <c r="I2" s="1">
        <f>B2/H2</f>
        <v>1.0226252469024959</v>
      </c>
    </row>
    <row r="3" spans="1:9" x14ac:dyDescent="0.2">
      <c r="A3" t="s">
        <v>6</v>
      </c>
      <c r="B3">
        <v>23</v>
      </c>
      <c r="C3">
        <v>10</v>
      </c>
      <c r="D3">
        <v>9</v>
      </c>
      <c r="E3">
        <v>5</v>
      </c>
      <c r="F3">
        <v>5</v>
      </c>
      <c r="H3">
        <f t="shared" ref="H3:H10" si="0">AVERAGE(B3:F3)</f>
        <v>10.4</v>
      </c>
      <c r="I3" s="1">
        <f t="shared" ref="I3:I10" si="1">B3/H3</f>
        <v>2.2115384615384617</v>
      </c>
    </row>
    <row r="4" spans="1:9" x14ac:dyDescent="0.2">
      <c r="A4" t="s">
        <v>7</v>
      </c>
      <c r="B4">
        <v>14</v>
      </c>
      <c r="C4">
        <v>3</v>
      </c>
      <c r="D4">
        <v>5</v>
      </c>
      <c r="E4">
        <v>10</v>
      </c>
      <c r="F4">
        <v>4</v>
      </c>
      <c r="H4">
        <f t="shared" si="0"/>
        <v>7.2</v>
      </c>
      <c r="I4" s="1">
        <f t="shared" si="1"/>
        <v>1.9444444444444444</v>
      </c>
    </row>
    <row r="5" spans="1:9" x14ac:dyDescent="0.2">
      <c r="A5" t="s">
        <v>8</v>
      </c>
      <c r="B5">
        <v>12</v>
      </c>
      <c r="C5">
        <v>7</v>
      </c>
      <c r="D5">
        <v>5</v>
      </c>
      <c r="E5">
        <v>6</v>
      </c>
      <c r="F5">
        <v>10</v>
      </c>
      <c r="H5">
        <f t="shared" si="0"/>
        <v>8</v>
      </c>
      <c r="I5" s="1">
        <f t="shared" si="1"/>
        <v>1.5</v>
      </c>
    </row>
    <row r="6" spans="1:9" x14ac:dyDescent="0.2">
      <c r="A6" t="s">
        <v>9</v>
      </c>
      <c r="B6">
        <v>628</v>
      </c>
      <c r="C6">
        <v>614</v>
      </c>
      <c r="D6">
        <v>595</v>
      </c>
      <c r="E6">
        <v>605</v>
      </c>
      <c r="F6">
        <v>597</v>
      </c>
      <c r="H6">
        <f t="shared" si="0"/>
        <v>607.79999999999995</v>
      </c>
      <c r="I6" s="1">
        <f t="shared" si="1"/>
        <v>1.033234616650214</v>
      </c>
    </row>
    <row r="7" spans="1:9" x14ac:dyDescent="0.2">
      <c r="A7" t="s">
        <v>10</v>
      </c>
      <c r="B7">
        <v>10</v>
      </c>
      <c r="C7">
        <v>3</v>
      </c>
      <c r="D7">
        <v>3</v>
      </c>
      <c r="E7">
        <v>3</v>
      </c>
      <c r="F7">
        <v>3</v>
      </c>
      <c r="H7">
        <f t="shared" si="0"/>
        <v>4.4000000000000004</v>
      </c>
      <c r="I7" s="1">
        <f t="shared" si="1"/>
        <v>2.2727272727272725</v>
      </c>
    </row>
    <row r="8" spans="1:9" x14ac:dyDescent="0.2">
      <c r="A8" t="s">
        <v>11</v>
      </c>
      <c r="B8">
        <v>731</v>
      </c>
      <c r="C8">
        <v>716</v>
      </c>
      <c r="D8">
        <v>716</v>
      </c>
      <c r="E8">
        <v>710</v>
      </c>
      <c r="F8">
        <v>705</v>
      </c>
      <c r="H8">
        <f t="shared" si="0"/>
        <v>715.6</v>
      </c>
      <c r="I8" s="1">
        <f t="shared" si="1"/>
        <v>1.0215204024594746</v>
      </c>
    </row>
    <row r="9" spans="1:9" x14ac:dyDescent="0.2">
      <c r="A9" t="s">
        <v>12</v>
      </c>
      <c r="B9">
        <v>8473</v>
      </c>
      <c r="C9">
        <v>8451</v>
      </c>
      <c r="D9">
        <v>8468</v>
      </c>
      <c r="E9">
        <v>8498</v>
      </c>
      <c r="F9">
        <v>8452</v>
      </c>
      <c r="H9">
        <f t="shared" si="0"/>
        <v>8468.4</v>
      </c>
      <c r="I9" s="1">
        <f t="shared" si="1"/>
        <v>1.0005431958811581</v>
      </c>
    </row>
    <row r="10" spans="1:9" x14ac:dyDescent="0.2">
      <c r="A10" t="s">
        <v>4</v>
      </c>
      <c r="B10">
        <v>3317</v>
      </c>
      <c r="C10">
        <v>3255</v>
      </c>
      <c r="D10">
        <v>3437</v>
      </c>
      <c r="E10">
        <v>3228</v>
      </c>
      <c r="F10">
        <v>3447</v>
      </c>
      <c r="H10">
        <f t="shared" si="0"/>
        <v>3336.8</v>
      </c>
      <c r="I10" s="1">
        <f t="shared" si="1"/>
        <v>0.99406617118197071</v>
      </c>
    </row>
    <row r="11" spans="1:9" x14ac:dyDescent="0.2">
      <c r="H11" s="3">
        <f>AVERAGE(H2:H10)</f>
        <v>1585.8222222222223</v>
      </c>
      <c r="I11" s="2">
        <f>AVERAGE(I2:I10)</f>
        <v>1.4445222013094989</v>
      </c>
    </row>
    <row r="12" spans="1:9" x14ac:dyDescent="0.2">
      <c r="I12" s="2"/>
    </row>
    <row r="13" spans="1:9" x14ac:dyDescent="0.2">
      <c r="I13" s="2"/>
    </row>
    <row r="14" spans="1:9" x14ac:dyDescent="0.2">
      <c r="I14" s="2"/>
    </row>
    <row r="15" spans="1:9" x14ac:dyDescent="0.2">
      <c r="I15" s="2"/>
    </row>
    <row r="16" spans="1:9" x14ac:dyDescent="0.2">
      <c r="I1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C26C-66AC-2F4A-9E81-1FE7C474B47B}">
  <dimension ref="A1:I16"/>
  <sheetViews>
    <sheetView workbookViewId="0">
      <selection activeCell="H11" sqref="H11"/>
    </sheetView>
  </sheetViews>
  <sheetFormatPr baseColWidth="10" defaultRowHeight="16" x14ac:dyDescent="0.2"/>
  <cols>
    <col min="1" max="1" width="31" customWidth="1"/>
  </cols>
  <sheetData>
    <row r="1" spans="1:9" x14ac:dyDescent="0.2">
      <c r="A1" t="s">
        <v>1</v>
      </c>
      <c r="H1" t="s">
        <v>2</v>
      </c>
      <c r="I1" t="s">
        <v>3</v>
      </c>
    </row>
    <row r="2" spans="1:9" x14ac:dyDescent="0.2">
      <c r="A2" t="s">
        <v>5</v>
      </c>
      <c r="B2">
        <v>2106</v>
      </c>
      <c r="C2">
        <v>1139</v>
      </c>
      <c r="D2">
        <v>1134</v>
      </c>
      <c r="E2">
        <v>1200</v>
      </c>
      <c r="F2">
        <v>1255</v>
      </c>
      <c r="H2">
        <f>AVERAGE(B2:F2)</f>
        <v>1366.8</v>
      </c>
      <c r="I2" s="1">
        <f>B2/H2</f>
        <v>1.5408252853380158</v>
      </c>
    </row>
    <row r="3" spans="1:9" x14ac:dyDescent="0.2">
      <c r="A3" t="s">
        <v>6</v>
      </c>
      <c r="B3">
        <v>1102</v>
      </c>
      <c r="C3">
        <v>1071</v>
      </c>
      <c r="D3">
        <v>1102</v>
      </c>
      <c r="E3">
        <v>1075</v>
      </c>
      <c r="F3">
        <v>1074</v>
      </c>
      <c r="H3">
        <f t="shared" ref="H3:H8" si="0">AVERAGE(B3:F3)</f>
        <v>1084.8</v>
      </c>
      <c r="I3" s="1">
        <f t="shared" ref="I3:I8" si="1">B3/H3</f>
        <v>1.0158554572271388</v>
      </c>
    </row>
    <row r="4" spans="1:9" x14ac:dyDescent="0.2">
      <c r="A4" t="s">
        <v>7</v>
      </c>
      <c r="B4">
        <v>560</v>
      </c>
      <c r="C4">
        <v>550</v>
      </c>
      <c r="D4">
        <v>560</v>
      </c>
      <c r="E4">
        <v>553</v>
      </c>
      <c r="F4">
        <v>567</v>
      </c>
      <c r="H4">
        <f t="shared" si="0"/>
        <v>558</v>
      </c>
      <c r="I4" s="1">
        <f t="shared" si="1"/>
        <v>1.0035842293906809</v>
      </c>
    </row>
    <row r="5" spans="1:9" x14ac:dyDescent="0.2">
      <c r="A5" t="s">
        <v>8</v>
      </c>
      <c r="B5">
        <v>16</v>
      </c>
      <c r="C5">
        <v>9</v>
      </c>
      <c r="D5">
        <v>7</v>
      </c>
      <c r="E5">
        <v>5</v>
      </c>
      <c r="F5">
        <v>8</v>
      </c>
      <c r="H5">
        <f t="shared" si="0"/>
        <v>9</v>
      </c>
      <c r="I5" s="1">
        <f t="shared" si="1"/>
        <v>1.7777777777777777</v>
      </c>
    </row>
    <row r="6" spans="1:9" x14ac:dyDescent="0.2">
      <c r="A6" t="s">
        <v>9</v>
      </c>
      <c r="B6">
        <v>654</v>
      </c>
      <c r="C6">
        <v>665</v>
      </c>
      <c r="D6">
        <v>658</v>
      </c>
      <c r="E6">
        <v>643</v>
      </c>
      <c r="F6">
        <v>626</v>
      </c>
      <c r="H6">
        <f t="shared" si="0"/>
        <v>649.20000000000005</v>
      </c>
      <c r="I6" s="1">
        <f t="shared" si="1"/>
        <v>1.0073937153419592</v>
      </c>
    </row>
    <row r="7" spans="1:9" x14ac:dyDescent="0.2">
      <c r="A7" t="s">
        <v>10</v>
      </c>
      <c r="B7">
        <v>885</v>
      </c>
      <c r="C7">
        <v>886</v>
      </c>
      <c r="D7">
        <v>929</v>
      </c>
      <c r="E7">
        <v>918</v>
      </c>
      <c r="F7">
        <v>907</v>
      </c>
      <c r="H7">
        <f t="shared" si="0"/>
        <v>905</v>
      </c>
      <c r="I7" s="1">
        <f t="shared" si="1"/>
        <v>0.97790055248618779</v>
      </c>
    </row>
    <row r="8" spans="1:9" x14ac:dyDescent="0.2">
      <c r="A8" t="s">
        <v>11</v>
      </c>
      <c r="B8">
        <v>779</v>
      </c>
      <c r="C8">
        <v>788</v>
      </c>
      <c r="D8">
        <v>802</v>
      </c>
      <c r="E8">
        <v>832</v>
      </c>
      <c r="F8">
        <v>779</v>
      </c>
      <c r="H8">
        <f t="shared" si="0"/>
        <v>796</v>
      </c>
      <c r="I8" s="1">
        <f t="shared" si="1"/>
        <v>0.97864321608040206</v>
      </c>
    </row>
    <row r="9" spans="1:9" x14ac:dyDescent="0.2">
      <c r="A9" t="s">
        <v>12</v>
      </c>
      <c r="B9">
        <v>9159</v>
      </c>
      <c r="C9">
        <v>8984</v>
      </c>
      <c r="D9">
        <v>8986</v>
      </c>
      <c r="E9">
        <v>9071</v>
      </c>
      <c r="F9">
        <v>9022</v>
      </c>
      <c r="H9">
        <f t="shared" ref="H9:H10" si="2">AVERAGE(B9:F9)</f>
        <v>9044.4</v>
      </c>
      <c r="I9" s="1">
        <f t="shared" ref="I9:I10" si="3">B9/H9</f>
        <v>1.0126708239352529</v>
      </c>
    </row>
    <row r="10" spans="1:9" x14ac:dyDescent="0.2">
      <c r="A10" t="s">
        <v>4</v>
      </c>
      <c r="B10">
        <v>9619</v>
      </c>
      <c r="C10">
        <v>10169</v>
      </c>
      <c r="D10">
        <v>8821</v>
      </c>
      <c r="E10">
        <v>9014</v>
      </c>
      <c r="F10">
        <v>8920</v>
      </c>
      <c r="H10">
        <f t="shared" si="2"/>
        <v>9308.6</v>
      </c>
      <c r="I10" s="1">
        <f t="shared" si="3"/>
        <v>1.0333455084545473</v>
      </c>
    </row>
    <row r="11" spans="1:9" x14ac:dyDescent="0.2">
      <c r="H11" s="3">
        <f>AVERAGE(H2:H10)</f>
        <v>2635.7555555555559</v>
      </c>
      <c r="I11" s="2">
        <f>AVERAGE(I2:I10)</f>
        <v>1.1497773962257734</v>
      </c>
    </row>
    <row r="12" spans="1:9" x14ac:dyDescent="0.2">
      <c r="I12" s="2"/>
    </row>
    <row r="13" spans="1:9" x14ac:dyDescent="0.2">
      <c r="I13" s="2"/>
    </row>
    <row r="14" spans="1:9" x14ac:dyDescent="0.2">
      <c r="I14" s="2"/>
    </row>
    <row r="15" spans="1:9" x14ac:dyDescent="0.2">
      <c r="I15" s="2"/>
    </row>
    <row r="16" spans="1:9" x14ac:dyDescent="0.2">
      <c r="I1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6279-E85C-5E4C-9B28-C965C47B9659}">
  <dimension ref="A1:I16"/>
  <sheetViews>
    <sheetView workbookViewId="0">
      <selection activeCell="A2" sqref="A2"/>
    </sheetView>
  </sheetViews>
  <sheetFormatPr baseColWidth="10" defaultRowHeight="16" x14ac:dyDescent="0.2"/>
  <cols>
    <col min="1" max="1" width="31" customWidth="1"/>
  </cols>
  <sheetData>
    <row r="1" spans="1:9" x14ac:dyDescent="0.2">
      <c r="A1" t="s">
        <v>18</v>
      </c>
      <c r="H1" t="s">
        <v>2</v>
      </c>
      <c r="I1" t="s">
        <v>3</v>
      </c>
    </row>
    <row r="2" spans="1:9" x14ac:dyDescent="0.2">
      <c r="A2" t="s">
        <v>5</v>
      </c>
      <c r="B2">
        <v>1359</v>
      </c>
      <c r="C2">
        <v>1117</v>
      </c>
      <c r="D2">
        <v>1094</v>
      </c>
      <c r="E2">
        <v>1095</v>
      </c>
      <c r="F2">
        <v>1091</v>
      </c>
      <c r="H2">
        <f>AVERAGE(B2:F2)</f>
        <v>1151.2</v>
      </c>
      <c r="I2" s="1">
        <f>B2/H2</f>
        <v>1.1805072967338428</v>
      </c>
    </row>
    <row r="3" spans="1:9" x14ac:dyDescent="0.2">
      <c r="A3" t="s">
        <v>6</v>
      </c>
      <c r="B3">
        <v>25</v>
      </c>
      <c r="C3">
        <v>6</v>
      </c>
      <c r="D3">
        <v>6</v>
      </c>
      <c r="E3">
        <v>8</v>
      </c>
      <c r="F3">
        <v>5</v>
      </c>
      <c r="H3">
        <f t="shared" ref="H3:H10" si="0">AVERAGE(B3:F3)</f>
        <v>10</v>
      </c>
      <c r="I3" s="1">
        <f t="shared" ref="I3:I10" si="1">B3/H3</f>
        <v>2.5</v>
      </c>
    </row>
    <row r="4" spans="1:9" x14ac:dyDescent="0.2">
      <c r="A4" t="s">
        <v>7</v>
      </c>
      <c r="B4">
        <v>8</v>
      </c>
      <c r="C4">
        <v>3</v>
      </c>
      <c r="D4">
        <v>3</v>
      </c>
      <c r="E4">
        <v>3</v>
      </c>
      <c r="F4">
        <v>3</v>
      </c>
      <c r="H4">
        <f t="shared" si="0"/>
        <v>4</v>
      </c>
      <c r="I4" s="1">
        <f t="shared" si="1"/>
        <v>2</v>
      </c>
    </row>
    <row r="5" spans="1:9" x14ac:dyDescent="0.2">
      <c r="A5" t="s">
        <v>8</v>
      </c>
      <c r="B5">
        <v>12</v>
      </c>
      <c r="C5">
        <v>3</v>
      </c>
      <c r="D5">
        <v>4</v>
      </c>
      <c r="E5">
        <v>4</v>
      </c>
      <c r="F5">
        <v>4</v>
      </c>
      <c r="H5">
        <f t="shared" si="0"/>
        <v>5.4</v>
      </c>
      <c r="I5" s="1">
        <f t="shared" si="1"/>
        <v>2.2222222222222219</v>
      </c>
    </row>
    <row r="6" spans="1:9" x14ac:dyDescent="0.2">
      <c r="A6" t="s">
        <v>9</v>
      </c>
      <c r="B6">
        <v>608</v>
      </c>
      <c r="C6">
        <v>594</v>
      </c>
      <c r="D6">
        <v>595</v>
      </c>
      <c r="E6">
        <v>598</v>
      </c>
      <c r="F6">
        <v>597</v>
      </c>
      <c r="H6">
        <f t="shared" si="0"/>
        <v>598.4</v>
      </c>
      <c r="I6" s="1">
        <f t="shared" si="1"/>
        <v>1.0160427807486632</v>
      </c>
    </row>
    <row r="7" spans="1:9" x14ac:dyDescent="0.2">
      <c r="A7" t="s">
        <v>10</v>
      </c>
      <c r="B7">
        <v>12</v>
      </c>
      <c r="C7">
        <v>4</v>
      </c>
      <c r="D7">
        <v>2</v>
      </c>
      <c r="E7">
        <v>4</v>
      </c>
      <c r="F7">
        <v>4</v>
      </c>
      <c r="H7">
        <f t="shared" si="0"/>
        <v>5.2</v>
      </c>
      <c r="I7" s="1">
        <f t="shared" si="1"/>
        <v>2.3076923076923075</v>
      </c>
    </row>
    <row r="8" spans="1:9" x14ac:dyDescent="0.2">
      <c r="A8" t="s">
        <v>11</v>
      </c>
      <c r="B8">
        <v>758</v>
      </c>
      <c r="C8">
        <v>717</v>
      </c>
      <c r="D8">
        <v>720</v>
      </c>
      <c r="E8">
        <v>731</v>
      </c>
      <c r="F8">
        <v>729</v>
      </c>
      <c r="H8">
        <f t="shared" si="0"/>
        <v>731</v>
      </c>
      <c r="I8" s="1">
        <f t="shared" si="1"/>
        <v>1.0369357045143639</v>
      </c>
    </row>
    <row r="9" spans="1:9" x14ac:dyDescent="0.2">
      <c r="A9" t="s">
        <v>12</v>
      </c>
      <c r="B9">
        <v>8622</v>
      </c>
      <c r="C9">
        <v>8683</v>
      </c>
      <c r="D9">
        <v>8458</v>
      </c>
      <c r="E9">
        <v>8427</v>
      </c>
      <c r="F9">
        <v>8372</v>
      </c>
      <c r="H9">
        <f t="shared" si="0"/>
        <v>8512.4</v>
      </c>
      <c r="I9" s="1">
        <f t="shared" si="1"/>
        <v>1.0128753348056954</v>
      </c>
    </row>
    <row r="10" spans="1:9" x14ac:dyDescent="0.2">
      <c r="A10" t="s">
        <v>4</v>
      </c>
      <c r="B10">
        <v>3434</v>
      </c>
      <c r="C10">
        <v>3293</v>
      </c>
      <c r="D10">
        <v>3412</v>
      </c>
      <c r="E10">
        <v>3246</v>
      </c>
      <c r="F10">
        <v>3259</v>
      </c>
      <c r="H10">
        <f t="shared" si="0"/>
        <v>3328.8</v>
      </c>
      <c r="I10" s="1">
        <f t="shared" si="1"/>
        <v>1.0316029800528719</v>
      </c>
    </row>
    <row r="11" spans="1:9" x14ac:dyDescent="0.2">
      <c r="H11" s="3">
        <f>AVERAGE(H2:H10)</f>
        <v>1594.0444444444443</v>
      </c>
      <c r="I11" s="2">
        <f>AVERAGE(I2:I10)</f>
        <v>1.5897642918633295</v>
      </c>
    </row>
    <row r="12" spans="1:9" x14ac:dyDescent="0.2">
      <c r="I12" s="2"/>
    </row>
    <row r="13" spans="1:9" x14ac:dyDescent="0.2">
      <c r="I13" s="2"/>
    </row>
    <row r="14" spans="1:9" x14ac:dyDescent="0.2">
      <c r="I14" s="2"/>
    </row>
    <row r="15" spans="1:9" x14ac:dyDescent="0.2">
      <c r="I15" s="2"/>
    </row>
    <row r="16" spans="1:9" x14ac:dyDescent="0.2">
      <c r="I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6</vt:i4>
      </vt:variant>
    </vt:vector>
  </HeadingPairs>
  <TitlesOfParts>
    <vt:vector size="11" baseType="lpstr">
      <vt:lpstr>Summary</vt:lpstr>
      <vt:lpstr>Varchar DB</vt:lpstr>
      <vt:lpstr>Varchar DB Indexed</vt:lpstr>
      <vt:lpstr>String DB</vt:lpstr>
      <vt:lpstr>String DB Indexed</vt:lpstr>
      <vt:lpstr>'String DB Indexed'!string_avg</vt:lpstr>
      <vt:lpstr>'Varchar DB Indexed'!string_avg</vt:lpstr>
      <vt:lpstr>string_avg</vt:lpstr>
      <vt:lpstr>'Varchar DB Indexed'!string_indexed_avg</vt:lpstr>
      <vt:lpstr>string_indexed_avg</vt:lpstr>
      <vt:lpstr>varchar_avg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2023-04-19T09:50:14Z</dcterms:created>
  <dcterms:modified xsi:type="dcterms:W3CDTF">2023-04-19T16:04:06Z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2f11ad-36ae-4818-b5f7-b8fa8fed734f_Enabled">
    <vt:lpwstr>true</vt:lpwstr>
  </property>
  <property fmtid="{D5CDD505-2E9C-101B-9397-08002B2CF9AE}" pid="3" name="MSIP_Label_c92f11ad-36ae-4818-b5f7-b8fa8fed734f_SetDate">
    <vt:lpwstr>2023-04-19T09:53:58Z</vt:lpwstr>
  </property>
  <property fmtid="{D5CDD505-2E9C-101B-9397-08002B2CF9AE}" pid="4" name="MSIP_Label_c92f11ad-36ae-4818-b5f7-b8fa8fed734f_Method">
    <vt:lpwstr>Standard</vt:lpwstr>
  </property>
  <property fmtid="{D5CDD505-2E9C-101B-9397-08002B2CF9AE}" pid="5" name="MSIP_Label_c92f11ad-36ae-4818-b5f7-b8fa8fed734f_Name">
    <vt:lpwstr>MBH Internal</vt:lpwstr>
  </property>
  <property fmtid="{D5CDD505-2E9C-101B-9397-08002B2CF9AE}" pid="6" name="MSIP_Label_c92f11ad-36ae-4818-b5f7-b8fa8fed734f_SiteId">
    <vt:lpwstr>333f1de6-0b74-42d7-bf01-dd9fa5a83e33</vt:lpwstr>
  </property>
  <property fmtid="{D5CDD505-2E9C-101B-9397-08002B2CF9AE}" pid="7" name="MSIP_Label_c92f11ad-36ae-4818-b5f7-b8fa8fed734f_ActionId">
    <vt:lpwstr>f4b90ec2-b5f8-4cfd-bc56-ced30c4c9f4f</vt:lpwstr>
  </property>
  <property fmtid="{D5CDD505-2E9C-101B-9397-08002B2CF9AE}" pid="8" name="MSIP_Label_c92f11ad-36ae-4818-b5f7-b8fa8fed734f_ContentBits">
    <vt:lpwstr>0</vt:lpwstr>
  </property>
</Properties>
</file>