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OneDrive\Desktop\edu-finance\server\sheets\excelGenerator\"/>
    </mc:Choice>
  </mc:AlternateContent>
  <xr:revisionPtr revIDLastSave="0" documentId="13_ncr:1_{A4915B21-755E-4C1B-A2A6-7E6D0E6CD9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3" i="1"/>
  <c r="E14" i="1"/>
  <c r="E15" i="1"/>
  <c r="E16" i="1"/>
  <c r="E17" i="1"/>
  <c r="E12" i="1"/>
  <c r="C16" i="1"/>
  <c r="C12" i="1"/>
  <c r="C15" i="1"/>
  <c r="C13" i="1"/>
  <c r="C17" i="1"/>
  <c r="C14" i="1"/>
  <c r="I12" i="1" l="1"/>
  <c r="I13" i="1" l="1"/>
  <c r="H19" i="1" s="1"/>
  <c r="I16" i="1"/>
  <c r="I14" i="1"/>
  <c r="I15" i="1"/>
  <c r="E24" i="1" l="1"/>
  <c r="G24" i="1" s="1"/>
</calcChain>
</file>

<file path=xl/sharedStrings.xml><?xml version="1.0" encoding="utf-8"?>
<sst xmlns="http://schemas.openxmlformats.org/spreadsheetml/2006/main" count="42" uniqueCount="41">
  <si>
    <t>EDUKOHT oü</t>
  </si>
  <si>
    <t>Isiklik Palgalipik</t>
  </si>
  <si>
    <t>[[Name]]</t>
  </si>
  <si>
    <t>[[DATE]]</t>
  </si>
  <si>
    <t>Teenuse osutamise leping</t>
  </si>
  <si>
    <t>Arvestatud (Bruto)</t>
  </si>
  <si>
    <t>Kinni peetud maksud</t>
  </si>
  <si>
    <t>Tööliik</t>
  </si>
  <si>
    <t>Objekt</t>
  </si>
  <si>
    <t>Tasu</t>
  </si>
  <si>
    <t>Tunde/ühikuid</t>
  </si>
  <si>
    <t>Summa</t>
  </si>
  <si>
    <t>Tasuliik</t>
  </si>
  <si>
    <t>[[objekt1]]</t>
  </si>
  <si>
    <t>Sotsiaalmaks</t>
  </si>
  <si>
    <t>[[activity2]]</t>
  </si>
  <si>
    <t>[[objekt2]]</t>
  </si>
  <si>
    <t>[[amount2]]</t>
  </si>
  <si>
    <t>Töötuskindlustusmakse (tööandja)</t>
  </si>
  <si>
    <t>[[activity3]]</t>
  </si>
  <si>
    <t>[[objekt3]]</t>
  </si>
  <si>
    <t>[[amount3]]</t>
  </si>
  <si>
    <t>Kogumispension</t>
  </si>
  <si>
    <t>[[activity4]]</t>
  </si>
  <si>
    <t>[[objekt4]]</t>
  </si>
  <si>
    <t>[[amount4]]</t>
  </si>
  <si>
    <t>Töötuskindlustusmakse (töötaja)</t>
  </si>
  <si>
    <t>[[activity5]]</t>
  </si>
  <si>
    <t>[[objekt5]]</t>
  </si>
  <si>
    <t>[[amount5]]</t>
  </si>
  <si>
    <t>Tulumaks*</t>
  </si>
  <si>
    <t>[[activity6]]</t>
  </si>
  <si>
    <t>[[objekt6]]</t>
  </si>
  <si>
    <t>[[amount6]]</t>
  </si>
  <si>
    <t>Bruto palk</t>
  </si>
  <si>
    <t>Kokku kinni peetud</t>
  </si>
  <si>
    <t>*Maksuvaba tulu summa</t>
  </si>
  <si>
    <t>Palk panka</t>
  </si>
  <si>
    <t>Tööandjakulu</t>
  </si>
  <si>
    <t>[[amount1]]</t>
  </si>
  <si>
    <t>[[activity1]]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</si>
</sst>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]#,##0.00"/>
    <numFmt numFmtId="165" formatCode="[$€-462]\ #,##0.00_-"/>
  </numFmts>
  <fonts count="5"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10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1" fillId="0" borderId="4" xfId="0" applyFont="1" applyBorder="1" applyAlignment="1">
      <alignment wrapText="1"/>
    </xf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0" xfId="0" applyNumberFormat="1" applyFont="1" applyAlignment="1">
      <alignment horizontal="left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/>
    <xf numFmtId="164" fontId="1" fillId="0" borderId="7" xfId="0" applyNumberFormat="1" applyFont="1" applyBorder="1"/>
    <xf numFmtId="0" fontId="1" fillId="0" borderId="8" xfId="0" applyFont="1" applyBorder="1"/>
    <xf numFmtId="0" fontId="1" fillId="0" borderId="6" xfId="0" applyFont="1" applyBorder="1"/>
    <xf numFmtId="0" fontId="4" fillId="0" borderId="0" xfId="0" applyFont="1" applyAlignment="1">
      <alignment wrapText="1"/>
    </xf>
    <xf numFmtId="165" fontId="1" fillId="0" borderId="5" xfId="0" applyNumberFormat="1" applyFont="1" applyBorder="1"/>
    <xf numFmtId="0" fontId="2" fillId="0" borderId="4" xfId="0" applyFont="1" applyBorder="1" applyAlignment="1">
      <alignment horizontal="center"/>
    </xf>
    <xf numFmtId="0" fontId="0" fillId="0" borderId="0" xfId="0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L23" sqref="L23"/>
    </sheetView>
  </sheetViews>
  <sheetFormatPr defaultRowHeight="14.4"/>
  <cols>
    <col min="1" max="1" width="13" customWidth="1"/>
    <col min="4" max="4" width="17.6640625" bestFit="1" customWidth="1"/>
  </cols>
  <sheetData>
    <row r="1" spans="1:9">
      <c r="A1" s="1"/>
      <c r="B1" s="1"/>
      <c r="C1" s="2"/>
      <c r="D1" s="2"/>
      <c r="E1" s="2"/>
      <c r="F1" s="2"/>
      <c r="G1" s="2"/>
      <c r="H1" s="2"/>
      <c r="I1" s="2"/>
    </row>
    <row r="2" spans="1:9">
      <c r="A2" s="1"/>
      <c r="B2" s="1"/>
      <c r="C2" s="2"/>
      <c r="D2" s="2"/>
      <c r="E2" s="3" t="s">
        <v>0</v>
      </c>
      <c r="F2" s="4"/>
      <c r="G2" s="5" t="s">
        <v>1</v>
      </c>
      <c r="H2" s="2"/>
      <c r="I2" s="2"/>
    </row>
    <row r="3" spans="1:9">
      <c r="A3" s="1"/>
      <c r="B3" s="1"/>
      <c r="C3" s="2"/>
      <c r="D3" s="2"/>
      <c r="E3" s="6"/>
      <c r="F3" s="2"/>
      <c r="G3" s="7"/>
      <c r="H3" s="2"/>
      <c r="I3" s="2"/>
    </row>
    <row r="4" spans="1:9">
      <c r="A4" s="1"/>
      <c r="B4" s="1"/>
      <c r="C4" s="2"/>
      <c r="D4" s="2"/>
      <c r="E4" s="33" t="s">
        <v>2</v>
      </c>
      <c r="F4" s="34"/>
      <c r="G4" s="35"/>
      <c r="H4" s="2"/>
      <c r="I4" s="2"/>
    </row>
    <row r="5" spans="1:9">
      <c r="A5" s="1"/>
      <c r="B5" s="1"/>
      <c r="C5" s="2"/>
      <c r="D5" s="2"/>
      <c r="E5" s="33"/>
      <c r="F5" s="34"/>
      <c r="G5" s="35"/>
      <c r="H5" s="2"/>
      <c r="I5" s="2"/>
    </row>
    <row r="6" spans="1:9">
      <c r="A6" s="1"/>
      <c r="B6" s="1"/>
      <c r="C6" s="2"/>
      <c r="D6" s="2"/>
      <c r="E6" s="33"/>
      <c r="F6" s="34"/>
      <c r="G6" s="35"/>
      <c r="H6" s="2"/>
      <c r="I6" s="2"/>
    </row>
    <row r="7" spans="1:9">
      <c r="A7" s="1"/>
      <c r="B7" s="1"/>
      <c r="C7" s="2"/>
      <c r="D7" s="2"/>
      <c r="E7" s="8" t="s">
        <v>3</v>
      </c>
      <c r="F7" s="9"/>
      <c r="G7" s="10" t="s">
        <v>4</v>
      </c>
      <c r="H7" s="2"/>
      <c r="I7" s="2"/>
    </row>
    <row r="8" spans="1:9">
      <c r="A8" s="1"/>
      <c r="B8" s="1"/>
      <c r="C8" s="2"/>
      <c r="D8" s="2"/>
      <c r="E8" s="2"/>
      <c r="F8" s="2"/>
      <c r="G8" s="2"/>
      <c r="H8" s="2"/>
      <c r="I8" s="2"/>
    </row>
    <row r="9" spans="1:9">
      <c r="A9" s="1"/>
      <c r="B9" s="1"/>
      <c r="C9" s="2"/>
      <c r="D9" s="2"/>
      <c r="E9" s="2"/>
      <c r="F9" s="2"/>
      <c r="G9" s="2"/>
      <c r="H9" s="2"/>
      <c r="I9" s="2"/>
    </row>
    <row r="10" spans="1:9">
      <c r="A10" s="11"/>
      <c r="B10" s="12"/>
      <c r="C10" s="4"/>
      <c r="D10" s="13" t="s">
        <v>5</v>
      </c>
      <c r="E10" s="14"/>
      <c r="F10" s="2"/>
      <c r="G10" s="15"/>
      <c r="H10" s="13" t="s">
        <v>6</v>
      </c>
      <c r="I10" s="14"/>
    </row>
    <row r="11" spans="1:9">
      <c r="A11" s="16" t="s">
        <v>7</v>
      </c>
      <c r="B11" s="17" t="s">
        <v>8</v>
      </c>
      <c r="C11" s="18" t="s">
        <v>9</v>
      </c>
      <c r="D11" s="18" t="s">
        <v>10</v>
      </c>
      <c r="E11" s="19" t="s">
        <v>11</v>
      </c>
      <c r="F11" s="2"/>
      <c r="G11" s="20" t="s">
        <v>12</v>
      </c>
      <c r="H11" s="2"/>
      <c r="I11" s="19" t="s">
        <v>11</v>
      </c>
    </row>
    <row r="12" spans="1:9">
      <c r="A12" s="21" t="s">
        <v>40</v>
      </c>
      <c r="B12" s="1" t="s">
        <v>13</v>
      </c>
      <c r="C12" s="24" t="str">
        <f>CONCATENATE(LEFT(A12,FIND("[[",A12) + 1),"pay",RIGHT(A12,LEN(A12) - (FIND("]]",A12) - 2)))</f>
        <v>[[pay1]]</v>
      </c>
      <c r="D12" s="2" t="s">
        <v>39</v>
      </c>
      <c r="E12" s="32" t="e">
        <f>D12*C12</f>
        <v>#VALUE!</v>
      </c>
      <c r="F12" s="2"/>
      <c r="G12" s="6" t="s">
        <v>14</v>
      </c>
      <c r="H12" s="2"/>
      <c r="I12" s="23">
        <f>D19*0.33</f>
        <v>0</v>
      </c>
    </row>
    <row r="13" spans="1:9">
      <c r="A13" s="21" t="s">
        <v>15</v>
      </c>
      <c r="B13" s="1" t="s">
        <v>16</v>
      </c>
      <c r="C13" s="24" t="str">
        <f>CONCATENATE(LEFT(A13,FIND("[[",A13) + 1),"pay",RIGHT(A13,LEN(A13) - (FIND("]]",A13) - 2)))</f>
        <v>[[pay2]]</v>
      </c>
      <c r="D13" s="2" t="s">
        <v>17</v>
      </c>
      <c r="E13" s="32" t="e">
        <f t="shared" ref="E13:E17" si="0">D13*C13</f>
        <v>#VALUE!</v>
      </c>
      <c r="F13" s="2"/>
      <c r="G13" s="6" t="s">
        <v>18</v>
      </c>
      <c r="H13" s="2"/>
      <c r="I13" s="23">
        <f>D19*0.008</f>
        <v>0</v>
      </c>
    </row>
    <row r="14" spans="1:9">
      <c r="A14" s="21" t="s">
        <v>19</v>
      </c>
      <c r="B14" s="1" t="s">
        <v>20</v>
      </c>
      <c r="C14" s="22" t="str">
        <f t="shared" ref="C14:C17" si="1">CONCATENATE(LEFT(A14,FIND("[[",A14) + 1),"pay",RIGHT(A14,LEN(A14) - (FIND("]]",A14) - 2)))</f>
        <v>[[pay3]]</v>
      </c>
      <c r="D14" s="2" t="s">
        <v>21</v>
      </c>
      <c r="E14" s="32" t="e">
        <f t="shared" si="0"/>
        <v>#VALUE!</v>
      </c>
      <c r="F14" s="2"/>
      <c r="G14" s="6" t="s">
        <v>22</v>
      </c>
      <c r="H14" s="2"/>
      <c r="I14" s="7">
        <f>D19*0.02</f>
        <v>0</v>
      </c>
    </row>
    <row r="15" spans="1:9">
      <c r="A15" s="21" t="s">
        <v>23</v>
      </c>
      <c r="B15" s="1" t="s">
        <v>24</v>
      </c>
      <c r="C15" s="22" t="str">
        <f>CONCATENATE(LEFT(A15,FIND("[[",A15) + 1),"pay",RIGHT(A15,LEN(A15) - (FIND("]]",A15) - 2)))</f>
        <v>[[pay4]]</v>
      </c>
      <c r="D15" s="2" t="s">
        <v>25</v>
      </c>
      <c r="E15" s="32" t="e">
        <f t="shared" si="0"/>
        <v>#VALUE!</v>
      </c>
      <c r="F15" s="2"/>
      <c r="G15" s="6" t="s">
        <v>26</v>
      </c>
      <c r="H15" s="18"/>
      <c r="I15" s="7">
        <f>D19*0.016</f>
        <v>0</v>
      </c>
    </row>
    <row r="16" spans="1:9">
      <c r="A16" s="21" t="s">
        <v>27</v>
      </c>
      <c r="B16" s="1" t="s">
        <v>28</v>
      </c>
      <c r="C16" s="2" t="str">
        <f>CONCATENATE(LEFT(A16,FIND("[[",A16) + 1),"pay",RIGHT(A16,LEN(A16) - (FIND("]]",A16) - 2)))</f>
        <v>[[pay5]]</v>
      </c>
      <c r="D16" s="2" t="s">
        <v>29</v>
      </c>
      <c r="E16" s="32" t="e">
        <f t="shared" si="0"/>
        <v>#VALUE!</v>
      </c>
      <c r="F16" s="2"/>
      <c r="G16" s="6" t="s">
        <v>30</v>
      </c>
      <c r="H16" s="18"/>
      <c r="I16" s="23">
        <f>IF(H21&lt;D19, (D19-500-I14-I15)*0.2, 0)</f>
        <v>0</v>
      </c>
    </row>
    <row r="17" spans="1:9">
      <c r="A17" s="21" t="s">
        <v>31</v>
      </c>
      <c r="B17" s="1" t="s">
        <v>32</v>
      </c>
      <c r="C17" s="2" t="str">
        <f t="shared" si="1"/>
        <v>[[pay6]]</v>
      </c>
      <c r="D17" s="2" t="s">
        <v>33</v>
      </c>
      <c r="E17" s="32" t="e">
        <f t="shared" si="0"/>
        <v>#VALUE!</v>
      </c>
      <c r="F17" s="2"/>
      <c r="G17" s="6"/>
      <c r="H17" s="18"/>
      <c r="I17" s="7"/>
    </row>
    <row r="18" spans="1:9">
      <c r="A18" s="21"/>
      <c r="B18" s="1"/>
      <c r="C18" s="2"/>
      <c r="D18" s="18" t="s">
        <v>34</v>
      </c>
      <c r="E18" s="7"/>
      <c r="F18" s="2"/>
      <c r="G18" s="6"/>
      <c r="H18" s="18" t="s">
        <v>35</v>
      </c>
      <c r="I18" s="7"/>
    </row>
    <row r="19" spans="1:9">
      <c r="A19" s="25"/>
      <c r="B19" s="26"/>
      <c r="C19" s="27"/>
      <c r="D19" s="28">
        <f>SUMIF(E12:E17,"&gt;0")</f>
        <v>0</v>
      </c>
      <c r="E19" s="29"/>
      <c r="F19" s="2"/>
      <c r="G19" s="30"/>
      <c r="H19" s="28">
        <f>SUM(I12:I16)</f>
        <v>0</v>
      </c>
      <c r="I19" s="29"/>
    </row>
    <row r="20" spans="1:9">
      <c r="A20" s="1"/>
      <c r="B20" s="1"/>
      <c r="C20" s="2"/>
      <c r="D20" s="2"/>
      <c r="E20" s="2"/>
      <c r="F20" s="2"/>
      <c r="G20" s="2"/>
      <c r="H20" s="22"/>
      <c r="I20" s="2"/>
    </row>
    <row r="21" spans="1:9">
      <c r="A21" s="1"/>
      <c r="B21" s="1"/>
      <c r="C21" s="2"/>
      <c r="D21" s="2"/>
      <c r="E21" s="2"/>
      <c r="F21" s="2"/>
      <c r="G21" s="2" t="s">
        <v>36</v>
      </c>
      <c r="H21" s="22">
        <v>654</v>
      </c>
      <c r="I21" s="2"/>
    </row>
    <row r="22" spans="1:9">
      <c r="A22" s="1"/>
      <c r="B22" s="1"/>
      <c r="C22" s="2"/>
      <c r="D22" s="2"/>
      <c r="E22" s="2"/>
      <c r="F22" s="2"/>
      <c r="G22" s="2"/>
      <c r="H22" s="2"/>
      <c r="I22" s="2"/>
    </row>
    <row r="23" spans="1:9">
      <c r="A23" s="1"/>
      <c r="B23" s="1"/>
      <c r="C23" s="2"/>
      <c r="D23" s="2"/>
      <c r="E23" s="3" t="s">
        <v>37</v>
      </c>
      <c r="F23" s="4"/>
      <c r="G23" s="5" t="s">
        <v>38</v>
      </c>
      <c r="H23" s="2"/>
      <c r="I23" s="2"/>
    </row>
    <row r="24" spans="1:9">
      <c r="A24" s="1"/>
      <c r="B24" s="1"/>
      <c r="C24" s="2"/>
      <c r="D24" s="2"/>
      <c r="E24" s="30">
        <f>D19-I14-I15-I16</f>
        <v>0</v>
      </c>
      <c r="F24" s="27"/>
      <c r="G24" s="29">
        <f>E24+H19</f>
        <v>0</v>
      </c>
      <c r="H24" s="2"/>
      <c r="I24" s="2"/>
    </row>
    <row r="25" spans="1:9">
      <c r="A25" s="31"/>
      <c r="B25" s="31"/>
    </row>
  </sheetData>
  <mergeCells count="3">
    <mergeCell ref="E4:G4"/>
    <mergeCell ref="E5:G5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Букетов</dc:creator>
  <cp:lastModifiedBy>антон Букетов</cp:lastModifiedBy>
  <dcterms:created xsi:type="dcterms:W3CDTF">2015-06-05T18:17:20Z</dcterms:created>
  <dcterms:modified xsi:type="dcterms:W3CDTF">2023-04-12T08:26:42Z</dcterms:modified>
</cp:coreProperties>
</file>